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50.100\yasuda-n\"/>
    </mc:Choice>
  </mc:AlternateContent>
  <xr:revisionPtr revIDLastSave="0" documentId="13_ncr:1_{9E36FE1D-67AA-4D46-86C6-DBDCE531AA45}" xr6:coauthVersionLast="47" xr6:coauthVersionMax="47" xr10:uidLastSave="{00000000-0000-0000-0000-000000000000}"/>
  <bookViews>
    <workbookView xWindow="-120" yWindow="-120" windowWidth="29040" windowHeight="15840" firstSheet="6" activeTab="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AM34" i="10"/>
  <c r="U34" i="10"/>
  <c r="U35" i="10" s="1"/>
  <c r="C34" i="10"/>
  <c r="BE34" i="10" l="1"/>
  <c r="BW34" i="10" s="1"/>
  <c r="BW35" i="10" s="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7" i="10" l="1"/>
  <c r="BW38" i="10" s="1"/>
  <c r="BW39" i="10" s="1"/>
  <c r="BW40" i="10" s="1"/>
  <c r="BW41" i="10" s="1"/>
  <c r="CO34" i="10" l="1"/>
  <c r="CO35" i="10" s="1"/>
</calcChain>
</file>

<file path=xl/sharedStrings.xml><?xml version="1.0" encoding="utf-8"?>
<sst xmlns="http://schemas.openxmlformats.org/spreadsheetml/2006/main" count="1109" uniqueCount="580">
  <si>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</si>
  <si>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</si>
  <si>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</si>
  <si>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</si>
  <si>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</si>
  <si>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</si>
  <si>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</si>
  <si>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</si>
  <si>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</si>
  <si>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</si>
  <si>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</si>
  <si>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</si>
  <si>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</si>
  <si>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</si>
  <si>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</si>
  <si>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</si>
  <si>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</si>
  <si>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</si>
  <si>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</si>
  <si>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</si>
  <si>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</si>
  <si>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</si>
  <si>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</si>
  <si>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</si>
  <si>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</si>
  <si>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</si>
  <si>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</si>
  <si>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</si>
  <si>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</si>
  <si>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</si>
  <si>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</si>
  <si>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</si>
  <si>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</si>
  <si>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</si>
  <si>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</si>
  <si>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</si>
  <si>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</si>
  <si>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</si>
  <si>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</si>
  <si>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</si>
  <si>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</si>
  <si>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</si>
  <si>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</si>
  <si>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</si>
  <si>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</si>
  <si>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</si>
  <si>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</si>
  <si>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</si>
  <si>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</si>
  <si>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</si>
  <si>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</si>
  <si>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</si>
  <si>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</si>
  <si>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</si>
  <si>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</si>
  <si>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</si>
  <si>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</si>
  <si>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</si>
  <si>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</si>
  <si>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</si>
  <si>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</si>
  <si>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</si>
  <si>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</si>
  <si>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</si>
  <si>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</si>
  <si>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</si>
  <si>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</si>
  <si>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</si>
  <si>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</si>
  <si>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</si>
  <si>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</si>
  <si>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</si>
  <si>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</si>
  <si>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</si>
  <si>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</si>
  <si>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</si>
  <si>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</si>
  <si>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</si>
  <si>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</si>
  <si>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</si>
  <si>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</si>
  <si>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</si>
  <si>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</si>
  <si>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</si>
  <si>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</si>
  <si>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</si>
  <si>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</si>
  <si>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</si>
  <si>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</si>
  <si>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</si>
  <si>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</si>
  <si>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</si>
  <si>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</si>
  <si>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</si>
  <si>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</si>
  <si>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</si>
  <si>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</si>
  <si>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</si>
  <si>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</si>
  <si>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</si>
  <si>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</si>
  <si>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</si>
  <si>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</si>
  <si>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</si>
  <si>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</si>
  <si>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</si>
  <si>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</si>
  <si>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</si>
  <si>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</si>
  <si>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</si>
  <si>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</si>
  <si>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</si>
  <si>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</si>
  <si>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</si>
  <si>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</si>
  <si>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</si>
  <si>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</si>
  <si>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</si>
  <si>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</si>
  <si>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</si>
  <si>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</si>
  <si>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</si>
  <si>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</si>
  <si>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</si>
  <si>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</si>
  <si>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</si>
  <si>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</si>
  <si>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</si>
  <si>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</si>
  <si>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</si>
  <si>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</si>
  <si>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</si>
  <si>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</si>
  <si>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</si>
  <si>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</si>
  <si>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</si>
  <si>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</si>
  <si>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</si>
  <si>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</si>
  <si>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</si>
  <si>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</si>
  <si>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</si>
  <si>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</si>
  <si>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</si>
  <si>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</si>
  <si>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</si>
  <si>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</si>
  <si>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</si>
  <si>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</si>
  <si>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</si>
  <si>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</si>
  <si>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</si>
  <si>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</si>
  <si>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</si>
  <si>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</si>
  <si>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</si>
  <si>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</si>
  <si>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</si>
  <si>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</si>
  <si>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</si>
  <si>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</si>
  <si>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</si>
  <si>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</si>
  <si>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</si>
  <si>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</si>
  <si>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</si>
  <si>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</si>
  <si>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</si>
  <si>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</si>
  <si>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</si>
  <si>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</si>
  <si>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</si>
  <si>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</si>
  <si>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</si>
  <si>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</si>
  <si>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</si>
  <si>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</si>
  <si>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</si>
  <si>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</si>
  <si>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</si>
  <si>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</si>
  <si>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</si>
  <si>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</si>
  <si>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</si>
  <si>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</si>
  <si>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</si>
  <si>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</si>
  <si>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</si>
  <si>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</si>
  <si>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</si>
  <si>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</si>
  <si>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</si>
  <si>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</si>
  <si>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</si>
  <si>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</si>
  <si>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</si>
  <si>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</si>
  <si>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</si>
  <si>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</si>
  <si>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</si>
  <si>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</si>
  <si>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</si>
  <si>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</si>
  <si>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</si>
  <si>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</si>
  <si>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</si>
  <si>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</si>
  <si>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</si>
  <si>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</si>
  <si>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</si>
  <si>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北海道雨竜町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</si>
  <si>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</si>
  <si>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</si>
  <si>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</si>
  <si>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</si>
  <si>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</si>
  <si>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</si>
  <si>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</si>
  <si>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</si>
  <si>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</si>
  <si>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</si>
  <si>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</si>
  <si>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</si>
  <si>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</si>
  <si>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</si>
  <si>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</si>
  <si>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</si>
  <si>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</si>
  <si>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</si>
  <si>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</si>
  <si>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</si>
  <si>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</si>
  <si>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</si>
  <si>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</si>
  <si>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</si>
  <si>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</si>
  <si>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</si>
  <si>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</si>
  <si>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</si>
  <si>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</si>
  <si>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</si>
  <si>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</si>
  <si>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</si>
  <si>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</si>
  <si>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</si>
  <si>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</si>
  <si>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</si>
  <si>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</si>
  <si>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</si>
  <si>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</si>
  <si>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</si>
  <si>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</si>
  <si>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</si>
  <si>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</si>
  <si>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</si>
  <si>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</si>
  <si>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</si>
  <si>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</si>
  <si>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</si>
  <si>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</si>
  <si>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</si>
  <si>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</si>
  <si>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</si>
  <si>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</si>
  <si>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</si>
  <si>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</si>
  <si>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</si>
  <si>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</si>
  <si>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</si>
  <si>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</si>
  <si>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</si>
  <si>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</si>
  <si>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</si>
  <si>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</si>
  <si>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</si>
  <si>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</si>
  <si>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</si>
  <si>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</si>
  <si>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</si>
  <si>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</si>
  <si>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</si>
  <si>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</si>
  <si>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</si>
  <si>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</si>
  <si>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</si>
  <si>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</si>
  <si>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</si>
  <si>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</si>
  <si>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</si>
  <si>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</si>
  <si>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</si>
  <si>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</si>
  <si>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</si>
  <si>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</si>
  <si>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</si>
  <si>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</si>
  <si>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</si>
  <si>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</si>
  <si>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</si>
  <si>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</si>
  <si>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</si>
  <si>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</si>
  <si>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</si>
  <si>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</si>
  <si>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</si>
  <si>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</si>
  <si>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</si>
  <si>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</si>
  <si>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</si>
  <si>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</si>
  <si>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</si>
  <si>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</si>
  <si>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</si>
  <si>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</si>
  <si>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</si>
  <si>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</si>
  <si>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</si>
  <si>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</si>
  <si>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</si>
  <si>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</si>
  <si>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</si>
  <si>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</si>
  <si>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</si>
  <si>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</si>
  <si>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</si>
  <si>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</si>
  <si>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</si>
  <si>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</si>
  <si>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</si>
  <si>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</si>
  <si>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</si>
  <si>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</si>
  <si>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</si>
  <si>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</si>
  <si>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</si>
  <si>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</si>
  <si>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</si>
  <si>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</si>
  <si>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</si>
  <si>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</si>
  <si>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</si>
  <si>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</si>
  <si>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</si>
  <si>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</si>
  <si>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</si>
  <si>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</si>
  <si>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</si>
  <si>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</si>
  <si>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</si>
  <si>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</si>
  <si>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</si>
  <si>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</si>
  <si>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</si>
  <si>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</si>
  <si>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</si>
  <si>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</si>
  <si>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</si>
  <si>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</si>
  <si>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</si>
  <si>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</si>
  <si>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</si>
  <si>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</si>
  <si>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</si>
  <si>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</si>
  <si>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</si>
  <si>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北海道雨竜町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</si>
  <si>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</si>
  <si>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</si>
  <si>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</si>
  <si>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</si>
  <si>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</si>
  <si>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</si>
  <si>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</si>
  <si>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</si>
  <si>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</si>
  <si>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</si>
  <si>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</si>
  <si>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</si>
  <si>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</si>
  <si>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</si>
  <si>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</si>
  <si>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</si>
  <si>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</si>
  <si>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</si>
  <si>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</si>
  <si>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</si>
  <si>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</si>
  <si>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</si>
  <si>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</si>
  <si>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</si>
  <si>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</si>
  <si>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</si>
  <si>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</si>
  <si>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</si>
  <si>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</si>
  <si>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</si>
  <si>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</si>
  <si>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</si>
  <si>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</si>
  <si>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</si>
  <si>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</si>
  <si>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</si>
  <si>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</si>
  <si>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</si>
  <si>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</si>
  <si>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</si>
  <si>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</si>
  <si>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</si>
  <si>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</si>
  <si>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</si>
  <si>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</si>
  <si>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</si>
  <si>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</si>
  <si>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</si>
  <si>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</si>
  <si>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</si>
  <si>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</si>
  <si>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</si>
  <si>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</si>
  <si>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</si>
  <si>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</si>
  <si>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</si>
  <si>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</si>
  <si>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</si>
  <si>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</si>
  <si>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</si>
  <si>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</si>
  <si>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</si>
  <si>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</si>
  <si>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</si>
  <si>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</si>
  <si>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</si>
  <si>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</si>
  <si>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</si>
  <si>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</si>
  <si>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</si>
  <si>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</si>
  <si>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</si>
  <si>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</si>
  <si>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</si>
  <si>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</si>
  <si>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</si>
  <si>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</si>
  <si>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</si>
  <si>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</si>
  <si>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</si>
  <si>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</si>
  <si>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</si>
  <si>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</si>
  <si>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</si>
  <si>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</si>
  <si>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</si>
  <si>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</si>
  <si>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</si>
  <si>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</si>
  <si>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</si>
  <si>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</si>
  <si>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</si>
  <si>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</si>
  <si>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</si>
  <si>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</si>
  <si>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</si>
  <si>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</si>
  <si>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</si>
  <si>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</si>
  <si>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</si>
  <si>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</si>
  <si>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</si>
  <si>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</si>
  <si>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</si>
  <si>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</si>
  <si>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</si>
  <si>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</si>
  <si>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</si>
  <si>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</si>
  <si>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</si>
  <si>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</si>
  <si>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</si>
  <si>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</si>
  <si>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</si>
  <si>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</si>
  <si>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</si>
  <si>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</si>
  <si>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</si>
  <si>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</si>
  <si>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</si>
  <si>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</si>
  <si>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</si>
  <si>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</si>
  <si>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</si>
  <si>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</si>
  <si>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</si>
  <si>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</si>
  <si>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</si>
  <si>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</si>
  <si>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</si>
  <si>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</si>
  <si>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</si>
  <si>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</si>
  <si>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</si>
  <si>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</si>
  <si>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</si>
  <si>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</si>
  <si>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</si>
  <si>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</si>
  <si>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</si>
  <si>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</si>
  <si>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</si>
  <si>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</si>
  <si>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</si>
  <si>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</si>
  <si>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</si>
  <si>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</si>
  <si>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</si>
  <si>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</si>
  <si>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</si>
  <si>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</si>
  <si>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</si>
  <si>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</si>
  <si>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</si>
  <si>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</si>
  <si>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</si>
  <si>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</si>
  <si>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</si>
  <si>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</si>
  <si>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</si>
  <si>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</si>
  <si>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</si>
  <si>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</si>
  <si>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</si>
  <si>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</si>
  <si>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</si>
  <si>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</si>
  <si>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</si>
  <si>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</si>
  <si>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</si>
  <si>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</si>
  <si>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</si>
  <si>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</si>
  <si>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</si>
  <si>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</si>
  <si>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</si>
  <si>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</si>
  <si>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</si>
  <si>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</si>
  <si>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</si>
  <si>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</si>
  <si>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5.85</t>
  </si>
  <si>
    <t>▲ 7.53</t>
  </si>
  <si>
    <t>▲ 4.75</t>
  </si>
  <si>
    <t>▲ 0.22</t>
  </si>
  <si>
    <t>一般会計</t>
  </si>
  <si>
    <t>国民健康保険特別会計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</si>
  <si>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</si>
  <si>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</si>
  <si>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</si>
  <si>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</si>
  <si>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</si>
  <si>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</si>
  <si>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</si>
  <si>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</si>
  <si>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</si>
  <si>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</si>
  <si>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</si>
  <si>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雨竜町振興公社</t>
    <rPh sb="0" eb="3">
      <t>ウリュウチョウ</t>
    </rPh>
    <rPh sb="3" eb="7">
      <t>シンコウコウシャ</t>
    </rPh>
    <phoneticPr fontId="2"/>
  </si>
  <si>
    <t>雨竜町土地開発公社</t>
    <rPh sb="0" eb="3">
      <t>ウリュウチョウ</t>
    </rPh>
    <rPh sb="3" eb="7">
      <t>トチカイハツ</t>
    </rPh>
    <rPh sb="7" eb="9">
      <t>コウシャ</t>
    </rPh>
    <phoneticPr fontId="2"/>
  </si>
  <si>
    <t>－</t>
    <phoneticPr fontId="2"/>
  </si>
  <si>
    <t>空知中部広域連合</t>
    <rPh sb="0" eb="4">
      <t>ソラチチュウブ</t>
    </rPh>
    <rPh sb="4" eb="8">
      <t>コウイキレンゴウ</t>
    </rPh>
    <phoneticPr fontId="2"/>
  </si>
  <si>
    <t>空知教育センター組合</t>
    <rPh sb="0" eb="2">
      <t>ソラチ</t>
    </rPh>
    <rPh sb="2" eb="4">
      <t>キョウイク</t>
    </rPh>
    <rPh sb="8" eb="10">
      <t>クミアイ</t>
    </rPh>
    <phoneticPr fontId="2"/>
  </si>
  <si>
    <t>中空知衛生施設組合</t>
    <rPh sb="0" eb="1">
      <t>ナカ</t>
    </rPh>
    <rPh sb="1" eb="3">
      <t>ソラチ</t>
    </rPh>
    <rPh sb="3" eb="5">
      <t>エイセイ</t>
    </rPh>
    <rPh sb="5" eb="7">
      <t>シセツ</t>
    </rPh>
    <rPh sb="7" eb="9">
      <t>クミアイ</t>
    </rPh>
    <phoneticPr fontId="2"/>
  </si>
  <si>
    <t>中・北空知廃棄物処理広域連合</t>
    <rPh sb="0" eb="1">
      <t>ナカ</t>
    </rPh>
    <rPh sb="2" eb="5">
      <t>キタソラチ</t>
    </rPh>
    <rPh sb="5" eb="10">
      <t>ハイキブツショリ</t>
    </rPh>
    <rPh sb="10" eb="14">
      <t>コウイキレンゴウ</t>
    </rPh>
    <phoneticPr fontId="2"/>
  </si>
  <si>
    <t>中空知広域市町村圏組合（普通会計分）</t>
    <rPh sb="0" eb="3">
      <t>ナカソラチ</t>
    </rPh>
    <rPh sb="3" eb="5">
      <t>コウイキ</t>
    </rPh>
    <rPh sb="5" eb="8">
      <t>シチョウソン</t>
    </rPh>
    <rPh sb="8" eb="9">
      <t>ケン</t>
    </rPh>
    <rPh sb="9" eb="11">
      <t>クミアイ</t>
    </rPh>
    <rPh sb="12" eb="16">
      <t>フツウカイケイ</t>
    </rPh>
    <rPh sb="16" eb="17">
      <t>ブン</t>
    </rPh>
    <phoneticPr fontId="2"/>
  </si>
  <si>
    <t>滝川地区広域消防事務組合</t>
    <rPh sb="0" eb="4">
      <t>タキカワチク</t>
    </rPh>
    <rPh sb="4" eb="6">
      <t>コウイキ</t>
    </rPh>
    <rPh sb="6" eb="8">
      <t>ショウボウ</t>
    </rPh>
    <rPh sb="8" eb="12">
      <t>ジムクミアイ</t>
    </rPh>
    <phoneticPr fontId="2"/>
  </si>
  <si>
    <t>西空知広域水道企業団</t>
    <rPh sb="0" eb="3">
      <t>ニシソラチ</t>
    </rPh>
    <rPh sb="3" eb="5">
      <t>コウイキ</t>
    </rPh>
    <rPh sb="5" eb="7">
      <t>スイドウ</t>
    </rPh>
    <rPh sb="7" eb="10">
      <t>キギョウダン</t>
    </rPh>
    <phoneticPr fontId="2"/>
  </si>
  <si>
    <t>石狩川流域下水道組合</t>
    <rPh sb="0" eb="3">
      <t>イシカリガワ</t>
    </rPh>
    <rPh sb="3" eb="5">
      <t>リュウイキ</t>
    </rPh>
    <rPh sb="5" eb="8">
      <t>ゲスイドウ</t>
    </rPh>
    <rPh sb="8" eb="10">
      <t>クミアイ</t>
    </rPh>
    <phoneticPr fontId="2"/>
  </si>
  <si>
    <t>土地改良整備事業償還金基金</t>
    <rPh sb="0" eb="4">
      <t>トチカイリョウ</t>
    </rPh>
    <rPh sb="4" eb="8">
      <t>セイビジギョウ</t>
    </rPh>
    <rPh sb="8" eb="11">
      <t>ショウカンキン</t>
    </rPh>
    <rPh sb="11" eb="13">
      <t>キキン</t>
    </rPh>
    <phoneticPr fontId="5"/>
  </si>
  <si>
    <t>ふるさと創生基金</t>
    <rPh sb="4" eb="6">
      <t>ソウセイ</t>
    </rPh>
    <rPh sb="6" eb="8">
      <t>キキン</t>
    </rPh>
    <phoneticPr fontId="5"/>
  </si>
  <si>
    <t>ライスコンビナート事業基金</t>
    <rPh sb="9" eb="11">
      <t>ジギョウ</t>
    </rPh>
    <rPh sb="11" eb="13">
      <t>キキン</t>
    </rPh>
    <phoneticPr fontId="5"/>
  </si>
  <si>
    <t>公共施設改修費等積立基金</t>
    <rPh sb="0" eb="2">
      <t>コウキョウ</t>
    </rPh>
    <rPh sb="2" eb="4">
      <t>シセツ</t>
    </rPh>
    <rPh sb="4" eb="7">
      <t>カイシュウヒ</t>
    </rPh>
    <rPh sb="7" eb="8">
      <t>トウ</t>
    </rPh>
    <rPh sb="8" eb="10">
      <t>ツミタテ</t>
    </rPh>
    <rPh sb="10" eb="12">
      <t>キキン</t>
    </rPh>
    <phoneticPr fontId="5"/>
  </si>
  <si>
    <t>農業振興対策基金</t>
    <rPh sb="0" eb="2">
      <t>ノウギョウ</t>
    </rPh>
    <rPh sb="2" eb="4">
      <t>シンコウ</t>
    </rPh>
    <rPh sb="4" eb="6">
      <t>タイサク</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</si>
</sst>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9445-40EC-B32D-91BFBE782E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319420</c:v>
                </c:pt>
                <c:pt idx="1">
                  <c:v>486331</c:v>
                </c:pt>
                <c:pt idx="2">
                  <c:v>280493</c:v>
                </c:pt>
                <c:pt idx="3">
                  <c:v>209730</c:v>
                </c:pt>
                <c:pt idx="4">
                  <c:v>192963</c:v>
                </c:pt>
              </c:numCache>
            </c:numRef>
          </c:val>
          <c:smooth val="0"/>
          <c:extLst>
            <c:ext xmlns:c16="http://schemas.microsoft.com/office/drawing/2014/chart" uri="{C3380CC4-5D6E-409C-BE32-E72D297353CC}">
              <c16:uniqueId val="{00000001-9445-40EC-B32D-91BFBE782E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6.38</c:v>
                </c:pt>
                <c:pt idx="1">
                  <c:v>6.85</c:v>
                </c:pt>
                <c:pt idx="2">
                  <c:v>5.95</c:v>
                </c:pt>
                <c:pt idx="3">
                  <c:v>6.11</c:v>
                </c:pt>
                <c:pt idx="4">
                  <c:v>6.2</c:v>
                </c:pt>
              </c:numCache>
            </c:numRef>
          </c:val>
          <c:extLst>
            <c:ext xmlns:c16="http://schemas.microsoft.com/office/drawing/2014/chart" uri="{C3380CC4-5D6E-409C-BE32-E72D297353CC}">
              <c16:uniqueId val="{00000000-90A2-41EE-9692-A0332DC99E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52.74</c:v>
                </c:pt>
                <c:pt idx="1">
                  <c:v>48.48</c:v>
                </c:pt>
                <c:pt idx="2">
                  <c:v>42.86</c:v>
                </c:pt>
                <c:pt idx="3">
                  <c:v>39.46</c:v>
                </c:pt>
                <c:pt idx="4">
                  <c:v>38.270000000000003</c:v>
                </c:pt>
              </c:numCache>
            </c:numRef>
          </c:val>
          <c:extLst>
            <c:ext xmlns:c16="http://schemas.microsoft.com/office/drawing/2014/chart" uri="{C3380CC4-5D6E-409C-BE32-E72D297353CC}">
              <c16:uniqueId val="{00000001-90A2-41EE-9692-A0332DC99E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4.78</c:v>
                </c:pt>
                <c:pt idx="1">
                  <c:v>-5.85</c:v>
                </c:pt>
                <c:pt idx="2">
                  <c:v>-7.53</c:v>
                </c:pt>
                <c:pt idx="3">
                  <c:v>-4.75</c:v>
                </c:pt>
                <c:pt idx="4">
                  <c:v>-0.22</c:v>
                </c:pt>
              </c:numCache>
            </c:numRef>
          </c:val>
          <c:smooth val="0"/>
          <c:extLst>
            <c:ext xmlns:c16="http://schemas.microsoft.com/office/drawing/2014/chart" uri="{C3380CC4-5D6E-409C-BE32-E72D297353CC}">
              <c16:uniqueId val="{00000002-90A2-41EE-9692-A0332DC99E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71-4C17-BBB2-7EF83DCB0F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71-4C17-BBB2-7EF83DCB0F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71-4C17-BBB2-7EF83DCB0F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71-4C17-BBB2-7EF83DCB0F7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971-4C17-BBB2-7EF83DCB0F7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971-4C17-BBB2-7EF83DCB0F7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6-E971-4C17-BBB2-7EF83DCB0F7E}"/>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0.63</c:v>
                </c:pt>
                <c:pt idx="4">
                  <c:v>#N/A</c:v>
                </c:pt>
                <c:pt idx="5">
                  <c:v>0.43</c:v>
                </c:pt>
                <c:pt idx="6">
                  <c:v>#N/A</c:v>
                </c:pt>
                <c:pt idx="7">
                  <c:v>0.44</c:v>
                </c:pt>
                <c:pt idx="8">
                  <c:v>#N/A</c:v>
                </c:pt>
                <c:pt idx="9">
                  <c:v>0.04</c:v>
                </c:pt>
              </c:numCache>
            </c:numRef>
          </c:val>
          <c:extLst>
            <c:ext xmlns:c16="http://schemas.microsoft.com/office/drawing/2014/chart" uri="{C3380CC4-5D6E-409C-BE32-E72D297353CC}">
              <c16:uniqueId val="{00000007-E971-4C17-BBB2-7EF83DCB0F7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0.05</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8-E971-4C17-BBB2-7EF83DCB0F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6.37</c:v>
                </c:pt>
                <c:pt idx="2">
                  <c:v>#N/A</c:v>
                </c:pt>
                <c:pt idx="3">
                  <c:v>6.85</c:v>
                </c:pt>
                <c:pt idx="4">
                  <c:v>#N/A</c:v>
                </c:pt>
                <c:pt idx="5">
                  <c:v>5.95</c:v>
                </c:pt>
                <c:pt idx="6">
                  <c:v>#N/A</c:v>
                </c:pt>
                <c:pt idx="7">
                  <c:v>6.11</c:v>
                </c:pt>
                <c:pt idx="8">
                  <c:v>#N/A</c:v>
                </c:pt>
                <c:pt idx="9">
                  <c:v>6.2</c:v>
                </c:pt>
              </c:numCache>
            </c:numRef>
          </c:val>
          <c:extLst>
            <c:ext xmlns:c16="http://schemas.microsoft.com/office/drawing/2014/chart" uri="{C3380CC4-5D6E-409C-BE32-E72D297353CC}">
              <c16:uniqueId val="{00000009-E971-4C17-BBB2-7EF83DCB0F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581</c:v>
                </c:pt>
                <c:pt idx="5">
                  <c:v>581</c:v>
                </c:pt>
                <c:pt idx="8">
                  <c:v>554</c:v>
                </c:pt>
                <c:pt idx="11">
                  <c:v>517</c:v>
                </c:pt>
                <c:pt idx="14">
                  <c:v>441</c:v>
                </c:pt>
              </c:numCache>
            </c:numRef>
          </c:val>
          <c:extLst>
            <c:ext xmlns:c16="http://schemas.microsoft.com/office/drawing/2014/chart" uri="{C3380CC4-5D6E-409C-BE32-E72D297353CC}">
              <c16:uniqueId val="{00000000-3504-4DFF-9BFD-207DE89A2B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04-4DFF-9BFD-207DE89A2B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4</c:v>
                </c:pt>
                <c:pt idx="12">
                  <c:v>2</c:v>
                </c:pt>
              </c:numCache>
            </c:numRef>
          </c:val>
          <c:extLst>
            <c:ext xmlns:c16="http://schemas.microsoft.com/office/drawing/2014/chart" uri="{C3380CC4-5D6E-409C-BE32-E72D297353CC}">
              <c16:uniqueId val="{00000002-3504-4DFF-9BFD-207DE89A2B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26</c:v>
                </c:pt>
                <c:pt idx="6">
                  <c:v>18</c:v>
                </c:pt>
                <c:pt idx="9">
                  <c:v>16</c:v>
                </c:pt>
                <c:pt idx="12">
                  <c:v>20</c:v>
                </c:pt>
              </c:numCache>
            </c:numRef>
          </c:val>
          <c:extLst>
            <c:ext xmlns:c16="http://schemas.microsoft.com/office/drawing/2014/chart" uri="{C3380CC4-5D6E-409C-BE32-E72D297353CC}">
              <c16:uniqueId val="{00000003-3504-4DFF-9BFD-207DE89A2B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c:v>
                </c:pt>
                <c:pt idx="3">
                  <c:v>21</c:v>
                </c:pt>
                <c:pt idx="6">
                  <c:v>20</c:v>
                </c:pt>
                <c:pt idx="9">
                  <c:v>20</c:v>
                </c:pt>
                <c:pt idx="12">
                  <c:v>19</c:v>
                </c:pt>
              </c:numCache>
            </c:numRef>
          </c:val>
          <c:extLst>
            <c:ext xmlns:c16="http://schemas.microsoft.com/office/drawing/2014/chart" uri="{C3380CC4-5D6E-409C-BE32-E72D297353CC}">
              <c16:uniqueId val="{00000004-3504-4DFF-9BFD-207DE89A2B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04-4DFF-9BFD-207DE89A2B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04-4DFF-9BFD-207DE89A2B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631</c:v>
                </c:pt>
                <c:pt idx="3">
                  <c:v>668</c:v>
                </c:pt>
                <c:pt idx="6">
                  <c:v>663</c:v>
                </c:pt>
                <c:pt idx="9">
                  <c:v>613</c:v>
                </c:pt>
                <c:pt idx="12">
                  <c:v>513</c:v>
                </c:pt>
              </c:numCache>
            </c:numRef>
          </c:val>
          <c:extLst>
            <c:ext xmlns:c16="http://schemas.microsoft.com/office/drawing/2014/chart" uri="{C3380CC4-5D6E-409C-BE32-E72D297353CC}">
              <c16:uniqueId val="{00000007-3504-4DFF-9BFD-207DE89A2B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c:v>
                </c:pt>
                <c:pt idx="2">
                  <c:v>#N/A</c:v>
                </c:pt>
                <c:pt idx="3">
                  <c:v>#N/A</c:v>
                </c:pt>
                <c:pt idx="4">
                  <c:v>139</c:v>
                </c:pt>
                <c:pt idx="5">
                  <c:v>#N/A</c:v>
                </c:pt>
                <c:pt idx="6">
                  <c:v>#N/A</c:v>
                </c:pt>
                <c:pt idx="7">
                  <c:v>152</c:v>
                </c:pt>
                <c:pt idx="8">
                  <c:v>#N/A</c:v>
                </c:pt>
                <c:pt idx="9">
                  <c:v>#N/A</c:v>
                </c:pt>
                <c:pt idx="10">
                  <c:v>136</c:v>
                </c:pt>
                <c:pt idx="11">
                  <c:v>#N/A</c:v>
                </c:pt>
                <c:pt idx="12">
                  <c:v>#N/A</c:v>
                </c:pt>
                <c:pt idx="13">
                  <c:v>113</c:v>
                </c:pt>
                <c:pt idx="14">
                  <c:v>#N/A</c:v>
                </c:pt>
              </c:numCache>
            </c:numRef>
          </c:val>
          <c:smooth val="0"/>
          <c:extLst>
            <c:ext xmlns:c16="http://schemas.microsoft.com/office/drawing/2014/chart" uri="{C3380CC4-5D6E-409C-BE32-E72D297353CC}">
              <c16:uniqueId val="{00000008-3504-4DFF-9BFD-207DE89A2B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3579</c:v>
                </c:pt>
                <c:pt idx="5">
                  <c:v>3480</c:v>
                </c:pt>
                <c:pt idx="8">
                  <c:v>3264</c:v>
                </c:pt>
                <c:pt idx="11">
                  <c:v>3038</c:v>
                </c:pt>
                <c:pt idx="14">
                  <c:v>2780</c:v>
                </c:pt>
              </c:numCache>
            </c:numRef>
          </c:val>
          <c:extLst>
            <c:ext xmlns:c16="http://schemas.microsoft.com/office/drawing/2014/chart" uri="{C3380CC4-5D6E-409C-BE32-E72D297353CC}">
              <c16:uniqueId val="{00000000-98FF-404F-A97C-7C36F2A7FC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455</c:v>
                </c:pt>
                <c:pt idx="5">
                  <c:v>406</c:v>
                </c:pt>
                <c:pt idx="8">
                  <c:v>368</c:v>
                </c:pt>
                <c:pt idx="11">
                  <c:v>431</c:v>
                </c:pt>
                <c:pt idx="14">
                  <c:v>515</c:v>
                </c:pt>
              </c:numCache>
            </c:numRef>
          </c:val>
          <c:extLst>
            <c:ext xmlns:c16="http://schemas.microsoft.com/office/drawing/2014/chart" uri="{C3380CC4-5D6E-409C-BE32-E72D297353CC}">
              <c16:uniqueId val="{00000001-98FF-404F-A97C-7C36F2A7FC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4083</c:v>
                </c:pt>
                <c:pt idx="5">
                  <c:v>3536</c:v>
                </c:pt>
                <c:pt idx="8">
                  <c:v>3494</c:v>
                </c:pt>
                <c:pt idx="11">
                  <c:v>3534</c:v>
                </c:pt>
                <c:pt idx="14">
                  <c:v>3897</c:v>
                </c:pt>
              </c:numCache>
            </c:numRef>
          </c:val>
          <c:extLst>
            <c:ext xmlns:c16="http://schemas.microsoft.com/office/drawing/2014/chart" uri="{C3380CC4-5D6E-409C-BE32-E72D297353CC}">
              <c16:uniqueId val="{00000002-98FF-404F-A97C-7C36F2A7FC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FF-404F-A97C-7C36F2A7FC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FF-404F-A97C-7C36F2A7FC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FF-404F-A97C-7C36F2A7FC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727</c:v>
                </c:pt>
                <c:pt idx="3">
                  <c:v>688</c:v>
                </c:pt>
                <c:pt idx="6">
                  <c:v>668</c:v>
                </c:pt>
                <c:pt idx="9">
                  <c:v>507</c:v>
                </c:pt>
                <c:pt idx="12">
                  <c:v>508</c:v>
                </c:pt>
              </c:numCache>
            </c:numRef>
          </c:val>
          <c:extLst>
            <c:ext xmlns:c16="http://schemas.microsoft.com/office/drawing/2014/chart" uri="{C3380CC4-5D6E-409C-BE32-E72D297353CC}">
              <c16:uniqueId val="{00000006-98FF-404F-A97C-7C36F2A7FC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120</c:v>
                </c:pt>
                <c:pt idx="6">
                  <c:v>118</c:v>
                </c:pt>
                <c:pt idx="9">
                  <c:v>105</c:v>
                </c:pt>
                <c:pt idx="12">
                  <c:v>89</c:v>
                </c:pt>
              </c:numCache>
            </c:numRef>
          </c:val>
          <c:extLst>
            <c:ext xmlns:c16="http://schemas.microsoft.com/office/drawing/2014/chart" uri="{C3380CC4-5D6E-409C-BE32-E72D297353CC}">
              <c16:uniqueId val="{00000007-98FF-404F-A97C-7C36F2A7FC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c:v>
                </c:pt>
                <c:pt idx="3">
                  <c:v>88</c:v>
                </c:pt>
                <c:pt idx="6">
                  <c:v>80</c:v>
                </c:pt>
                <c:pt idx="9">
                  <c:v>56</c:v>
                </c:pt>
                <c:pt idx="12">
                  <c:v>42</c:v>
                </c:pt>
              </c:numCache>
            </c:numRef>
          </c:val>
          <c:extLst>
            <c:ext xmlns:c16="http://schemas.microsoft.com/office/drawing/2014/chart" uri="{C3380CC4-5D6E-409C-BE32-E72D297353CC}">
              <c16:uniqueId val="{00000008-98FF-404F-A97C-7C36F2A7FC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852</c:v>
                </c:pt>
                <c:pt idx="6">
                  <c:v>1041</c:v>
                </c:pt>
                <c:pt idx="9">
                  <c:v>1041</c:v>
                </c:pt>
                <c:pt idx="12">
                  <c:v>1041</c:v>
                </c:pt>
              </c:numCache>
            </c:numRef>
          </c:val>
          <c:extLst>
            <c:ext xmlns:c16="http://schemas.microsoft.com/office/drawing/2014/chart" uri="{C3380CC4-5D6E-409C-BE32-E72D297353CC}">
              <c16:uniqueId val="{00000009-98FF-404F-A97C-7C36F2A7FC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4767</c:v>
                </c:pt>
                <c:pt idx="3">
                  <c:v>4555</c:v>
                </c:pt>
                <c:pt idx="6">
                  <c:v>4253</c:v>
                </c:pt>
                <c:pt idx="9">
                  <c:v>4019</c:v>
                </c:pt>
                <c:pt idx="12">
                  <c:v>3844</c:v>
                </c:pt>
              </c:numCache>
            </c:numRef>
          </c:val>
          <c:extLst>
            <c:ext xmlns:c16="http://schemas.microsoft.com/office/drawing/2014/chart" uri="{C3380CC4-5D6E-409C-BE32-E72D297353CC}">
              <c16:uniqueId val="{0000000A-98FF-404F-A97C-7C36F2A7FC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FF-404F-A97C-7C36F2A7FC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881</c:v>
                </c:pt>
                <c:pt idx="1">
                  <c:v>787</c:v>
                </c:pt>
                <c:pt idx="2">
                  <c:v>778</c:v>
                </c:pt>
              </c:numCache>
            </c:numRef>
          </c:val>
          <c:extLst>
            <c:ext xmlns:c16="http://schemas.microsoft.com/office/drawing/2014/chart" uri="{C3380CC4-5D6E-409C-BE32-E72D297353CC}">
              <c16:uniqueId val="{00000000-2A1F-417C-A71F-D199736A9E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673</c:v>
                </c:pt>
                <c:pt idx="1">
                  <c:v>557</c:v>
                </c:pt>
                <c:pt idx="2">
                  <c:v>576</c:v>
                </c:pt>
              </c:numCache>
            </c:numRef>
          </c:val>
          <c:extLst>
            <c:ext xmlns:c16="http://schemas.microsoft.com/office/drawing/2014/chart" uri="{C3380CC4-5D6E-409C-BE32-E72D297353CC}">
              <c16:uniqueId val="{00000001-2A1F-417C-A71F-D199736A9E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1609</c:v>
                </c:pt>
                <c:pt idx="1">
                  <c:v>1853</c:v>
                </c:pt>
                <c:pt idx="2">
                  <c:v>2188</c:v>
                </c:pt>
              </c:numCache>
            </c:numRef>
          </c:val>
          <c:extLst>
            <c:ext xmlns:c16="http://schemas.microsoft.com/office/drawing/2014/chart" uri="{C3380CC4-5D6E-409C-BE32-E72D297353CC}">
              <c16:uniqueId val="{00000002-2A1F-417C-A71F-D199736A9E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実質公債費比率は大型事業にかかる償還が終了しピークを越えたが町営住宅建替事業をむかえ一定額の起債も生じる。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交付税措置のある過疎対策事業債等の活用により実質公債費の抑制を図る。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将来負担比率は将来負担額を充当可能財源が上回っており、将来負担比率は算出されない。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今後は、国営土地基盤整備事業に伴う町負担が債務負担として大きな割合を占めてくるので、特定目的基金を計画的に積み立てる。また、振興基本計画ローリング等により将来負担額の抑制を図る。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北海道雨竜町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財政調整基金は前年度繰越金よりルール分（１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２相当）を積立てを行った。特定目的基金として今後大きな支出が予想される公共施設改修費等積立基金、農地整備事業をはじめとした農業振興対策関連基金を積み増しした。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ふるさと納税は増加による積み増しと、返礼事業・まちづくり事業へ取り崩しを行った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問題に伴い、地方交付税・税収の減少と社会保障関係の扶助費等の増加、経常経費の増加により特定財源を見込んでも財政調整基金の一定度の繰り入れは必要になると考える。また、特定目的基金への積み増しにより今後の支出に備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ふるさと納税事業は年々増加しているので基金への積み立てと、寄付者の意向に沿ったまちづくり事業への繰入れを行う。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土地改良整備事業償還金基金～土地改良事業償還金に充てる。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ふるさと創生基金～寄付者の意向を反映したまちづくり事業に充てる。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ライスコンビナート事業基金～設備改修等の経費に充てる。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公共施設改修費等積立基金～公共施設修繕等の経費に充てる。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活動の促進に充てる。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土地改良整備事業償還金基金～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１００，６３０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２９８，３０２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円積立、１８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千円繰入れた。（ふるさと納税事業の増加）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ライスコンビナート事業基金～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２５，５９３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千円繰入れた。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（施設整備の増加）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公共施設改修費等積立基金～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３９，４００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９０，０４８千円繰入れた。（施設改修費の増加）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２２，３３０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４１，４９５千円繰入れた。（農業振興活動助成の増加）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土地改良整備事業償還金基金～事業費分を積立てる。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ふるさと創生基金～ふるさと納税事業の拡大と寄付者の意向を反映した事業に充てる。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ライスコンビナート事業基金～設備改修等の経費に充てる。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公共施設改修費等積立基金～公共施設維持管理経費に充てる。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農業振興対策として助成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等に充てる。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投資的経費と経常経費の増加等に伴い、財政調整基金を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７４，４５２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千円を繰り入れ、前年度繰越金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６０，９０７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分相当）を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含む６５，７２７千円を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問題に伴い、地方交付税・税収の減少と社会保障関係の扶助費等の増加が予測される。また、公共施設維持管理に伴う経費もかかり特定財源を見込んでも財政調整基金の一定度の繰り入れは必要になると考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今後の起債償還金を見越した１８，７７９千円の積立を行い増となった。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今後の大型事業の起債償還を見越して一定度の基金を維持する。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191.15
4,437,698
4,302,673
126,064
2,032,647
3,844,015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財政力指数は横ばいで推移しているが、類似団体内平均値を下回っている。町内企業も少なく、基幹産業である農業をはじめ、高齢化等により税収の伸びは難しい状況である。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定住促進や農業後継者対策等により、今の状況を維持しながら投資的経費の厳選、経常経費の削減、税収の高徴収率維持に努める。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経常収支比率は前年よりも減少しているが、類似団体内平均値を上回っている。人件費は増となっているものの、地方交付税の増と公債費の減による要因が大きく影響していると考えられる。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今後においても、計画的な職員採用や雨竜町公共施設等総合管理計画に基づいた施設の維持管理・財源確保など、継続した経常経費の削減に努める。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35016</xdr:rowOff>
    </xdr:from>
    <xdr:to>
      <xdr:col>23</xdr:col>
      <xdr:colOff>133350</xdr:colOff>
      <xdr:row>64</xdr:row>
      <xdr:rowOff>46265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36366"/>
          <a:ext cx="8382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72934</xdr:rowOff>
    </xdr:from>
    <xdr:to>
      <xdr:col>19</xdr:col>
      <xdr:colOff>133350</xdr:colOff>
      <xdr:row>64</xdr:row>
      <xdr:rowOff>46265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74284"/>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72934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7087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140970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155666</xdr:rowOff>
    </xdr:from>
    <xdr:to>
      <xdr:col>23</xdr:col>
      <xdr:colOff>184150</xdr:colOff>
      <xdr:row>63</xdr:row>
      <xdr:rowOff>85816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127743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22134</xdr:rowOff>
    </xdr:from>
    <xdr:to>
      <xdr:col>15</xdr:col>
      <xdr:colOff>133350</xdr:colOff>
      <xdr:row>63</xdr:row>
      <xdr:rowOff>123734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108511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状況は類似団体内平均値を上回っている。物件費等の資材高騰・ふるさと納税事業の経費も要因の一つと考えられる。人件費は再任用制度、会計年度任用制度により増加傾向にある。計画的な職員採用に努め、今後も継続した事務事業の見直しや経常経費の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69844</xdr:rowOff>
    </xdr:from>
    <xdr:to>
      <xdr:col>23</xdr:col>
      <xdr:colOff>133350</xdr:colOff>
      <xdr:row>81</xdr:row>
      <xdr:rowOff>166275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57294"/>
          <a:ext cx="8382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36364</xdr:rowOff>
    </xdr:from>
    <xdr:to>
      <xdr:col>19</xdr:col>
      <xdr:colOff>133350</xdr:colOff>
      <xdr:row>81</xdr:row>
      <xdr:rowOff>69844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23814"/>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160798</xdr:rowOff>
    </xdr:from>
    <xdr:to>
      <xdr:col>15</xdr:col>
      <xdr:colOff>82550</xdr:colOff>
      <xdr:row>81</xdr:row>
      <xdr:rowOff>36364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76798"/>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91256</xdr:rowOff>
    </xdr:from>
    <xdr:to>
      <xdr:col>11</xdr:col>
      <xdr:colOff>31750</xdr:colOff>
      <xdr:row>80</xdr:row>
      <xdr:rowOff>160798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07256"/>
          <a:ext cx="889000" cy="6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115475</xdr:rowOff>
    </xdr:from>
    <xdr:to>
      <xdr:col>23</xdr:col>
      <xdr:colOff>184150</xdr:colOff>
      <xdr:row>82</xdr:row>
      <xdr:rowOff>45625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0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87552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9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19044</xdr:rowOff>
    </xdr:from>
    <xdr:to>
      <xdr:col>19</xdr:col>
      <xdr:colOff>184150</xdr:colOff>
      <xdr:row>81</xdr:row>
      <xdr:rowOff>120644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105421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92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157014</xdr:rowOff>
    </xdr:from>
    <xdr:to>
      <xdr:col>15</xdr:col>
      <xdr:colOff>133350</xdr:colOff>
      <xdr:row>81</xdr:row>
      <xdr:rowOff>87164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71941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5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109998</xdr:rowOff>
    </xdr:from>
    <xdr:to>
      <xdr:col>11</xdr:col>
      <xdr:colOff>82550</xdr:colOff>
      <xdr:row>81</xdr:row>
      <xdr:rowOff>40148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24925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1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40456</xdr:rowOff>
    </xdr:from>
    <xdr:to>
      <xdr:col>7</xdr:col>
      <xdr:colOff>31750</xdr:colOff>
      <xdr:row>80</xdr:row>
      <xdr:rowOff>142056</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152233</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2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職員構成上の理由等により年度間の差はあるが、概ね類似団体内平均値の動きに合わせて推移している。過去には行財政改革による独自削減等を行ってきた経緯もあり、今後において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165418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2727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24130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272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90488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117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90488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117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114618</xdr:rowOff>
    </xdr:from>
    <xdr:to>
      <xdr:col>81</xdr:col>
      <xdr:colOff>95250</xdr:colOff>
      <xdr:row>88</xdr:row>
      <xdr:rowOff>44768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86695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39688</xdr:rowOff>
    </xdr:from>
    <xdr:to>
      <xdr:col>68</xdr:col>
      <xdr:colOff>203200</xdr:colOff>
      <xdr:row>88</xdr:row>
      <xdr:rowOff>141288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126065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類似団体内平均値を上回っているが、今後についても行政サービスを低下させることのないよう、定員管理と効果的な職員配置を図る。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43726</xdr:rowOff>
    </xdr:from>
    <xdr:to>
      <xdr:col>81</xdr:col>
      <xdr:colOff>44450</xdr:colOff>
      <xdr:row>62</xdr:row>
      <xdr:rowOff>61099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73626"/>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164744</xdr:rowOff>
    </xdr:from>
    <xdr:to>
      <xdr:col>77</xdr:col>
      <xdr:colOff>44450</xdr:colOff>
      <xdr:row>62</xdr:row>
      <xdr:rowOff>43726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23194"/>
          <a:ext cx="889000" cy="5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133134</xdr:rowOff>
    </xdr:from>
    <xdr:to>
      <xdr:col>72</xdr:col>
      <xdr:colOff>203200</xdr:colOff>
      <xdr:row>61</xdr:row>
      <xdr:rowOff>164744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91584"/>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115760</xdr:rowOff>
    </xdr:from>
    <xdr:to>
      <xdr:col>68</xdr:col>
      <xdr:colOff>152400</xdr:colOff>
      <xdr:row>61</xdr:row>
      <xdr:rowOff>133134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7421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10299</xdr:rowOff>
    </xdr:from>
    <xdr:to>
      <xdr:col>81</xdr:col>
      <xdr:colOff>95250</xdr:colOff>
      <xdr:row>62</xdr:row>
      <xdr:rowOff>111899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153826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1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164376</xdr:rowOff>
    </xdr:from>
    <xdr:to>
      <xdr:col>77</xdr:col>
      <xdr:colOff>95250</xdr:colOff>
      <xdr:row>62</xdr:row>
      <xdr:rowOff>94526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79303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0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113944</xdr:rowOff>
    </xdr:from>
    <xdr:to>
      <xdr:col>73</xdr:col>
      <xdr:colOff>44450</xdr:colOff>
      <xdr:row>62</xdr:row>
      <xdr:rowOff>44094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28871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82334</xdr:rowOff>
    </xdr:from>
    <xdr:to>
      <xdr:col>68</xdr:col>
      <xdr:colOff>203200</xdr:colOff>
      <xdr:row>62</xdr:row>
      <xdr:rowOff>12484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22661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0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64960</xdr:rowOff>
    </xdr:from>
    <xdr:to>
      <xdr:col>64</xdr:col>
      <xdr:colOff>152400</xdr:colOff>
      <xdr:row>61</xdr:row>
      <xdr:rowOff>166560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9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実質公債費率は、類似団体内平均値を若干上回っている。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起債償還額は減少傾向にあるが、高い比率であることから歳入面でも交付税措置のある町債を優先するなど抑制に努める。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113877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584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113877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4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42</xdr:row>
      <xdr:rowOff>41487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976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447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将来負担比率は、類似団体内平均値を下回る水準で推移している。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過疎対策事業債など適債事業の活用や国営基盤整備事業など投資的経費等にかかる特定目的基金の積み立てなど、健全な比率を維持するよう努める。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191.15
4,437,698
4,302,673
126,064
2,032,647
3,844,015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人件費に係る経常経費は減少傾向にあり、類似団体内平均値を下回っている。過去の行財政改革以降、職員の年齢構成の標準化等適正管理に努めている。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5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37338</xdr:rowOff>
    </xdr:from>
    <xdr:to>
      <xdr:col>6</xdr:col>
      <xdr:colOff>171450</xdr:colOff>
      <xdr:row>35</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前年より減少となっているものの類似団体内平均より若干上回っている。事務事業の見直し等により経費削減に努めているが、物価上昇による要因も大きい。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131572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7594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98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5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96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80772</xdr:rowOff>
    </xdr:from>
    <xdr:to>
      <xdr:col>78</xdr:col>
      <xdr:colOff>120650</xdr:colOff>
      <xdr:row>19</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167149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類似団体内平均値を下回っており、少子高齢化要因もあるが特定財源等の財源確保に努めるとともに、今後も介護・保健事業の連携を進め、数値上昇の抑制に努める。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519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519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61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類似団体内平均値を下回っている。今後においても特別会計への繰り出し金等経費削減などを図り抑制に努める。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xdr:rowOff>
    </xdr:from>
    <xdr:to>
      <xdr:col>82</xdr:col>
      <xdr:colOff>107950</xdr:colOff>
      <xdr:row>54</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595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xdr:rowOff>
    </xdr:from>
    <xdr:to>
      <xdr:col>78</xdr:col>
      <xdr:colOff>69850</xdr:colOff>
      <xdr:row>54</xdr:row>
      <xdr:rowOff>8890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259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153670</xdr:rowOff>
    </xdr:from>
    <xdr:to>
      <xdr:col>73</xdr:col>
      <xdr:colOff>180975</xdr:colOff>
      <xdr:row>54</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240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153670</xdr:rowOff>
    </xdr:from>
    <xdr:to>
      <xdr:col>69</xdr:col>
      <xdr:colOff>92075</xdr:colOff>
      <xdr:row>54</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2405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19050</xdr:rowOff>
    </xdr:from>
    <xdr:to>
      <xdr:col>82</xdr:col>
      <xdr:colOff>158750</xdr:colOff>
      <xdr:row>54</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35577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121920</xdr:rowOff>
    </xdr:from>
    <xdr:to>
      <xdr:col>78</xdr:col>
      <xdr:colOff>120650</xdr:colOff>
      <xdr:row>54</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7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129540</xdr:rowOff>
    </xdr:from>
    <xdr:to>
      <xdr:col>74</xdr:col>
      <xdr:colOff>31750</xdr:colOff>
      <xdr:row>54</xdr:row>
      <xdr:rowOff>59690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69867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8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102870</xdr:rowOff>
    </xdr:from>
    <xdr:to>
      <xdr:col>69</xdr:col>
      <xdr:colOff>142875</xdr:colOff>
      <xdr:row>54</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72390</xdr:rowOff>
    </xdr:from>
    <xdr:to>
      <xdr:col>65</xdr:col>
      <xdr:colOff>53975</xdr:colOff>
      <xdr:row>55</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9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類似団体内平均を上回っている。今後も事業内容の精査により、各種事業等を停滞させないよう補助費等の抑制に努める。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49276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5278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38</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043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489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48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類似団体内平均を上回っているものの、過去の大型事業の償還もピークを越えたことから減少傾向にある。今後においても振興基本計画のローリングにより、公債費の圧縮に努める。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79</xdr:row>
      <xdr:rowOff>5080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3627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5080</xdr:rowOff>
    </xdr:from>
    <xdr:to>
      <xdr:col>19</xdr:col>
      <xdr:colOff>187325</xdr:colOff>
      <xdr:row>79</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5496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614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79</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6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125730</xdr:rowOff>
    </xdr:from>
    <xdr:to>
      <xdr:col>20</xdr:col>
      <xdr:colOff>38100</xdr:colOff>
      <xdr:row>79</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40657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22861</xdr:rowOff>
    </xdr:from>
    <xdr:to>
      <xdr:col>15</xdr:col>
      <xdr:colOff>149225</xdr:colOff>
      <xdr:row>79</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109238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類似団体内平均値を下回っている状況にあるが、今後においても引き続き事務事業の見直し・効率化を図り、経常経費削減に努める。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60053</xdr:rowOff>
    </xdr:from>
    <xdr:to>
      <xdr:col>82</xdr:col>
      <xdr:colOff>107950</xdr:colOff>
      <xdr:row>75</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1880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75</xdr:row>
      <xdr:rowOff>60053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72286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112304</xdr:rowOff>
    </xdr:from>
    <xdr:to>
      <xdr:col>73</xdr:col>
      <xdr:colOff>180975</xdr:colOff>
      <xdr:row>74</xdr:row>
      <xdr:rowOff>35560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2815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105773</xdr:rowOff>
    </xdr:from>
    <xdr:to>
      <xdr:col>69</xdr:col>
      <xdr:colOff>92075</xdr:colOff>
      <xdr:row>73</xdr:row>
      <xdr:rowOff>112304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6216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9253</xdr:rowOff>
    </xdr:from>
    <xdr:to>
      <xdr:col>78</xdr:col>
      <xdr:colOff>120650</xdr:colOff>
      <xdr:row>75</xdr:row>
      <xdr:rowOff>110853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121030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3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61504</xdr:rowOff>
    </xdr:from>
    <xdr:to>
      <xdr:col>69</xdr:col>
      <xdr:colOff>142875</xdr:colOff>
      <xdr:row>73</xdr:row>
      <xdr:rowOff>163104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5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1831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54973</xdr:rowOff>
    </xdr:from>
    <xdr:to>
      <xdr:col>65</xdr:col>
      <xdr:colOff>53975</xdr:colOff>
      <xdr:row>73</xdr:row>
      <xdr:rowOff>156573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166750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3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79941</xdr:rowOff>
    </xdr:from>
    <xdr:to>
      <xdr:col>29</xdr:col>
      <xdr:colOff>127000</xdr:colOff>
      <xdr:row>17</xdr:row>
      <xdr:rowOff>83400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42216"/>
          <a:ext cx="647700" cy="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68177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0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79941</xdr:rowOff>
    </xdr:from>
    <xdr:to>
      <xdr:col>26</xdr:col>
      <xdr:colOff>50800</xdr:colOff>
      <xdr:row>17</xdr:row>
      <xdr:rowOff>120731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42216"/>
          <a:ext cx="698500" cy="4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120731</xdr:rowOff>
    </xdr:from>
    <xdr:to>
      <xdr:col>22</xdr:col>
      <xdr:colOff>114300</xdr:colOff>
      <xdr:row>17</xdr:row>
      <xdr:rowOff>122455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83006"/>
          <a:ext cx="698500" cy="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122455</xdr:rowOff>
    </xdr:from>
    <xdr:to>
      <xdr:col>18</xdr:col>
      <xdr:colOff>177800</xdr:colOff>
      <xdr:row>17</xdr:row>
      <xdr:rowOff>160195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4730"/>
          <a:ext cx="698500" cy="3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32600</xdr:rowOff>
    </xdr:from>
    <xdr:to>
      <xdr:col>29</xdr:col>
      <xdr:colOff>177800</xdr:colOff>
      <xdr:row>17</xdr:row>
      <xdr:rowOff>134200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9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49127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29141</xdr:rowOff>
    </xdr:from>
    <xdr:to>
      <xdr:col>26</xdr:col>
      <xdr:colOff>101600</xdr:colOff>
      <xdr:row>17</xdr:row>
      <xdr:rowOff>130741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140918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69931</xdr:rowOff>
    </xdr:from>
    <xdr:to>
      <xdr:col>22</xdr:col>
      <xdr:colOff>165100</xdr:colOff>
      <xdr:row>18</xdr:row>
      <xdr:rowOff>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10258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0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71655</xdr:rowOff>
    </xdr:from>
    <xdr:to>
      <xdr:col>19</xdr:col>
      <xdr:colOff>38100</xdr:colOff>
      <xdr:row>18</xdr:row>
      <xdr:rowOff>1805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109395</xdr:rowOff>
    </xdr:from>
    <xdr:to>
      <xdr:col>15</xdr:col>
      <xdr:colOff>101600</xdr:colOff>
      <xdr:row>18</xdr:row>
      <xdr:rowOff>39545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24322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115928</xdr:rowOff>
    </xdr:from>
    <xdr:to>
      <xdr:col>29</xdr:col>
      <xdr:colOff>127000</xdr:colOff>
      <xdr:row>35</xdr:row>
      <xdr:rowOff>190566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26278"/>
          <a:ext cx="647700" cy="7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175343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5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81760</xdr:rowOff>
    </xdr:from>
    <xdr:to>
      <xdr:col>26</xdr:col>
      <xdr:colOff>50800</xdr:colOff>
      <xdr:row>35</xdr:row>
      <xdr:rowOff>115928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92110"/>
          <a:ext cx="698500" cy="3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81760</xdr:rowOff>
    </xdr:from>
    <xdr:to>
      <xdr:col>22</xdr:col>
      <xdr:colOff>114300</xdr:colOff>
      <xdr:row>35</xdr:row>
      <xdr:rowOff>140335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92110"/>
          <a:ext cx="698500" cy="5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140335</xdr:rowOff>
    </xdr:from>
    <xdr:to>
      <xdr:col>18</xdr:col>
      <xdr:colOff>177800</xdr:colOff>
      <xdr:row>35</xdr:row>
      <xdr:rowOff>249918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50685"/>
          <a:ext cx="698500" cy="10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139766</xdr:rowOff>
    </xdr:from>
    <xdr:to>
      <xdr:col>29</xdr:col>
      <xdr:colOff>177800</xdr:colOff>
      <xdr:row>35</xdr:row>
      <xdr:rowOff>241366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327743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65128</xdr:rowOff>
    </xdr:from>
    <xdr:to>
      <xdr:col>26</xdr:col>
      <xdr:colOff>101600</xdr:colOff>
      <xdr:row>35</xdr:row>
      <xdr:rowOff>166728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7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176905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4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30960</xdr:rowOff>
    </xdr:from>
    <xdr:to>
      <xdr:col>22</xdr:col>
      <xdr:colOff>165100</xdr:colOff>
      <xdr:row>35</xdr:row>
      <xdr:rowOff>132560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4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142737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1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89535</xdr:rowOff>
    </xdr:from>
    <xdr:to>
      <xdr:col>19</xdr:col>
      <xdr:colOff>38100</xdr:colOff>
      <xdr:row>35</xdr:row>
      <xdr:rowOff>191135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9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201312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6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199118</xdr:rowOff>
    </xdr:from>
    <xdr:to>
      <xdr:col>15</xdr:col>
      <xdr:colOff>101600</xdr:colOff>
      <xdr:row>35</xdr:row>
      <xdr:rowOff>300718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0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285495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191.15
4,437,698
4,302,673
126,064
2,032,647
3,844,015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137153</xdr:rowOff>
    </xdr:from>
    <xdr:to>
      <xdr:col>24</xdr:col>
      <xdr:colOff>63500</xdr:colOff>
      <xdr:row>37</xdr:row>
      <xdr:rowOff>9246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935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9246</xdr:rowOff>
    </xdr:from>
    <xdr:to>
      <xdr:col>19</xdr:col>
      <xdr:colOff>177800</xdr:colOff>
      <xdr:row>37</xdr:row>
      <xdr:rowOff>31020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2896"/>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31020</xdr:rowOff>
    </xdr:from>
    <xdr:to>
      <xdr:col>15</xdr:col>
      <xdr:colOff>50800</xdr:colOff>
      <xdr:row>37</xdr:row>
      <xdr:rowOff>36319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4670"/>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36319</xdr:rowOff>
    </xdr:from>
    <xdr:to>
      <xdr:col>10</xdr:col>
      <xdr:colOff>114300</xdr:colOff>
      <xdr:row>37</xdr:row>
      <xdr:rowOff>39246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9969"/>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86353</xdr:rowOff>
    </xdr:from>
    <xdr:to>
      <xdr:col>24</xdr:col>
      <xdr:colOff>114300</xdr:colOff>
      <xdr:row>37</xdr:row>
      <xdr:rowOff>16503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64780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3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129896</xdr:rowOff>
    </xdr:from>
    <xdr:to>
      <xdr:col>20</xdr:col>
      <xdr:colOff>38100</xdr:colOff>
      <xdr:row>37</xdr:row>
      <xdr:rowOff>60046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76573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151670</xdr:rowOff>
    </xdr:from>
    <xdr:to>
      <xdr:col>15</xdr:col>
      <xdr:colOff>101600</xdr:colOff>
      <xdr:row>37</xdr:row>
      <xdr:rowOff>81820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72947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156969</xdr:rowOff>
    </xdr:from>
    <xdr:to>
      <xdr:col>10</xdr:col>
      <xdr:colOff>165100</xdr:colOff>
      <xdr:row>37</xdr:row>
      <xdr:rowOff>87119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78246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159896</xdr:rowOff>
    </xdr:from>
    <xdr:to>
      <xdr:col>6</xdr:col>
      <xdr:colOff>38100</xdr:colOff>
      <xdr:row>37</xdr:row>
      <xdr:rowOff>90046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81173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104955</xdr:rowOff>
    </xdr:from>
    <xdr:to>
      <xdr:col>24</xdr:col>
      <xdr:colOff>63500</xdr:colOff>
      <xdr:row>56</xdr:row>
      <xdr:rowOff>16528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34705"/>
          <a:ext cx="838200" cy="8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16528</xdr:rowOff>
    </xdr:from>
    <xdr:to>
      <xdr:col>19</xdr:col>
      <xdr:colOff>177800</xdr:colOff>
      <xdr:row>56</xdr:row>
      <xdr:rowOff>38796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17728"/>
          <a:ext cx="8890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38796</xdr:rowOff>
    </xdr:from>
    <xdr:to>
      <xdr:col>15</xdr:col>
      <xdr:colOff>50800</xdr:colOff>
      <xdr:row>56</xdr:row>
      <xdr:rowOff>122928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39996"/>
          <a:ext cx="889000" cy="8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122928</xdr:rowOff>
    </xdr:from>
    <xdr:to>
      <xdr:col>10</xdr:col>
      <xdr:colOff>114300</xdr:colOff>
      <xdr:row>57</xdr:row>
      <xdr:rowOff>57770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24128"/>
          <a:ext cx="889000" cy="10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54155</xdr:rowOff>
    </xdr:from>
    <xdr:to>
      <xdr:col>24</xdr:col>
      <xdr:colOff>114300</xdr:colOff>
      <xdr:row>55</xdr:row>
      <xdr:rowOff>155755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77032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3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137178</xdr:rowOff>
    </xdr:from>
    <xdr:to>
      <xdr:col>20</xdr:col>
      <xdr:colOff>38100</xdr:colOff>
      <xdr:row>56</xdr:row>
      <xdr:rowOff>67328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83855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159446</xdr:rowOff>
    </xdr:from>
    <xdr:to>
      <xdr:col>15</xdr:col>
      <xdr:colOff>101600</xdr:colOff>
      <xdr:row>56</xdr:row>
      <xdr:rowOff>89596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106123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6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72128</xdr:rowOff>
    </xdr:from>
    <xdr:to>
      <xdr:col>10</xdr:col>
      <xdr:colOff>165100</xdr:colOff>
      <xdr:row>57</xdr:row>
      <xdr:rowOff>2278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18805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4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6970</xdr:rowOff>
    </xdr:from>
    <xdr:to>
      <xdr:col>6</xdr:col>
      <xdr:colOff>38100</xdr:colOff>
      <xdr:row>57</xdr:row>
      <xdr:rowOff>108570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99697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99695</xdr:rowOff>
    </xdr:from>
    <xdr:to>
      <xdr:col>24</xdr:col>
      <xdr:colOff>63500</xdr:colOff>
      <xdr:row>79</xdr:row>
      <xdr:rowOff>2581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2795"/>
          <a:ext cx="838200" cy="7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169731</xdr:rowOff>
    </xdr:from>
    <xdr:to>
      <xdr:col>19</xdr:col>
      <xdr:colOff>177800</xdr:colOff>
      <xdr:row>79</xdr:row>
      <xdr:rowOff>2581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42831"/>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163923</xdr:rowOff>
    </xdr:from>
    <xdr:to>
      <xdr:col>15</xdr:col>
      <xdr:colOff>50800</xdr:colOff>
      <xdr:row>78</xdr:row>
      <xdr:rowOff>169731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7023"/>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136579</xdr:rowOff>
    </xdr:from>
    <xdr:to>
      <xdr:col>10</xdr:col>
      <xdr:colOff>114300</xdr:colOff>
      <xdr:row>78</xdr:row>
      <xdr:rowOff>163923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09679"/>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48895</xdr:rowOff>
    </xdr:from>
    <xdr:to>
      <xdr:col>24</xdr:col>
      <xdr:colOff>114300</xdr:colOff>
      <xdr:row>78</xdr:row>
      <xdr:rowOff>150495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123231</xdr:rowOff>
    </xdr:from>
    <xdr:to>
      <xdr:col>20</xdr:col>
      <xdr:colOff>38100</xdr:colOff>
      <xdr:row>79</xdr:row>
      <xdr:rowOff>53381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44508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118931</xdr:rowOff>
    </xdr:from>
    <xdr:to>
      <xdr:col>15</xdr:col>
      <xdr:colOff>101600</xdr:colOff>
      <xdr:row>79</xdr:row>
      <xdr:rowOff>49081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40208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113123</xdr:rowOff>
    </xdr:from>
    <xdr:to>
      <xdr:col>10</xdr:col>
      <xdr:colOff>165100</xdr:colOff>
      <xdr:row>79</xdr:row>
      <xdr:rowOff>43273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34400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85779</xdr:rowOff>
    </xdr:from>
    <xdr:to>
      <xdr:col>6</xdr:col>
      <xdr:colOff>38100</xdr:colOff>
      <xdr:row>79</xdr:row>
      <xdr:rowOff>15929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7056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135096</xdr:rowOff>
    </xdr:from>
    <xdr:to>
      <xdr:col>24</xdr:col>
      <xdr:colOff>63500</xdr:colOff>
      <xdr:row>95</xdr:row>
      <xdr:rowOff>26085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51396"/>
          <a:ext cx="838200" cy="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26085</xdr:rowOff>
    </xdr:from>
    <xdr:to>
      <xdr:col>19</xdr:col>
      <xdr:colOff>177800</xdr:colOff>
      <xdr:row>95</xdr:row>
      <xdr:rowOff>80111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13835"/>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80111</xdr:rowOff>
    </xdr:from>
    <xdr:to>
      <xdr:col>15</xdr:col>
      <xdr:colOff>50800</xdr:colOff>
      <xdr:row>95</xdr:row>
      <xdr:rowOff>80285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67861"/>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80285</xdr:rowOff>
    </xdr:from>
    <xdr:to>
      <xdr:col>10</xdr:col>
      <xdr:colOff>114300</xdr:colOff>
      <xdr:row>95</xdr:row>
      <xdr:rowOff>81243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68035"/>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84296</xdr:rowOff>
    </xdr:from>
    <xdr:to>
      <xdr:col>24</xdr:col>
      <xdr:colOff>114300</xdr:colOff>
      <xdr:row>95</xdr:row>
      <xdr:rowOff>14446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107173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146735</xdr:rowOff>
    </xdr:from>
    <xdr:to>
      <xdr:col>20</xdr:col>
      <xdr:colOff>38100</xdr:colOff>
      <xdr:row>95</xdr:row>
      <xdr:rowOff>76885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93412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29311</xdr:rowOff>
    </xdr:from>
    <xdr:to>
      <xdr:col>15</xdr:col>
      <xdr:colOff>101600</xdr:colOff>
      <xdr:row>95</xdr:row>
      <xdr:rowOff>130911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122038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0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29485</xdr:rowOff>
    </xdr:from>
    <xdr:to>
      <xdr:col>10</xdr:col>
      <xdr:colOff>165100</xdr:colOff>
      <xdr:row>95</xdr:row>
      <xdr:rowOff>131085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30443</xdr:rowOff>
    </xdr:from>
    <xdr:to>
      <xdr:col>6</xdr:col>
      <xdr:colOff>38100</xdr:colOff>
      <xdr:row>95</xdr:row>
      <xdr:rowOff>132043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123170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169763</xdr:rowOff>
    </xdr:from>
    <xdr:to>
      <xdr:col>55</xdr:col>
      <xdr:colOff>0</xdr:colOff>
      <xdr:row>36</xdr:row>
      <xdr:rowOff>87620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99063"/>
          <a:ext cx="838200" cy="26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87620</xdr:rowOff>
    </xdr:from>
    <xdr:to>
      <xdr:col>50</xdr:col>
      <xdr:colOff>114300</xdr:colOff>
      <xdr:row>36</xdr:row>
      <xdr:rowOff>148197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59820"/>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148197</xdr:rowOff>
    </xdr:from>
    <xdr:to>
      <xdr:col>45</xdr:col>
      <xdr:colOff>177800</xdr:colOff>
      <xdr:row>37</xdr:row>
      <xdr:rowOff>74867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20397"/>
          <a:ext cx="889000" cy="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74867</xdr:rowOff>
    </xdr:from>
    <xdr:to>
      <xdr:col>41</xdr:col>
      <xdr:colOff>50800</xdr:colOff>
      <xdr:row>37</xdr:row>
      <xdr:rowOff>96085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18517"/>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118963</xdr:rowOff>
    </xdr:from>
    <xdr:to>
      <xdr:col>55</xdr:col>
      <xdr:colOff>50800</xdr:colOff>
      <xdr:row>35</xdr:row>
      <xdr:rowOff>49113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141840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9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36820</xdr:rowOff>
    </xdr:from>
    <xdr:to>
      <xdr:col>50</xdr:col>
      <xdr:colOff>165100</xdr:colOff>
      <xdr:row>36</xdr:row>
      <xdr:rowOff>138420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154947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9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97397</xdr:rowOff>
    </xdr:from>
    <xdr:to>
      <xdr:col>46</xdr:col>
      <xdr:colOff>38100</xdr:colOff>
      <xdr:row>37</xdr:row>
      <xdr:rowOff>27547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6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44074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04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24067</xdr:rowOff>
    </xdr:from>
    <xdr:to>
      <xdr:col>41</xdr:col>
      <xdr:colOff>101600</xdr:colOff>
      <xdr:row>37</xdr:row>
      <xdr:rowOff>125667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142194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4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45285</xdr:rowOff>
    </xdr:from>
    <xdr:to>
      <xdr:col>36</xdr:col>
      <xdr:colOff>165100</xdr:colOff>
      <xdr:row>37</xdr:row>
      <xdr:rowOff>146885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163412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135993</xdr:rowOff>
    </xdr:from>
    <xdr:to>
      <xdr:col>55</xdr:col>
      <xdr:colOff>0</xdr:colOff>
      <xdr:row>58</xdr:row>
      <xdr:rowOff>142381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80093"/>
          <a:ext cx="8382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109032</xdr:rowOff>
    </xdr:from>
    <xdr:to>
      <xdr:col>50</xdr:col>
      <xdr:colOff>114300</xdr:colOff>
      <xdr:row>58</xdr:row>
      <xdr:rowOff>135993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53132"/>
          <a:ext cx="8890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30608</xdr:rowOff>
    </xdr:from>
    <xdr:to>
      <xdr:col>45</xdr:col>
      <xdr:colOff>177800</xdr:colOff>
      <xdr:row>58</xdr:row>
      <xdr:rowOff>109032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74708"/>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30608</xdr:rowOff>
    </xdr:from>
    <xdr:to>
      <xdr:col>41</xdr:col>
      <xdr:colOff>50800</xdr:colOff>
      <xdr:row>58</xdr:row>
      <xdr:rowOff>94201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74708"/>
          <a:ext cx="8890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91581</xdr:rowOff>
    </xdr:from>
    <xdr:to>
      <xdr:col>55</xdr:col>
      <xdr:colOff>50800</xdr:colOff>
      <xdr:row>59</xdr:row>
      <xdr:rowOff>21731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85193</xdr:rowOff>
    </xdr:from>
    <xdr:to>
      <xdr:col>50</xdr:col>
      <xdr:colOff>165100</xdr:colOff>
      <xdr:row>59</xdr:row>
      <xdr:rowOff>15343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6470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2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58232</xdr:rowOff>
    </xdr:from>
    <xdr:to>
      <xdr:col>46</xdr:col>
      <xdr:colOff>38100</xdr:colOff>
      <xdr:row>58</xdr:row>
      <xdr:rowOff>159832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4909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77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151258</xdr:rowOff>
    </xdr:from>
    <xdr:to>
      <xdr:col>41</xdr:col>
      <xdr:colOff>101600</xdr:colOff>
      <xdr:row>58</xdr:row>
      <xdr:rowOff>81408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97935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43401</xdr:rowOff>
    </xdr:from>
    <xdr:to>
      <xdr:col>36</xdr:col>
      <xdr:colOff>165100</xdr:colOff>
      <xdr:row>58</xdr:row>
      <xdr:rowOff>145001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161528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6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133488</xdr:rowOff>
    </xdr:from>
    <xdr:to>
      <xdr:col>55</xdr:col>
      <xdr:colOff>0</xdr:colOff>
      <xdr:row>78</xdr:row>
      <xdr:rowOff>151442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06588"/>
          <a:ext cx="8382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140402</xdr:rowOff>
    </xdr:from>
    <xdr:to>
      <xdr:col>50</xdr:col>
      <xdr:colOff>114300</xdr:colOff>
      <xdr:row>78</xdr:row>
      <xdr:rowOff>151442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13502"/>
          <a:ext cx="889000" cy="1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140402</xdr:rowOff>
    </xdr:from>
    <xdr:to>
      <xdr:col>45</xdr:col>
      <xdr:colOff>177800</xdr:colOff>
      <xdr:row>79</xdr:row>
      <xdr:rowOff>31803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13502"/>
          <a:ext cx="889000" cy="6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31803</xdr:rowOff>
    </xdr:from>
    <xdr:to>
      <xdr:col>41</xdr:col>
      <xdr:colOff>50800</xdr:colOff>
      <xdr:row>79</xdr:row>
      <xdr:rowOff>33967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76353"/>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82688</xdr:rowOff>
    </xdr:from>
    <xdr:to>
      <xdr:col>55</xdr:col>
      <xdr:colOff>50800</xdr:colOff>
      <xdr:row>79</xdr:row>
      <xdr:rowOff>12838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42065</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100642</xdr:rowOff>
    </xdr:from>
    <xdr:to>
      <xdr:col>50</xdr:col>
      <xdr:colOff>165100</xdr:colOff>
      <xdr:row>79</xdr:row>
      <xdr:rowOff>30792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47319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89602</xdr:rowOff>
    </xdr:from>
    <xdr:to>
      <xdr:col>46</xdr:col>
      <xdr:colOff>38100</xdr:colOff>
      <xdr:row>79</xdr:row>
      <xdr:rowOff>19752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36279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3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152453</xdr:rowOff>
    </xdr:from>
    <xdr:to>
      <xdr:col>41</xdr:col>
      <xdr:colOff>101600</xdr:colOff>
      <xdr:row>79</xdr:row>
      <xdr:rowOff>82603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73730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6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154617</xdr:rowOff>
    </xdr:from>
    <xdr:to>
      <xdr:col>36</xdr:col>
      <xdr:colOff>165100</xdr:colOff>
      <xdr:row>79</xdr:row>
      <xdr:rowOff>84767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75894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6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85714</xdr:rowOff>
    </xdr:from>
    <xdr:to>
      <xdr:col>55</xdr:col>
      <xdr:colOff>0</xdr:colOff>
      <xdr:row>98</xdr:row>
      <xdr:rowOff>105904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87814"/>
          <a:ext cx="838200" cy="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67309</xdr:rowOff>
    </xdr:from>
    <xdr:to>
      <xdr:col>50</xdr:col>
      <xdr:colOff>114300</xdr:colOff>
      <xdr:row>98</xdr:row>
      <xdr:rowOff>85714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69409"/>
          <a:ext cx="889000" cy="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104118</xdr:rowOff>
    </xdr:from>
    <xdr:to>
      <xdr:col>45</xdr:col>
      <xdr:colOff>177800</xdr:colOff>
      <xdr:row>98</xdr:row>
      <xdr:rowOff>67309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34768"/>
          <a:ext cx="889000" cy="1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104118</xdr:rowOff>
    </xdr:from>
    <xdr:to>
      <xdr:col>41</xdr:col>
      <xdr:colOff>50800</xdr:colOff>
      <xdr:row>98</xdr:row>
      <xdr:rowOff>8928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34768"/>
          <a:ext cx="889000" cy="7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55104</xdr:rowOff>
    </xdr:from>
    <xdr:to>
      <xdr:col>55</xdr:col>
      <xdr:colOff>50800</xdr:colOff>
      <xdr:row>98</xdr:row>
      <xdr:rowOff>156704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34914</xdr:rowOff>
    </xdr:from>
    <xdr:to>
      <xdr:col>50</xdr:col>
      <xdr:colOff>165100</xdr:colOff>
      <xdr:row>98</xdr:row>
      <xdr:rowOff>136514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127641</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92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16509</xdr:rowOff>
    </xdr:from>
    <xdr:to>
      <xdr:col>46</xdr:col>
      <xdr:colOff>38100</xdr:colOff>
      <xdr:row>98</xdr:row>
      <xdr:rowOff>118109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134636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9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53318</xdr:rowOff>
    </xdr:from>
    <xdr:to>
      <xdr:col>41</xdr:col>
      <xdr:colOff>101600</xdr:colOff>
      <xdr:row>97</xdr:row>
      <xdr:rowOff>154918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171445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45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129578</xdr:rowOff>
    </xdr:from>
    <xdr:to>
      <xdr:col>36</xdr:col>
      <xdr:colOff>165100</xdr:colOff>
      <xdr:row>98</xdr:row>
      <xdr:rowOff>59728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76255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33951</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0501"/>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33951</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0501"/>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154601</xdr:rowOff>
    </xdr:from>
    <xdr:to>
      <xdr:col>81</xdr:col>
      <xdr:colOff>101600</xdr:colOff>
      <xdr:row>39</xdr:row>
      <xdr:rowOff>84751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75878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6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11170</xdr:rowOff>
    </xdr:from>
    <xdr:to>
      <xdr:col>85</xdr:col>
      <xdr:colOff>127000</xdr:colOff>
      <xdr:row>77</xdr:row>
      <xdr:rowOff>70800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12820"/>
          <a:ext cx="838200" cy="5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162719</xdr:rowOff>
    </xdr:from>
    <xdr:to>
      <xdr:col>81</xdr:col>
      <xdr:colOff>50800</xdr:colOff>
      <xdr:row>77</xdr:row>
      <xdr:rowOff>11170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192919"/>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162719</xdr:rowOff>
    </xdr:from>
    <xdr:to>
      <xdr:col>76</xdr:col>
      <xdr:colOff>114300</xdr:colOff>
      <xdr:row>77</xdr:row>
      <xdr:rowOff>6201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92919"/>
          <a:ext cx="889000" cy="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6201</xdr:rowOff>
    </xdr:from>
    <xdr:to>
      <xdr:col>71</xdr:col>
      <xdr:colOff>177800</xdr:colOff>
      <xdr:row>77</xdr:row>
      <xdr:rowOff>36556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07851"/>
          <a:ext cx="889000" cy="3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20000</xdr:rowOff>
    </xdr:from>
    <xdr:to>
      <xdr:col>85</xdr:col>
      <xdr:colOff>177800</xdr:colOff>
      <xdr:row>77</xdr:row>
      <xdr:rowOff>121600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42877</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7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131820</xdr:rowOff>
    </xdr:from>
    <xdr:to>
      <xdr:col>81</xdr:col>
      <xdr:colOff>101600</xdr:colOff>
      <xdr:row>77</xdr:row>
      <xdr:rowOff>61970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78497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3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111919</xdr:rowOff>
    </xdr:from>
    <xdr:to>
      <xdr:col>76</xdr:col>
      <xdr:colOff>165100</xdr:colOff>
      <xdr:row>77</xdr:row>
      <xdr:rowOff>42069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58596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126851</xdr:rowOff>
    </xdr:from>
    <xdr:to>
      <xdr:col>72</xdr:col>
      <xdr:colOff>38100</xdr:colOff>
      <xdr:row>77</xdr:row>
      <xdr:rowOff>57001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73528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157206</xdr:rowOff>
    </xdr:from>
    <xdr:to>
      <xdr:col>67</xdr:col>
      <xdr:colOff>101600</xdr:colOff>
      <xdr:row>77</xdr:row>
      <xdr:rowOff>87356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103883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6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160117</xdr:rowOff>
    </xdr:from>
    <xdr:to>
      <xdr:col>85</xdr:col>
      <xdr:colOff>127000</xdr:colOff>
      <xdr:row>98</xdr:row>
      <xdr:rowOff>43187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90767"/>
          <a:ext cx="8382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43187</xdr:rowOff>
    </xdr:from>
    <xdr:to>
      <xdr:col>81</xdr:col>
      <xdr:colOff>50800</xdr:colOff>
      <xdr:row>98</xdr:row>
      <xdr:rowOff>79273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45287"/>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79273</xdr:rowOff>
    </xdr:from>
    <xdr:to>
      <xdr:col>76</xdr:col>
      <xdr:colOff>114300</xdr:colOff>
      <xdr:row>98</xdr:row>
      <xdr:rowOff>84471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81373"/>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84471</xdr:rowOff>
    </xdr:from>
    <xdr:to>
      <xdr:col>71</xdr:col>
      <xdr:colOff>177800</xdr:colOff>
      <xdr:row>98</xdr:row>
      <xdr:rowOff>105896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86571"/>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109317</xdr:rowOff>
    </xdr:from>
    <xdr:to>
      <xdr:col>85</xdr:col>
      <xdr:colOff>177800</xdr:colOff>
      <xdr:row>98</xdr:row>
      <xdr:rowOff>39467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132194</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9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163837</xdr:rowOff>
    </xdr:from>
    <xdr:to>
      <xdr:col>81</xdr:col>
      <xdr:colOff>101600</xdr:colOff>
      <xdr:row>98</xdr:row>
      <xdr:rowOff>93987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110514</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56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28473</xdr:rowOff>
    </xdr:from>
    <xdr:to>
      <xdr:col>76</xdr:col>
      <xdr:colOff>165100</xdr:colOff>
      <xdr:row>98</xdr:row>
      <xdr:rowOff>130073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146600</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60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33671</xdr:rowOff>
    </xdr:from>
    <xdr:to>
      <xdr:col>72</xdr:col>
      <xdr:colOff>38100</xdr:colOff>
      <xdr:row>98</xdr:row>
      <xdr:rowOff>135271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151798</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1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55096</xdr:rowOff>
    </xdr:from>
    <xdr:to>
      <xdr:col>67</xdr:col>
      <xdr:colOff>101600</xdr:colOff>
      <xdr:row>98</xdr:row>
      <xdr:rowOff>156696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1773</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3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113818</xdr:rowOff>
    </xdr:from>
    <xdr:to>
      <xdr:col>116</xdr:col>
      <xdr:colOff>63500</xdr:colOff>
      <xdr:row>58</xdr:row>
      <xdr:rowOff>123502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57918"/>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113818</xdr:rowOff>
    </xdr:from>
    <xdr:to>
      <xdr:col>111</xdr:col>
      <xdr:colOff>177800</xdr:colOff>
      <xdr:row>58</xdr:row>
      <xdr:rowOff>124485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5791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124485</xdr:rowOff>
    </xdr:from>
    <xdr:to>
      <xdr:col>107</xdr:col>
      <xdr:colOff>50800</xdr:colOff>
      <xdr:row>58</xdr:row>
      <xdr:rowOff>125088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6858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125088</xdr:rowOff>
    </xdr:from>
    <xdr:to>
      <xdr:col>102</xdr:col>
      <xdr:colOff>114300</xdr:colOff>
      <xdr:row>58</xdr:row>
      <xdr:rowOff>125312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69188"/>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72702</xdr:rowOff>
    </xdr:from>
    <xdr:to>
      <xdr:col>116</xdr:col>
      <xdr:colOff>114300</xdr:colOff>
      <xdr:row>59</xdr:row>
      <xdr:rowOff>2852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63018</xdr:rowOff>
    </xdr:from>
    <xdr:to>
      <xdr:col>112</xdr:col>
      <xdr:colOff>38100</xdr:colOff>
      <xdr:row>58</xdr:row>
      <xdr:rowOff>164618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155745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9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73685</xdr:rowOff>
    </xdr:from>
    <xdr:to>
      <xdr:col>107</xdr:col>
      <xdr:colOff>101600</xdr:colOff>
      <xdr:row>59</xdr:row>
      <xdr:rowOff>3835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166412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74288</xdr:rowOff>
    </xdr:from>
    <xdr:to>
      <xdr:col>102</xdr:col>
      <xdr:colOff>165100</xdr:colOff>
      <xdr:row>59</xdr:row>
      <xdr:rowOff>4438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167015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74512</xdr:rowOff>
    </xdr:from>
    <xdr:to>
      <xdr:col>98</xdr:col>
      <xdr:colOff>38100</xdr:colOff>
      <xdr:row>59</xdr:row>
      <xdr:rowOff>4662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167239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58662</xdr:rowOff>
    </xdr:from>
    <xdr:to>
      <xdr:col>116</xdr:col>
      <xdr:colOff>63500</xdr:colOff>
      <xdr:row>78</xdr:row>
      <xdr:rowOff>59046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431762"/>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40884</xdr:rowOff>
    </xdr:from>
    <xdr:to>
      <xdr:col>111</xdr:col>
      <xdr:colOff>177800</xdr:colOff>
      <xdr:row>78</xdr:row>
      <xdr:rowOff>59046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413984"/>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40884</xdr:rowOff>
    </xdr:from>
    <xdr:to>
      <xdr:col>107</xdr:col>
      <xdr:colOff>50800</xdr:colOff>
      <xdr:row>78</xdr:row>
      <xdr:rowOff>58471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41398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127433</xdr:rowOff>
    </xdr:from>
    <xdr:to>
      <xdr:col>102</xdr:col>
      <xdr:colOff>114300</xdr:colOff>
      <xdr:row>78</xdr:row>
      <xdr:rowOff>58471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29083"/>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7862</xdr:rowOff>
    </xdr:from>
    <xdr:to>
      <xdr:col>116</xdr:col>
      <xdr:colOff>114300</xdr:colOff>
      <xdr:row>78</xdr:row>
      <xdr:rowOff>109462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94239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8246</xdr:rowOff>
    </xdr:from>
    <xdr:to>
      <xdr:col>112</xdr:col>
      <xdr:colOff>38100</xdr:colOff>
      <xdr:row>78</xdr:row>
      <xdr:rowOff>109846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100973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161534</xdr:rowOff>
    </xdr:from>
    <xdr:to>
      <xdr:col>107</xdr:col>
      <xdr:colOff>101600</xdr:colOff>
      <xdr:row>78</xdr:row>
      <xdr:rowOff>91684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82811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5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7671</xdr:rowOff>
    </xdr:from>
    <xdr:to>
      <xdr:col>102</xdr:col>
      <xdr:colOff>165100</xdr:colOff>
      <xdr:row>78</xdr:row>
      <xdr:rowOff>109271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100398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76633</xdr:rowOff>
    </xdr:from>
    <xdr:to>
      <xdr:col>98</xdr:col>
      <xdr:colOff>38100</xdr:colOff>
      <xdr:row>78</xdr:row>
      <xdr:rowOff>6783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169360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・人件費は定員管理適正化計画等により採用を進めている。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・補助費・積立金の増加は農業基盤整備等に係るもので、大型事業の実施により今後も同水準で推移していく。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・今後においても、少子高齢化に伴う扶助費の増加や物件費の高騰で各経費の抑制が難しくなってくるが、事業の緊急性・必要性を的確に把握するとともに将来負担に配慮しながら進めていく。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191.15
4,437,698
4,302,673
126,064
2,032,647
3,844,015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101448</xdr:rowOff>
    </xdr:from>
    <xdr:to>
      <xdr:col>24</xdr:col>
      <xdr:colOff>63500</xdr:colOff>
      <xdr:row>36</xdr:row>
      <xdr:rowOff>123127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73648"/>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101448</xdr:rowOff>
    </xdr:from>
    <xdr:to>
      <xdr:col>19</xdr:col>
      <xdr:colOff>177800</xdr:colOff>
      <xdr:row>36</xdr:row>
      <xdr:rowOff>121869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73648"/>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121869</xdr:rowOff>
    </xdr:from>
    <xdr:to>
      <xdr:col>15</xdr:col>
      <xdr:colOff>50800</xdr:colOff>
      <xdr:row>36</xdr:row>
      <xdr:rowOff>167322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94069"/>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138786</xdr:rowOff>
    </xdr:from>
    <xdr:to>
      <xdr:col>10</xdr:col>
      <xdr:colOff>114300</xdr:colOff>
      <xdr:row>36</xdr:row>
      <xdr:rowOff>167322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10986"/>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72327</xdr:rowOff>
    </xdr:from>
    <xdr:to>
      <xdr:col>24</xdr:col>
      <xdr:colOff>114300</xdr:colOff>
      <xdr:row>37</xdr:row>
      <xdr:rowOff>2477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95204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50648</xdr:rowOff>
    </xdr:from>
    <xdr:to>
      <xdr:col>20</xdr:col>
      <xdr:colOff>38100</xdr:colOff>
      <xdr:row>36</xdr:row>
      <xdr:rowOff>152248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168775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71069</xdr:rowOff>
    </xdr:from>
    <xdr:to>
      <xdr:col>15</xdr:col>
      <xdr:colOff>101600</xdr:colOff>
      <xdr:row>37</xdr:row>
      <xdr:rowOff>1219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17746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116522</xdr:rowOff>
    </xdr:from>
    <xdr:to>
      <xdr:col>10</xdr:col>
      <xdr:colOff>165100</xdr:colOff>
      <xdr:row>37</xdr:row>
      <xdr:rowOff>46672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63199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87986</xdr:rowOff>
    </xdr:from>
    <xdr:to>
      <xdr:col>6</xdr:col>
      <xdr:colOff>38100</xdr:colOff>
      <xdr:row>37</xdr:row>
      <xdr:rowOff>18136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107398</xdr:rowOff>
    </xdr:from>
    <xdr:to>
      <xdr:col>24</xdr:col>
      <xdr:colOff>63500</xdr:colOff>
      <xdr:row>57</xdr:row>
      <xdr:rowOff>147833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80048"/>
          <a:ext cx="838200" cy="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119084</xdr:rowOff>
    </xdr:from>
    <xdr:to>
      <xdr:col>19</xdr:col>
      <xdr:colOff>177800</xdr:colOff>
      <xdr:row>57</xdr:row>
      <xdr:rowOff>147833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91734"/>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25953</xdr:rowOff>
    </xdr:from>
    <xdr:to>
      <xdr:col>15</xdr:col>
      <xdr:colOff>50800</xdr:colOff>
      <xdr:row>57</xdr:row>
      <xdr:rowOff>119084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98603"/>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25953</xdr:rowOff>
    </xdr:from>
    <xdr:to>
      <xdr:col>10</xdr:col>
      <xdr:colOff>114300</xdr:colOff>
      <xdr:row>57</xdr:row>
      <xdr:rowOff>103424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98603"/>
          <a:ext cx="889000" cy="7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56598</xdr:rowOff>
    </xdr:from>
    <xdr:to>
      <xdr:col>24</xdr:col>
      <xdr:colOff>114300</xdr:colOff>
      <xdr:row>57</xdr:row>
      <xdr:rowOff>158198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15975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1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97033</xdr:rowOff>
    </xdr:from>
    <xdr:to>
      <xdr:col>20</xdr:col>
      <xdr:colOff>38100</xdr:colOff>
      <xdr:row>58</xdr:row>
      <xdr:rowOff>27183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43710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68284</xdr:rowOff>
    </xdr:from>
    <xdr:to>
      <xdr:col>15</xdr:col>
      <xdr:colOff>101600</xdr:colOff>
      <xdr:row>57</xdr:row>
      <xdr:rowOff>169884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14961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1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146603</xdr:rowOff>
    </xdr:from>
    <xdr:to>
      <xdr:col>10</xdr:col>
      <xdr:colOff>165100</xdr:colOff>
      <xdr:row>57</xdr:row>
      <xdr:rowOff>76753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93280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52624</xdr:rowOff>
    </xdr:from>
    <xdr:to>
      <xdr:col>6</xdr:col>
      <xdr:colOff>38100</xdr:colOff>
      <xdr:row>57</xdr:row>
      <xdr:rowOff>154224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170751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12491</xdr:rowOff>
    </xdr:from>
    <xdr:to>
      <xdr:col>24</xdr:col>
      <xdr:colOff>63500</xdr:colOff>
      <xdr:row>76</xdr:row>
      <xdr:rowOff>39807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871241"/>
          <a:ext cx="838200" cy="1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39807</xdr:rowOff>
    </xdr:from>
    <xdr:to>
      <xdr:col>19</xdr:col>
      <xdr:colOff>177800</xdr:colOff>
      <xdr:row>76</xdr:row>
      <xdr:rowOff>86499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70007"/>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86499</xdr:rowOff>
    </xdr:from>
    <xdr:to>
      <xdr:col>15</xdr:col>
      <xdr:colOff>50800</xdr:colOff>
      <xdr:row>77</xdr:row>
      <xdr:rowOff>5359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16699"/>
          <a:ext cx="889000" cy="9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114844</xdr:rowOff>
    </xdr:from>
    <xdr:to>
      <xdr:col>10</xdr:col>
      <xdr:colOff>114300</xdr:colOff>
      <xdr:row>77</xdr:row>
      <xdr:rowOff>5359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45044"/>
          <a:ext cx="889000" cy="6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133141</xdr:rowOff>
    </xdr:from>
    <xdr:to>
      <xdr:col>24</xdr:col>
      <xdr:colOff>114300</xdr:colOff>
      <xdr:row>75</xdr:row>
      <xdr:rowOff>63291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156018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7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160457</xdr:rowOff>
    </xdr:from>
    <xdr:to>
      <xdr:col>20</xdr:col>
      <xdr:colOff>38100</xdr:colOff>
      <xdr:row>76</xdr:row>
      <xdr:rowOff>90607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107135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35699</xdr:rowOff>
    </xdr:from>
    <xdr:to>
      <xdr:col>15</xdr:col>
      <xdr:colOff>101600</xdr:colOff>
      <xdr:row>76</xdr:row>
      <xdr:rowOff>137299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153826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4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126009</xdr:rowOff>
    </xdr:from>
    <xdr:to>
      <xdr:col>10</xdr:col>
      <xdr:colOff>165100</xdr:colOff>
      <xdr:row>77</xdr:row>
      <xdr:rowOff>56159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47286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64044</xdr:rowOff>
    </xdr:from>
    <xdr:to>
      <xdr:col>6</xdr:col>
      <xdr:colOff>38100</xdr:colOff>
      <xdr:row>76</xdr:row>
      <xdr:rowOff>165644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114433</xdr:rowOff>
    </xdr:from>
    <xdr:to>
      <xdr:col>24</xdr:col>
      <xdr:colOff>63500</xdr:colOff>
      <xdr:row>97</xdr:row>
      <xdr:rowOff>132032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45083"/>
          <a:ext cx="838200" cy="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123723</xdr:rowOff>
    </xdr:from>
    <xdr:to>
      <xdr:col>19</xdr:col>
      <xdr:colOff>177800</xdr:colOff>
      <xdr:row>97</xdr:row>
      <xdr:rowOff>132032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54373"/>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123723</xdr:rowOff>
    </xdr:from>
    <xdr:to>
      <xdr:col>15</xdr:col>
      <xdr:colOff>50800</xdr:colOff>
      <xdr:row>97</xdr:row>
      <xdr:rowOff>156212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54373"/>
          <a:ext cx="889000" cy="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156212</xdr:rowOff>
    </xdr:from>
    <xdr:to>
      <xdr:col>10</xdr:col>
      <xdr:colOff>114300</xdr:colOff>
      <xdr:row>97</xdr:row>
      <xdr:rowOff>158004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86862"/>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63633</xdr:rowOff>
    </xdr:from>
    <xdr:to>
      <xdr:col>24</xdr:col>
      <xdr:colOff>114300</xdr:colOff>
      <xdr:row>97</xdr:row>
      <xdr:rowOff>165233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42060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81232</xdr:rowOff>
    </xdr:from>
    <xdr:to>
      <xdr:col>20</xdr:col>
      <xdr:colOff>38100</xdr:colOff>
      <xdr:row>98</xdr:row>
      <xdr:rowOff>11382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2509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72923</xdr:rowOff>
    </xdr:from>
    <xdr:to>
      <xdr:col>15</xdr:col>
      <xdr:colOff>101600</xdr:colOff>
      <xdr:row>98</xdr:row>
      <xdr:rowOff>3073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165650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105412</xdr:rowOff>
    </xdr:from>
    <xdr:to>
      <xdr:col>10</xdr:col>
      <xdr:colOff>165100</xdr:colOff>
      <xdr:row>98</xdr:row>
      <xdr:rowOff>35562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26689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107204</xdr:rowOff>
    </xdr:from>
    <xdr:to>
      <xdr:col>6</xdr:col>
      <xdr:colOff>38100</xdr:colOff>
      <xdr:row>98</xdr:row>
      <xdr:rowOff>37354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28481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40049</xdr:rowOff>
    </xdr:from>
    <xdr:to>
      <xdr:col>55</xdr:col>
      <xdr:colOff>0</xdr:colOff>
      <xdr:row>39</xdr:row>
      <xdr:rowOff>40221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6599"/>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40221</xdr:rowOff>
    </xdr:from>
    <xdr:to>
      <xdr:col>50</xdr:col>
      <xdr:colOff>114300</xdr:colOff>
      <xdr:row>39</xdr:row>
      <xdr:rowOff>40411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677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40411</xdr:rowOff>
    </xdr:from>
    <xdr:to>
      <xdr:col>45</xdr:col>
      <xdr:colOff>177800</xdr:colOff>
      <xdr:row>39</xdr:row>
      <xdr:rowOff>40735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696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40716</xdr:rowOff>
    </xdr:from>
    <xdr:to>
      <xdr:col>41</xdr:col>
      <xdr:colOff>50800</xdr:colOff>
      <xdr:row>39</xdr:row>
      <xdr:rowOff>40735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726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160699</xdr:rowOff>
    </xdr:from>
    <xdr:to>
      <xdr:col>55</xdr:col>
      <xdr:colOff>50800</xdr:colOff>
      <xdr:row>39</xdr:row>
      <xdr:rowOff>90849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160871</xdr:rowOff>
    </xdr:from>
    <xdr:to>
      <xdr:col>50</xdr:col>
      <xdr:colOff>165100</xdr:colOff>
      <xdr:row>39</xdr:row>
      <xdr:rowOff>91021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82148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161061</xdr:rowOff>
    </xdr:from>
    <xdr:to>
      <xdr:col>46</xdr:col>
      <xdr:colOff>38100</xdr:colOff>
      <xdr:row>39</xdr:row>
      <xdr:rowOff>91211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82338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161385</xdr:rowOff>
    </xdr:from>
    <xdr:to>
      <xdr:col>41</xdr:col>
      <xdr:colOff>101600</xdr:colOff>
      <xdr:row>39</xdr:row>
      <xdr:rowOff>91535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82662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161366</xdr:rowOff>
    </xdr:from>
    <xdr:to>
      <xdr:col>36</xdr:col>
      <xdr:colOff>165100</xdr:colOff>
      <xdr:row>39</xdr:row>
      <xdr:rowOff>91516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82643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167544</xdr:rowOff>
    </xdr:from>
    <xdr:to>
      <xdr:col>55</xdr:col>
      <xdr:colOff>0</xdr:colOff>
      <xdr:row>57</xdr:row>
      <xdr:rowOff>167925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4019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167925</xdr:rowOff>
    </xdr:from>
    <xdr:to>
      <xdr:col>50</xdr:col>
      <xdr:colOff>114300</xdr:colOff>
      <xdr:row>58</xdr:row>
      <xdr:rowOff>10939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40575"/>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156804</xdr:rowOff>
    </xdr:from>
    <xdr:to>
      <xdr:col>45</xdr:col>
      <xdr:colOff>177800</xdr:colOff>
      <xdr:row>58</xdr:row>
      <xdr:rowOff>10939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29454"/>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156804</xdr:rowOff>
    </xdr:from>
    <xdr:to>
      <xdr:col>41</xdr:col>
      <xdr:colOff>50800</xdr:colOff>
      <xdr:row>58</xdr:row>
      <xdr:rowOff>16314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29454"/>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116744</xdr:rowOff>
    </xdr:from>
    <xdr:to>
      <xdr:col>55</xdr:col>
      <xdr:colOff>50800</xdr:colOff>
      <xdr:row>58</xdr:row>
      <xdr:rowOff>46894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139621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117125</xdr:rowOff>
    </xdr:from>
    <xdr:to>
      <xdr:col>50</xdr:col>
      <xdr:colOff>165100</xdr:colOff>
      <xdr:row>58</xdr:row>
      <xdr:rowOff>47275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63802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131589</xdr:rowOff>
    </xdr:from>
    <xdr:to>
      <xdr:col>46</xdr:col>
      <xdr:colOff>38100</xdr:colOff>
      <xdr:row>58</xdr:row>
      <xdr:rowOff>61739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78266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7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106004</xdr:rowOff>
    </xdr:from>
    <xdr:to>
      <xdr:col>41</xdr:col>
      <xdr:colOff>101600</xdr:colOff>
      <xdr:row>58</xdr:row>
      <xdr:rowOff>36154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52681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5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136964</xdr:rowOff>
    </xdr:from>
    <xdr:to>
      <xdr:col>36</xdr:col>
      <xdr:colOff>165100</xdr:colOff>
      <xdr:row>58</xdr:row>
      <xdr:rowOff>67114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83641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163573</xdr:rowOff>
    </xdr:from>
    <xdr:to>
      <xdr:col>55</xdr:col>
      <xdr:colOff>0</xdr:colOff>
      <xdr:row>78</xdr:row>
      <xdr:rowOff>133871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65223"/>
          <a:ext cx="838200" cy="1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133871</xdr:rowOff>
    </xdr:from>
    <xdr:to>
      <xdr:col>50</xdr:col>
      <xdr:colOff>114300</xdr:colOff>
      <xdr:row>78</xdr:row>
      <xdr:rowOff>136826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06971"/>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136826</xdr:rowOff>
    </xdr:from>
    <xdr:to>
      <xdr:col>45</xdr:col>
      <xdr:colOff>177800</xdr:colOff>
      <xdr:row>78</xdr:row>
      <xdr:rowOff>149906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09926"/>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149906</xdr:rowOff>
    </xdr:from>
    <xdr:to>
      <xdr:col>41</xdr:col>
      <xdr:colOff>50800</xdr:colOff>
      <xdr:row>79</xdr:row>
      <xdr:rowOff>24051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23006"/>
          <a:ext cx="889000" cy="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112773</xdr:rowOff>
    </xdr:from>
    <xdr:to>
      <xdr:col>55</xdr:col>
      <xdr:colOff>50800</xdr:colOff>
      <xdr:row>78</xdr:row>
      <xdr:rowOff>42923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135650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83071</xdr:rowOff>
    </xdr:from>
    <xdr:to>
      <xdr:col>50</xdr:col>
      <xdr:colOff>165100</xdr:colOff>
      <xdr:row>79</xdr:row>
      <xdr:rowOff>13221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4348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86026</xdr:rowOff>
    </xdr:from>
    <xdr:to>
      <xdr:col>46</xdr:col>
      <xdr:colOff>38100</xdr:colOff>
      <xdr:row>79</xdr:row>
      <xdr:rowOff>16176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7303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5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99106</xdr:rowOff>
    </xdr:from>
    <xdr:to>
      <xdr:col>41</xdr:col>
      <xdr:colOff>101600</xdr:colOff>
      <xdr:row>79</xdr:row>
      <xdr:rowOff>29256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20383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144701</xdr:rowOff>
    </xdr:from>
    <xdr:to>
      <xdr:col>36</xdr:col>
      <xdr:colOff>165100</xdr:colOff>
      <xdr:row>79</xdr:row>
      <xdr:rowOff>74851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65978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45479</xdr:rowOff>
    </xdr:from>
    <xdr:to>
      <xdr:col>55</xdr:col>
      <xdr:colOff>0</xdr:colOff>
      <xdr:row>98</xdr:row>
      <xdr:rowOff>77747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47579"/>
          <a:ext cx="838200" cy="3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77747</xdr:rowOff>
    </xdr:from>
    <xdr:to>
      <xdr:col>50</xdr:col>
      <xdr:colOff>114300</xdr:colOff>
      <xdr:row>98</xdr:row>
      <xdr:rowOff>89069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79847"/>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89069</xdr:rowOff>
    </xdr:from>
    <xdr:to>
      <xdr:col>45</xdr:col>
      <xdr:colOff>177800</xdr:colOff>
      <xdr:row>98</xdr:row>
      <xdr:rowOff>166542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91169"/>
          <a:ext cx="889000" cy="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166542</xdr:rowOff>
    </xdr:from>
    <xdr:to>
      <xdr:col>41</xdr:col>
      <xdr:colOff>50800</xdr:colOff>
      <xdr:row>98</xdr:row>
      <xdr:rowOff>169717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8642"/>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166129</xdr:rowOff>
    </xdr:from>
    <xdr:to>
      <xdr:col>55</xdr:col>
      <xdr:colOff>50800</xdr:colOff>
      <xdr:row>98</xdr:row>
      <xdr:rowOff>96279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17556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4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26947</xdr:rowOff>
    </xdr:from>
    <xdr:to>
      <xdr:col>50</xdr:col>
      <xdr:colOff>165100</xdr:colOff>
      <xdr:row>98</xdr:row>
      <xdr:rowOff>128547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145074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0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38269</xdr:rowOff>
    </xdr:from>
    <xdr:to>
      <xdr:col>46</xdr:col>
      <xdr:colOff>38100</xdr:colOff>
      <xdr:row>98</xdr:row>
      <xdr:rowOff>139869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156396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1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115742</xdr:rowOff>
    </xdr:from>
    <xdr:to>
      <xdr:col>41</xdr:col>
      <xdr:colOff>101600</xdr:colOff>
      <xdr:row>99</xdr:row>
      <xdr:rowOff>45892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37019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1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118917</xdr:rowOff>
    </xdr:from>
    <xdr:to>
      <xdr:col>36</xdr:col>
      <xdr:colOff>165100</xdr:colOff>
      <xdr:row>99</xdr:row>
      <xdr:rowOff>49067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40194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171372</xdr:rowOff>
    </xdr:from>
    <xdr:to>
      <xdr:col>85</xdr:col>
      <xdr:colOff>127000</xdr:colOff>
      <xdr:row>38</xdr:row>
      <xdr:rowOff>22782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1502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171372</xdr:rowOff>
    </xdr:from>
    <xdr:to>
      <xdr:col>81</xdr:col>
      <xdr:colOff>50800</xdr:colOff>
      <xdr:row>38</xdr:row>
      <xdr:rowOff>34289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15022"/>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34289</xdr:rowOff>
    </xdr:from>
    <xdr:to>
      <xdr:col>76</xdr:col>
      <xdr:colOff>114300</xdr:colOff>
      <xdr:row>38</xdr:row>
      <xdr:rowOff>50416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49389"/>
          <a:ext cx="889000" cy="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50416</xdr:rowOff>
    </xdr:from>
    <xdr:to>
      <xdr:col>71</xdr:col>
      <xdr:colOff>177800</xdr:colOff>
      <xdr:row>38</xdr:row>
      <xdr:rowOff>57598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65516"/>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143433</xdr:rowOff>
    </xdr:from>
    <xdr:to>
      <xdr:col>85</xdr:col>
      <xdr:colOff>177800</xdr:colOff>
      <xdr:row>38</xdr:row>
      <xdr:rowOff>73583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121860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120572</xdr:rowOff>
    </xdr:from>
    <xdr:to>
      <xdr:col>81</xdr:col>
      <xdr:colOff>101600</xdr:colOff>
      <xdr:row>38</xdr:row>
      <xdr:rowOff>50722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67249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154939</xdr:rowOff>
    </xdr:from>
    <xdr:to>
      <xdr:col>76</xdr:col>
      <xdr:colOff>165100</xdr:colOff>
      <xdr:row>38</xdr:row>
      <xdr:rowOff>85089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76216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171066</xdr:rowOff>
    </xdr:from>
    <xdr:to>
      <xdr:col>72</xdr:col>
      <xdr:colOff>38100</xdr:colOff>
      <xdr:row>38</xdr:row>
      <xdr:rowOff>101216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92343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6798</xdr:rowOff>
    </xdr:from>
    <xdr:to>
      <xdr:col>67</xdr:col>
      <xdr:colOff>101600</xdr:colOff>
      <xdr:row>38</xdr:row>
      <xdr:rowOff>108398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99525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1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27439</xdr:rowOff>
    </xdr:from>
    <xdr:to>
      <xdr:col>85</xdr:col>
      <xdr:colOff>127000</xdr:colOff>
      <xdr:row>58</xdr:row>
      <xdr:rowOff>44038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71539"/>
          <a:ext cx="8382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27439</xdr:rowOff>
    </xdr:from>
    <xdr:to>
      <xdr:col>81</xdr:col>
      <xdr:colOff>50800</xdr:colOff>
      <xdr:row>58</xdr:row>
      <xdr:rowOff>59008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71539"/>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59008</xdr:rowOff>
    </xdr:from>
    <xdr:to>
      <xdr:col>76</xdr:col>
      <xdr:colOff>114300</xdr:colOff>
      <xdr:row>58</xdr:row>
      <xdr:rowOff>78670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03108"/>
          <a:ext cx="889000" cy="1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78670</xdr:rowOff>
    </xdr:from>
    <xdr:to>
      <xdr:col>71</xdr:col>
      <xdr:colOff>177800</xdr:colOff>
      <xdr:row>58</xdr:row>
      <xdr:rowOff>88231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22770"/>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164688</xdr:rowOff>
    </xdr:from>
    <xdr:to>
      <xdr:col>85</xdr:col>
      <xdr:colOff>177800</xdr:colOff>
      <xdr:row>58</xdr:row>
      <xdr:rowOff>94838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79615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148089</xdr:rowOff>
    </xdr:from>
    <xdr:to>
      <xdr:col>81</xdr:col>
      <xdr:colOff>101600</xdr:colOff>
      <xdr:row>58</xdr:row>
      <xdr:rowOff>78239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69366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8208</xdr:rowOff>
    </xdr:from>
    <xdr:to>
      <xdr:col>76</xdr:col>
      <xdr:colOff>165100</xdr:colOff>
      <xdr:row>58</xdr:row>
      <xdr:rowOff>109808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100935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27870</xdr:rowOff>
    </xdr:from>
    <xdr:to>
      <xdr:col>72</xdr:col>
      <xdr:colOff>38100</xdr:colOff>
      <xdr:row>58</xdr:row>
      <xdr:rowOff>129470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120597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37431</xdr:rowOff>
    </xdr:from>
    <xdr:to>
      <xdr:col>67</xdr:col>
      <xdr:colOff>101600</xdr:colOff>
      <xdr:row>58</xdr:row>
      <xdr:rowOff>139031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130158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7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33951</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78501"/>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33951</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78501"/>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154601</xdr:rowOff>
    </xdr:from>
    <xdr:to>
      <xdr:col>81</xdr:col>
      <xdr:colOff>101600</xdr:colOff>
      <xdr:row>79</xdr:row>
      <xdr:rowOff>84751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75878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11170</xdr:rowOff>
    </xdr:from>
    <xdr:to>
      <xdr:col>85</xdr:col>
      <xdr:colOff>127000</xdr:colOff>
      <xdr:row>97</xdr:row>
      <xdr:rowOff>70800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641820"/>
          <a:ext cx="838200" cy="5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162719</xdr:rowOff>
    </xdr:from>
    <xdr:to>
      <xdr:col>81</xdr:col>
      <xdr:colOff>50800</xdr:colOff>
      <xdr:row>97</xdr:row>
      <xdr:rowOff>11170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21919"/>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162719</xdr:rowOff>
    </xdr:from>
    <xdr:to>
      <xdr:col>76</xdr:col>
      <xdr:colOff>114300</xdr:colOff>
      <xdr:row>97</xdr:row>
      <xdr:rowOff>6201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21919"/>
          <a:ext cx="889000" cy="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6201</xdr:rowOff>
    </xdr:from>
    <xdr:to>
      <xdr:col>71</xdr:col>
      <xdr:colOff>177800</xdr:colOff>
      <xdr:row>97</xdr:row>
      <xdr:rowOff>36556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36851"/>
          <a:ext cx="889000" cy="3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20000</xdr:rowOff>
    </xdr:from>
    <xdr:to>
      <xdr:col>85</xdr:col>
      <xdr:colOff>177800</xdr:colOff>
      <xdr:row>97</xdr:row>
      <xdr:rowOff>121600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42877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0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131820</xdr:rowOff>
    </xdr:from>
    <xdr:to>
      <xdr:col>81</xdr:col>
      <xdr:colOff>101600</xdr:colOff>
      <xdr:row>97</xdr:row>
      <xdr:rowOff>61970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78497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3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111919</xdr:rowOff>
    </xdr:from>
    <xdr:to>
      <xdr:col>76</xdr:col>
      <xdr:colOff>165100</xdr:colOff>
      <xdr:row>97</xdr:row>
      <xdr:rowOff>42069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58596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3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126851</xdr:rowOff>
    </xdr:from>
    <xdr:to>
      <xdr:col>72</xdr:col>
      <xdr:colOff>38100</xdr:colOff>
      <xdr:row>97</xdr:row>
      <xdr:rowOff>57001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73528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36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157206</xdr:rowOff>
    </xdr:from>
    <xdr:to>
      <xdr:col>67</xdr:col>
      <xdr:colOff>101600</xdr:colOff>
      <xdr:row>97</xdr:row>
      <xdr:rowOff>87356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103883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9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・総務費においては、公共施設維持管理等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今後は類似団体内平均値程度に下がる見通しである。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・民生費においては、児童福祉施策による負担が増となっていることが要因である。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・衛生費においては、一部事務組合等にかかる施設更新事業（火葬場建設）により類似団体内平均値より若干高く推移している。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・農林水産業費においても、国営土地基盤整備事業等により今後も高く推移する。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・教育費においては、ここ数年で小中学校併設に伴う事業費や社会教育施設整備費、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導入に伴う経費により類似団体内平均値より高く推移している。一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程度整備が進んだので今後は下がる見通しである。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・公債費においては今後は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が、数年後には町営住宅建替事業に伴う公債費の増加が見込まれる。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普通建設事業や経常経費の増加により、取り崩しが積み立てを上回っている状況である。今後も定住政策、住宅建替事業、農業政策など一定度の繰り入れは必要となるが、振興基本計画のローリング等により特定財源の確保など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各会計ともに実質収支額が黒字なため、連結実質赤字比率は算出されない。今後においても振興基本計画のローリング等により健全な財政運営に努める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91</v>
      </c>
      <c r="AZ4" s="423"/>
      <c r="BA4" s="423"/>
      <c r="BB4" s="423"/>
      <c r="BC4" s="423"/>
      <c r="BD4" s="423"/>
      <c r="BE4" s="423"/>
      <c r="BF4" s="423"/>
      <c r="BG4" s="423"/>
      <c r="BH4" s="423"/>
      <c r="BI4" s="423"/>
      <c r="BJ4" s="423"/>
      <c r="BK4" s="423"/>
      <c r="BL4" s="423"/>
      <c r="BM4" s="424"/>
      <c r="BN4" s="425">
        <v>4437698</v>
      </c>
      <c r="BO4" s="426"/>
      <c r="BP4" s="426"/>
      <c r="BQ4" s="426"/>
      <c r="BR4" s="426"/>
      <c r="BS4" s="426"/>
      <c r="BT4" s="426"/>
      <c r="BU4" s="427"/>
      <c r="BV4" s="425">
        <v>4050399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6.2</v>
      </c>
      <c r="CU4" s="610"/>
      <c r="CV4" s="610"/>
      <c r="CW4" s="610"/>
      <c r="CX4" s="610"/>
      <c r="CY4" s="610"/>
      <c r="CZ4" s="610"/>
      <c r="DA4" s="611"/>
      <c r="DB4" s="609">
        <v>6.1</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4302673</v>
      </c>
      <c r="BO5" s="431"/>
      <c r="BP5" s="431"/>
      <c r="BQ5" s="431"/>
      <c r="BR5" s="431"/>
      <c r="BS5" s="431"/>
      <c r="BT5" s="431"/>
      <c r="BU5" s="432"/>
      <c r="BV5" s="430">
        <v>3923636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86.2</v>
      </c>
      <c r="CU5" s="401"/>
      <c r="CV5" s="401"/>
      <c r="CW5" s="401"/>
      <c r="CX5" s="401"/>
      <c r="CY5" s="401"/>
      <c r="CZ5" s="401"/>
      <c r="DA5" s="402"/>
      <c r="DB5" s="400">
        <v>91.5</v>
      </c>
      <c r="DC5" s="401"/>
      <c r="DD5" s="401"/>
      <c r="DE5" s="401"/>
      <c r="DF5" s="401"/>
      <c r="DG5" s="401"/>
      <c r="DH5" s="401"/>
      <c r="DI5" s="402"/>
      <c r="DJ5" s="186"/>
      <c r="DK5" s="186"/>
      <c r="DL5" s="186"/>
      <c r="DM5" s="186"/>
      <c r="DN5" s="186"/>
      <c r="DO5" s="186"/>
    </row>
    <row r="6" spans="1:119" ht="18.75" customHeight="1" x14ac:dyDescent="0.15">
      <c r="A6" s="187"/>
      <c r="B6" s="586" t="s">
        <v>97</v>
      </c>
      <c r="C6" s="446"/>
      <c r="D6" s="446"/>
      <c r="E6" s="587"/>
      <c r="F6" s="587"/>
      <c r="G6" s="587"/>
      <c r="H6" s="587"/>
      <c r="I6" s="587"/>
      <c r="J6" s="587"/>
      <c r="K6" s="587"/>
      <c r="L6" s="587" t="s">
        <v>98</v>
      </c>
      <c r="M6" s="587"/>
      <c r="N6" s="587"/>
      <c r="O6" s="587"/>
      <c r="P6" s="587"/>
      <c r="Q6" s="587"/>
      <c r="R6" s="470"/>
      <c r="S6" s="470"/>
      <c r="T6" s="470"/>
      <c r="U6" s="470"/>
      <c r="V6" s="593"/>
      <c r="W6" s="521" t="s">
        <v>99</v>
      </c>
      <c r="X6" s="445"/>
      <c r="Y6" s="445"/>
      <c r="Z6" s="445"/>
      <c r="AA6" s="445"/>
      <c r="AB6" s="446"/>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135025</v>
      </c>
      <c r="BO6" s="431"/>
      <c r="BP6" s="431"/>
      <c r="BQ6" s="431"/>
      <c r="BR6" s="431"/>
      <c r="BS6" s="431"/>
      <c r="BT6" s="431"/>
      <c r="BU6" s="432"/>
      <c r="BV6" s="430">
        <v>126763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88.4</v>
      </c>
      <c r="CU6" s="584"/>
      <c r="CV6" s="584"/>
      <c r="CW6" s="584"/>
      <c r="CX6" s="584"/>
      <c r="CY6" s="584"/>
      <c r="CZ6" s="584"/>
      <c r="DA6" s="585"/>
      <c r="DB6" s="583">
        <v>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8961</v>
      </c>
      <c r="BO7" s="431"/>
      <c r="BP7" s="431"/>
      <c r="BQ7" s="431"/>
      <c r="BR7" s="431"/>
      <c r="BS7" s="431"/>
      <c r="BT7" s="431"/>
      <c r="BU7" s="432"/>
      <c r="BV7" s="430">
        <v>4949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2032647</v>
      </c>
      <c r="CU7" s="431"/>
      <c r="CV7" s="431"/>
      <c r="CW7" s="431"/>
      <c r="CX7" s="431"/>
      <c r="CY7" s="431"/>
      <c r="CZ7" s="431"/>
      <c r="DA7" s="432"/>
      <c r="DB7" s="430">
        <v>1993542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126064</v>
      </c>
      <c r="BO8" s="431"/>
      <c r="BP8" s="431"/>
      <c r="BQ8" s="431"/>
      <c r="BR8" s="431"/>
      <c r="BS8" s="431"/>
      <c r="BT8" s="431"/>
      <c r="BU8" s="432"/>
      <c r="BV8" s="430">
        <v>121814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0.15</v>
      </c>
      <c r="CU8" s="544"/>
      <c r="CV8" s="544"/>
      <c r="CW8" s="544"/>
      <c r="CX8" s="544"/>
      <c r="CY8" s="544"/>
      <c r="CZ8" s="544"/>
      <c r="DA8" s="545"/>
      <c r="DB8" s="543">
        <v>0.14000000000000001</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2389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4250</v>
      </c>
      <c r="BO9" s="431"/>
      <c r="BP9" s="431"/>
      <c r="BQ9" s="431"/>
      <c r="BR9" s="431"/>
      <c r="BS9" s="431"/>
      <c r="BT9" s="431"/>
      <c r="BU9" s="432"/>
      <c r="BV9" s="430">
        <v>-488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18.7</v>
      </c>
      <c r="CU9" s="401"/>
      <c r="CV9" s="401"/>
      <c r="CW9" s="401"/>
      <c r="CX9" s="401"/>
      <c r="CY9" s="401"/>
      <c r="CZ9" s="401"/>
      <c r="DA9" s="402"/>
      <c r="DB9" s="400">
        <v>21.5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2749</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65728</v>
      </c>
      <c r="BO10" s="431"/>
      <c r="BP10" s="431"/>
      <c r="BQ10" s="431"/>
      <c r="BR10" s="431"/>
      <c r="BS10" s="431"/>
      <c r="BT10" s="431"/>
      <c r="BU10" s="432"/>
      <c r="BV10" s="430">
        <v>61617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123</v>
      </c>
      <c r="M11" s="479"/>
      <c r="N11" s="479"/>
      <c r="O11" s="479"/>
      <c r="P11" s="479"/>
      <c r="Q11" s="480"/>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2258</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115</v>
      </c>
      <c r="AV12" s="488"/>
      <c r="AW12" s="488"/>
      <c r="AX12" s="488"/>
      <c r="AY12" s="410" t="s">
        <v>135</v>
      </c>
      <c r="AZ12" s="411"/>
      <c r="BA12" s="411"/>
      <c r="BB12" s="411"/>
      <c r="BC12" s="411"/>
      <c r="BD12" s="411"/>
      <c r="BE12" s="411"/>
      <c r="BF12" s="411"/>
      <c r="BG12" s="411"/>
      <c r="BH12" s="411"/>
      <c r="BI12" s="411"/>
      <c r="BJ12" s="411"/>
      <c r="BK12" s="411"/>
      <c r="BL12" s="411"/>
      <c r="BM12" s="412"/>
      <c r="BN12" s="430">
        <v>74452</v>
      </c>
      <c r="BO12" s="431"/>
      <c r="BP12" s="431"/>
      <c r="BQ12" s="431"/>
      <c r="BR12" s="431"/>
      <c r="BS12" s="431"/>
      <c r="BT12" s="431"/>
      <c r="BU12" s="432"/>
      <c r="BV12" s="430">
        <v>155855</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2250</v>
      </c>
      <c r="S13" s="534"/>
      <c r="T13" s="534"/>
      <c r="U13" s="534"/>
      <c r="V13" s="535"/>
      <c r="W13" s="521" t="s">
        <v>139</v>
      </c>
      <c r="X13" s="445"/>
      <c r="Y13" s="445"/>
      <c r="Z13" s="445"/>
      <c r="AA13" s="445"/>
      <c r="AB13" s="446"/>
      <c r="AC13" s="406">
        <v>498</v>
      </c>
      <c r="AD13" s="407"/>
      <c r="AE13" s="407"/>
      <c r="AF13" s="407"/>
      <c r="AG13" s="408"/>
      <c r="AH13" s="406">
        <v>541</v>
      </c>
      <c r="AI13" s="407"/>
      <c r="AJ13" s="407"/>
      <c r="AK13" s="407"/>
      <c r="AL13" s="409"/>
      <c r="AM13" s="499" t="s">
        <v>140</v>
      </c>
      <c r="AN13" s="404"/>
      <c r="AO13" s="404"/>
      <c r="AP13" s="404"/>
      <c r="AQ13" s="404"/>
      <c r="AR13" s="404"/>
      <c r="AS13" s="404"/>
      <c r="AT13" s="405"/>
      <c r="AU13" s="487" t="s">
        <v>120</v>
      </c>
      <c r="AV13" s="488"/>
      <c r="AW13" s="488"/>
      <c r="AX13" s="488"/>
      <c r="AY13" s="410" t="s">
        <v>141</v>
      </c>
      <c r="AZ13" s="411"/>
      <c r="BA13" s="411"/>
      <c r="BB13" s="411"/>
      <c r="BC13" s="411"/>
      <c r="BD13" s="411"/>
      <c r="BE13" s="411"/>
      <c r="BF13" s="411"/>
      <c r="BG13" s="411"/>
      <c r="BH13" s="411"/>
      <c r="BI13" s="411"/>
      <c r="BJ13" s="411"/>
      <c r="BK13" s="411"/>
      <c r="BL13" s="411"/>
      <c r="BM13" s="412"/>
      <c r="BN13" s="430">
        <v>-4474</v>
      </c>
      <c r="BO13" s="431"/>
      <c r="BP13" s="431"/>
      <c r="BQ13" s="431"/>
      <c r="BR13" s="431"/>
      <c r="BS13" s="431"/>
      <c r="BT13" s="431"/>
      <c r="BU13" s="432"/>
      <c r="BV13" s="430">
        <v>-94726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8.4</v>
      </c>
      <c r="CU13" s="401"/>
      <c r="CV13" s="401"/>
      <c r="CW13" s="401"/>
      <c r="CX13" s="401"/>
      <c r="CY13" s="401"/>
      <c r="CZ13" s="401"/>
      <c r="DA13" s="402"/>
      <c r="DB13" s="400">
        <v>9.1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2323</v>
      </c>
      <c r="S14" s="534"/>
      <c r="T14" s="534"/>
      <c r="U14" s="534"/>
      <c r="V14" s="535"/>
      <c r="W14" s="536"/>
      <c r="X14" s="448"/>
      <c r="Y14" s="448"/>
      <c r="Z14" s="448"/>
      <c r="AA14" s="448"/>
      <c r="AB14" s="449"/>
      <c r="AC14" s="526">
        <v>39.200000000000003</v>
      </c>
      <c r="AD14" s="527"/>
      <c r="AE14" s="527"/>
      <c r="AF14" s="527"/>
      <c r="AG14" s="528"/>
      <c r="AH14" s="526">
        <v>39.4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2317</v>
      </c>
      <c r="S15" s="534"/>
      <c r="T15" s="534"/>
      <c r="U15" s="534"/>
      <c r="V15" s="535"/>
      <c r="W15" s="521" t="s">
        <v>146</v>
      </c>
      <c r="X15" s="445"/>
      <c r="Y15" s="445"/>
      <c r="Z15" s="445"/>
      <c r="AA15" s="445"/>
      <c r="AB15" s="446"/>
      <c r="AC15" s="406">
        <v>121</v>
      </c>
      <c r="AD15" s="407"/>
      <c r="AE15" s="407"/>
      <c r="AF15" s="407"/>
      <c r="AG15" s="408"/>
      <c r="AH15" s="406">
        <v>128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281868</v>
      </c>
      <c r="BO15" s="426"/>
      <c r="BP15" s="426"/>
      <c r="BQ15" s="426"/>
      <c r="BR15" s="426"/>
      <c r="BS15" s="426"/>
      <c r="BT15" s="426"/>
      <c r="BU15" s="427"/>
      <c r="BV15" s="425">
        <v>276818</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8"/>
      <c r="Y16" s="448"/>
      <c r="Z16" s="448"/>
      <c r="AA16" s="448"/>
      <c r="AB16" s="449"/>
      <c r="AC16" s="526">
        <v>9.5</v>
      </c>
      <c r="AD16" s="527"/>
      <c r="AE16" s="527"/>
      <c r="AF16" s="527"/>
      <c r="AG16" s="528"/>
      <c r="AH16" s="526">
        <v>9.3000000000000007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1869393</v>
      </c>
      <c r="BO16" s="431"/>
      <c r="BP16" s="431"/>
      <c r="BQ16" s="431"/>
      <c r="BR16" s="431"/>
      <c r="BS16" s="431"/>
      <c r="BT16" s="431"/>
      <c r="BU16" s="432"/>
      <c r="BV16" s="430">
        <v>1872745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5"/>
      <c r="Y17" s="445"/>
      <c r="Z17" s="445"/>
      <c r="AA17" s="445"/>
      <c r="AB17" s="446"/>
      <c r="AC17" s="406">
        <v>653</v>
      </c>
      <c r="AD17" s="407"/>
      <c r="AE17" s="407"/>
      <c r="AF17" s="407"/>
      <c r="AG17" s="408"/>
      <c r="AH17" s="406">
        <v>704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338112</v>
      </c>
      <c r="BO17" s="431"/>
      <c r="BP17" s="431"/>
      <c r="BQ17" s="431"/>
      <c r="BR17" s="431"/>
      <c r="BS17" s="431"/>
      <c r="BT17" s="431"/>
      <c r="BU17" s="432"/>
      <c r="BV17" s="430">
        <v>346255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191.15</v>
      </c>
      <c r="M18" s="495"/>
      <c r="N18" s="495"/>
      <c r="O18" s="495"/>
      <c r="P18" s="495"/>
      <c r="Q18" s="495"/>
      <c r="R18" s="496"/>
      <c r="S18" s="496"/>
      <c r="T18" s="496"/>
      <c r="U18" s="496"/>
      <c r="V18" s="497"/>
      <c r="W18" s="511"/>
      <c r="X18" s="512"/>
      <c r="Y18" s="512"/>
      <c r="Z18" s="512"/>
      <c r="AA18" s="512"/>
      <c r="AB18" s="522"/>
      <c r="AC18" s="394">
        <v>51.3</v>
      </c>
      <c r="AD18" s="395"/>
      <c r="AE18" s="395"/>
      <c r="AF18" s="395"/>
      <c r="AG18" s="498"/>
      <c r="AH18" s="394">
        <v>51.3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1767208</v>
      </c>
      <c r="BO18" s="431"/>
      <c r="BP18" s="431"/>
      <c r="BQ18" s="431"/>
      <c r="BR18" s="431"/>
      <c r="BS18" s="431"/>
      <c r="BT18" s="431"/>
      <c r="BU18" s="432"/>
      <c r="BV18" s="430">
        <v>1811097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2371540</v>
      </c>
      <c r="BO19" s="431"/>
      <c r="BP19" s="431"/>
      <c r="BQ19" s="431"/>
      <c r="BR19" s="431"/>
      <c r="BS19" s="431"/>
      <c r="BT19" s="431"/>
      <c r="BU19" s="432"/>
      <c r="BV19" s="430">
        <v>2515458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926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162</v>
      </c>
      <c r="C22" s="462"/>
      <c r="D22" s="463"/>
      <c r="E22" s="470" t="s">
        <v>1</v>
      </c>
      <c r="F22" s="445"/>
      <c r="G22" s="445"/>
      <c r="H22" s="445"/>
      <c r="I22" s="445"/>
      <c r="J22" s="445"/>
      <c r="K22" s="446"/>
      <c r="L22" s="470" t="s">
        <v>163</v>
      </c>
      <c r="M22" s="445"/>
      <c r="N22" s="445"/>
      <c r="O22" s="445"/>
      <c r="P22" s="446"/>
      <c r="Q22" s="455" t="s">
        <v>164</v>
      </c>
      <c r="R22" s="456"/>
      <c r="S22" s="456"/>
      <c r="T22" s="456"/>
      <c r="U22" s="456"/>
      <c r="V22" s="471"/>
      <c r="W22" s="473" t="s">
        <v>165</v>
      </c>
      <c r="X22" s="462"/>
      <c r="Y22" s="463"/>
      <c r="Z22" s="470" t="s">
        <v>1</v>
      </c>
      <c r="AA22" s="445"/>
      <c r="AB22" s="445"/>
      <c r="AC22" s="445"/>
      <c r="AD22" s="445"/>
      <c r="AE22" s="445"/>
      <c r="AF22" s="445"/>
      <c r="AG22" s="446"/>
      <c r="AH22" s="444" t="s">
        <v>166</v>
      </c>
      <c r="AI22" s="445"/>
      <c r="AJ22" s="445"/>
      <c r="AK22" s="445"/>
      <c r="AL22" s="446"/>
      <c r="AM22" s="444" t="s">
        <v>167</v>
      </c>
      <c r="AN22" s="450"/>
      <c r="AO22" s="450"/>
      <c r="AP22" s="450"/>
      <c r="AQ22" s="450"/>
      <c r="AR22" s="451"/>
      <c r="AS22" s="455" t="s">
        <v>164</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168</v>
      </c>
      <c r="AZ23" s="423"/>
      <c r="BA23" s="423"/>
      <c r="BB23" s="423"/>
      <c r="BC23" s="423"/>
      <c r="BD23" s="423"/>
      <c r="BE23" s="423"/>
      <c r="BF23" s="423"/>
      <c r="BG23" s="423"/>
      <c r="BH23" s="423"/>
      <c r="BI23" s="423"/>
      <c r="BJ23" s="423"/>
      <c r="BK23" s="423"/>
      <c r="BL23" s="423"/>
      <c r="BM23" s="424"/>
      <c r="BN23" s="430">
        <v>3844015</v>
      </c>
      <c r="BO23" s="431"/>
      <c r="BP23" s="431"/>
      <c r="BQ23" s="431"/>
      <c r="BR23" s="431"/>
      <c r="BS23" s="431"/>
      <c r="BT23" s="431"/>
      <c r="BU23" s="432"/>
      <c r="BV23" s="430">
        <v>4019414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169</v>
      </c>
      <c r="F24" s="404"/>
      <c r="G24" s="404"/>
      <c r="H24" s="404"/>
      <c r="I24" s="404"/>
      <c r="J24" s="404"/>
      <c r="K24" s="405"/>
      <c r="L24" s="406">
        <v>1</v>
      </c>
      <c r="M24" s="407"/>
      <c r="N24" s="407"/>
      <c r="O24" s="407"/>
      <c r="P24" s="408"/>
      <c r="Q24" s="406">
        <v>8280</v>
      </c>
      <c r="R24" s="407"/>
      <c r="S24" s="407"/>
      <c r="T24" s="407"/>
      <c r="U24" s="407"/>
      <c r="V24" s="408"/>
      <c r="W24" s="474"/>
      <c r="X24" s="465"/>
      <c r="Y24" s="466"/>
      <c r="Z24" s="403" t="s">
        <v>170</v>
      </c>
      <c r="AA24" s="404"/>
      <c r="AB24" s="404"/>
      <c r="AC24" s="404"/>
      <c r="AD24" s="404"/>
      <c r="AE24" s="404"/>
      <c r="AF24" s="404"/>
      <c r="AG24" s="405"/>
      <c r="AH24" s="406">
        <v>58</v>
      </c>
      <c r="AI24" s="407"/>
      <c r="AJ24" s="407"/>
      <c r="AK24" s="407"/>
      <c r="AL24" s="408"/>
      <c r="AM24" s="406">
        <v>179104</v>
      </c>
      <c r="AN24" s="407"/>
      <c r="AO24" s="407"/>
      <c r="AP24" s="407"/>
      <c r="AQ24" s="407"/>
      <c r="AR24" s="408"/>
      <c r="AS24" s="406">
        <v>3088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3546844</v>
      </c>
      <c r="BO24" s="431"/>
      <c r="BP24" s="431"/>
      <c r="BQ24" s="431"/>
      <c r="BR24" s="431"/>
      <c r="BS24" s="431"/>
      <c r="BT24" s="431"/>
      <c r="BU24" s="432"/>
      <c r="BV24" s="430">
        <v>3695217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172</v>
      </c>
      <c r="F25" s="404"/>
      <c r="G25" s="404"/>
      <c r="H25" s="404"/>
      <c r="I25" s="404"/>
      <c r="J25" s="404"/>
      <c r="K25" s="405"/>
      <c r="L25" s="406">
        <v>1</v>
      </c>
      <c r="M25" s="407"/>
      <c r="N25" s="407"/>
      <c r="O25" s="407"/>
      <c r="P25" s="408"/>
      <c r="Q25" s="406">
        <v>6670</v>
      </c>
      <c r="R25" s="407"/>
      <c r="S25" s="407"/>
      <c r="T25" s="407"/>
      <c r="U25" s="407"/>
      <c r="V25" s="408"/>
      <c r="W25" s="474"/>
      <c r="X25" s="465"/>
      <c r="Y25" s="466"/>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1110992</v>
      </c>
      <c r="BO25" s="426"/>
      <c r="BP25" s="426"/>
      <c r="BQ25" s="426"/>
      <c r="BR25" s="426"/>
      <c r="BS25" s="426"/>
      <c r="BT25" s="426"/>
      <c r="BU25" s="427"/>
      <c r="BV25" s="425">
        <v>1138786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175</v>
      </c>
      <c r="F26" s="404"/>
      <c r="G26" s="404"/>
      <c r="H26" s="404"/>
      <c r="I26" s="404"/>
      <c r="J26" s="404"/>
      <c r="K26" s="405"/>
      <c r="L26" s="406">
        <v>1</v>
      </c>
      <c r="M26" s="407"/>
      <c r="N26" s="407"/>
      <c r="O26" s="407"/>
      <c r="P26" s="408"/>
      <c r="Q26" s="406">
        <v>5930</v>
      </c>
      <c r="R26" s="407"/>
      <c r="S26" s="407"/>
      <c r="T26" s="407"/>
      <c r="U26" s="407"/>
      <c r="V26" s="408"/>
      <c r="W26" s="474"/>
      <c r="X26" s="465"/>
      <c r="Y26" s="466"/>
      <c r="Z26" s="403" t="s">
        <v>176</v>
      </c>
      <c r="AA26" s="442"/>
      <c r="AB26" s="442"/>
      <c r="AC26" s="442"/>
      <c r="AD26" s="442"/>
      <c r="AE26" s="442"/>
      <c r="AF26" s="442"/>
      <c r="AG26" s="443"/>
      <c r="AH26" s="406" t="s">
        <v>137</v>
      </c>
      <c r="AI26" s="407"/>
      <c r="AJ26" s="407"/>
      <c r="AK26" s="407"/>
      <c r="AL26" s="408"/>
      <c r="AM26" s="406" t="s">
        <v>137</v>
      </c>
      <c r="AN26" s="407"/>
      <c r="AO26" s="407"/>
      <c r="AP26" s="407"/>
      <c r="AQ26" s="407"/>
      <c r="AR26" s="408"/>
      <c r="AS26" s="406" t="s">
        <v>137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178</v>
      </c>
      <c r="F27" s="404"/>
      <c r="G27" s="404"/>
      <c r="H27" s="404"/>
      <c r="I27" s="404"/>
      <c r="J27" s="404"/>
      <c r="K27" s="405"/>
      <c r="L27" s="406">
        <v>1</v>
      </c>
      <c r="M27" s="407"/>
      <c r="N27" s="407"/>
      <c r="O27" s="407"/>
      <c r="P27" s="408"/>
      <c r="Q27" s="406">
        <v>2630</v>
      </c>
      <c r="R27" s="407"/>
      <c r="S27" s="407"/>
      <c r="T27" s="407"/>
      <c r="U27" s="407"/>
      <c r="V27" s="408"/>
      <c r="W27" s="474"/>
      <c r="X27" s="465"/>
      <c r="Y27" s="466"/>
      <c r="Z27" s="403" t="s">
        <v>179</v>
      </c>
      <c r="AA27" s="404"/>
      <c r="AB27" s="404"/>
      <c r="AC27" s="404"/>
      <c r="AD27" s="404"/>
      <c r="AE27" s="404"/>
      <c r="AF27" s="404"/>
      <c r="AG27" s="405"/>
      <c r="AH27" s="406" t="s">
        <v>137</v>
      </c>
      <c r="AI27" s="407"/>
      <c r="AJ27" s="407"/>
      <c r="AK27" s="407"/>
      <c r="AL27" s="408"/>
      <c r="AM27" s="406" t="s">
        <v>137</v>
      </c>
      <c r="AN27" s="407"/>
      <c r="AO27" s="407"/>
      <c r="AP27" s="407"/>
      <c r="AQ27" s="407"/>
      <c r="AR27" s="408"/>
      <c r="AS27" s="406" t="s">
        <v>137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48259</v>
      </c>
      <c r="BO27" s="434"/>
      <c r="BP27" s="434"/>
      <c r="BQ27" s="434"/>
      <c r="BR27" s="434"/>
      <c r="BS27" s="434"/>
      <c r="BT27" s="434"/>
      <c r="BU27" s="435"/>
      <c r="BV27" s="433">
        <v>48250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181</v>
      </c>
      <c r="F28" s="404"/>
      <c r="G28" s="404"/>
      <c r="H28" s="404"/>
      <c r="I28" s="404"/>
      <c r="J28" s="404"/>
      <c r="K28" s="405"/>
      <c r="L28" s="406">
        <v>1</v>
      </c>
      <c r="M28" s="407"/>
      <c r="N28" s="407"/>
      <c r="O28" s="407"/>
      <c r="P28" s="408"/>
      <c r="Q28" s="406">
        <v>2090</v>
      </c>
      <c r="R28" s="407"/>
      <c r="S28" s="407"/>
      <c r="T28" s="407"/>
      <c r="U28" s="407"/>
      <c r="V28" s="408"/>
      <c r="W28" s="474"/>
      <c r="X28" s="465"/>
      <c r="Y28" s="466"/>
      <c r="Z28" s="403" t="s">
        <v>182</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777901</v>
      </c>
      <c r="BO28" s="426"/>
      <c r="BP28" s="426"/>
      <c r="BQ28" s="426"/>
      <c r="BR28" s="426"/>
      <c r="BS28" s="426"/>
      <c r="BT28" s="426"/>
      <c r="BU28" s="427"/>
      <c r="BV28" s="425">
        <v>786625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184</v>
      </c>
      <c r="F29" s="404"/>
      <c r="G29" s="404"/>
      <c r="H29" s="404"/>
      <c r="I29" s="404"/>
      <c r="J29" s="404"/>
      <c r="K29" s="405"/>
      <c r="L29" s="406">
        <v>7</v>
      </c>
      <c r="M29" s="407"/>
      <c r="N29" s="407"/>
      <c r="O29" s="407"/>
      <c r="P29" s="408"/>
      <c r="Q29" s="406">
        <v>1750</v>
      </c>
      <c r="R29" s="407"/>
      <c r="S29" s="407"/>
      <c r="T29" s="407"/>
      <c r="U29" s="407"/>
      <c r="V29" s="408"/>
      <c r="W29" s="475"/>
      <c r="X29" s="476"/>
      <c r="Y29" s="477"/>
      <c r="Z29" s="403" t="s">
        <v>185</v>
      </c>
      <c r="AA29" s="404"/>
      <c r="AB29" s="404"/>
      <c r="AC29" s="404"/>
      <c r="AD29" s="404"/>
      <c r="AE29" s="404"/>
      <c r="AF29" s="404"/>
      <c r="AG29" s="405"/>
      <c r="AH29" s="406">
        <v>58</v>
      </c>
      <c r="AI29" s="407"/>
      <c r="AJ29" s="407"/>
      <c r="AK29" s="407"/>
      <c r="AL29" s="408"/>
      <c r="AM29" s="406">
        <v>179104</v>
      </c>
      <c r="AN29" s="407"/>
      <c r="AO29" s="407"/>
      <c r="AP29" s="407"/>
      <c r="AQ29" s="407"/>
      <c r="AR29" s="408"/>
      <c r="AS29" s="406">
        <v>3088</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575553</v>
      </c>
      <c r="BO29" s="431"/>
      <c r="BP29" s="431"/>
      <c r="BQ29" s="431"/>
      <c r="BR29" s="431"/>
      <c r="BS29" s="431"/>
      <c r="BT29" s="431"/>
      <c r="BU29" s="432"/>
      <c r="BV29" s="430">
        <v>556774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187</v>
      </c>
      <c r="X30" s="485"/>
      <c r="Y30" s="485"/>
      <c r="Z30" s="485"/>
      <c r="AA30" s="485"/>
      <c r="AB30" s="485"/>
      <c r="AC30" s="485"/>
      <c r="AD30" s="485"/>
      <c r="AE30" s="485"/>
      <c r="AF30" s="485"/>
      <c r="AG30" s="486"/>
      <c r="AH30" s="394">
        <v>97.9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2187916</v>
      </c>
      <c r="BO30" s="434"/>
      <c r="BP30" s="434"/>
      <c r="BQ30" s="434"/>
      <c r="BR30" s="434"/>
      <c r="BS30" s="434"/>
      <c r="BT30" s="434"/>
      <c r="BU30" s="435"/>
      <c r="BV30" s="433">
        <v>1853354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4</v>
      </c>
      <c r="BF34" s="389"/>
      <c r="BG34" s="388" t="str">
        <f>IF('各会計、関係団体の財政状況及び健全化判断比率'!B30="","",'各会計、関係団体の財政状況及び健全化判断比率'!B30)</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空知中部広域連合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雨竜町振興公社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空知教育センター組合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雨竜町土地開発公社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中空知衛生施設組合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中・北空知廃棄物処理広域連合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中空知広域市町村圏組合（普通会計分）</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10</v>
      </c>
      <c r="BX39" s="389"/>
      <c r="BY39" s="388" t="str">
        <f>IF('各会計、関係団体の財政状況及び健全化判断比率'!B73="","",'各会計、関係団体の財政状況及び健全化判断比率'!B73)</f>
        <v>滝川地区広域消防事務組合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11</v>
      </c>
      <c r="BX40" s="389"/>
      <c r="BY40" s="388" t="str">
        <f>IF('各会計、関係団体の財政状況及び健全化判断比率'!B74="","",'各会計、関係団体の財政状況及び健全化判断比率'!B74)</f>
        <v>西空知広域水道企業団</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12</v>
      </c>
      <c r="BX41" s="389"/>
      <c r="BY41" s="388" t="str">
        <f>IF('各会計、関係団体の財政状況及び健全化判断比率'!B75="","",'各会計、関係団体の財政状況及び健全化判断比率'!B75)</f>
        <v>石狩川流域下水道組合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0eqxLFmKTk8wWdfH6jAdUWppKkWtDGZmrgjf/CTOSoxqVBzmnyVuQJOB47HgQ4J4LwxCbIOKyGkYKhMKnOb5DQ==" saltValue="kyCYtxqttntTK7yzGn+C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J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12" t="s">
        <v>551</v>
      </c>
      <c r="D34" s="1212"/>
      <c r="E34" s="1213"/>
      <c r="F34" s="32">
        <v>6.37</v>
      </c>
      <c r="G34" s="33">
        <v>6.85</v>
      </c>
      <c r="H34" s="33">
        <v>5.95</v>
      </c>
      <c r="I34" s="33">
        <v>6.11</v>
      </c>
      <c r="J34" s="34">
        <v>6.2</v>
      </c>
      <c r="K34" s="22"/>
      <c r="L34" s="22"/>
      <c r="M34" s="22"/>
      <c r="N34" s="22"/>
      <c r="O34" s="22"/>
      <c r="P34" s="22"/>
    </row>
    <row r="35" spans="1:16" ht="39" customHeight="1" x14ac:dyDescent="0.15">
      <c r="A35" s="22"/>
      <c r="B35" s="35"/>
      <c r="C35" s="1206" t="s">
        <v>552</v>
      </c>
      <c r="D35" s="1207"/>
      <c r="E35" s="1208"/>
      <c r="F35" s="36">
        <v>0.05</v>
      </c>
      <c r="G35" s="37">
        <v>0.1</v>
      </c>
      <c r="H35" s="37">
        <v>0.09</v>
      </c>
      <c r="I35" s="37">
        <v>0.09</v>
      </c>
      <c r="J35" s="38">
        <v>0.09</v>
      </c>
      <c r="K35" s="22"/>
      <c r="L35" s="22"/>
      <c r="M35" s="22"/>
      <c r="N35" s="22"/>
      <c r="O35" s="22"/>
      <c r="P35" s="22"/>
    </row>
    <row r="36" spans="1:16" ht="39" customHeight="1" x14ac:dyDescent="0.15">
      <c r="A36" s="22"/>
      <c r="B36" s="35"/>
      <c r="C36" s="1206" t="s">
        <v>553</v>
      </c>
      <c r="D36" s="1207"/>
      <c r="E36" s="1208"/>
      <c r="F36" s="36">
        <v>0.53</v>
      </c>
      <c r="G36" s="37">
        <v>0.63</v>
      </c>
      <c r="H36" s="37">
        <v>0.43</v>
      </c>
      <c r="I36" s="37">
        <v>0.44</v>
      </c>
      <c r="J36" s="38">
        <v>0.04</v>
      </c>
      <c r="K36" s="22"/>
      <c r="L36" s="22"/>
      <c r="M36" s="22"/>
      <c r="N36" s="22"/>
      <c r="O36" s="22"/>
      <c r="P36" s="22"/>
    </row>
    <row r="37" spans="1:16" ht="39" customHeight="1" x14ac:dyDescent="0.15">
      <c r="A37" s="22"/>
      <c r="B37" s="35"/>
      <c r="C37" s="1206" t="s">
        <v>554</v>
      </c>
      <c r="D37" s="1207"/>
      <c r="E37" s="1208"/>
      <c r="F37" s="36">
        <v>0</v>
      </c>
      <c r="G37" s="37">
        <v>0.03</v>
      </c>
      <c r="H37" s="37">
        <v>0.01</v>
      </c>
      <c r="I37" s="37">
        <v>0.01</v>
      </c>
      <c r="J37" s="38">
        <v>0</v>
      </c>
      <c r="K37" s="22"/>
      <c r="L37" s="22"/>
      <c r="M37" s="22"/>
      <c r="N37" s="22"/>
      <c r="O37" s="22"/>
      <c r="P37" s="22"/>
    </row>
    <row r="38" spans="1:16" ht="39" customHeight="1" x14ac:dyDescent="0.15">
      <c r="A38" s="22"/>
      <c r="B38" s="35"/>
      <c r="C38" s="1206"/>
      <c r="D38" s="1207"/>
      <c r="E38" s="1208"/>
      <c r="F38" s="36"/>
      <c r="G38" s="37"/>
      <c r="H38" s="37"/>
      <c r="I38" s="37"/>
      <c r="J38" s="38"/>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555</v>
      </c>
      <c r="D42" s="1207"/>
      <c r="E42" s="1208"/>
      <c r="F42" s="36" t="s">
        <v>500</v>
      </c>
      <c r="G42" s="37" t="s">
        <v>500</v>
      </c>
      <c r="H42" s="37" t="s">
        <v>500</v>
      </c>
      <c r="I42" s="37" t="s">
        <v>500</v>
      </c>
      <c r="J42" s="38" t="s">
        <v>500</v>
      </c>
      <c r="K42" s="22"/>
      <c r="L42" s="22"/>
      <c r="M42" s="22"/>
      <c r="N42" s="22"/>
      <c r="O42" s="22"/>
      <c r="P42" s="22"/>
    </row>
    <row r="43" spans="1:16" ht="39" customHeight="1" thickBot="1" x14ac:dyDescent="0.2">
      <c r="A43" s="22"/>
      <c r="B43" s="40"/>
      <c r="C43" s="1209" t="s">
        <v>556</v>
      </c>
      <c r="D43" s="1210"/>
      <c r="E43" s="1211"/>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qmPmnOvRLmNgYpCPaOrNL5VChHEDGYn/e8GJ9BAhCgeKPkfW4xwm+aW976i8GKYJsvHPJ9p/Qpuih4+GynmTg==" saltValue="2BBG7k3ir+TOiz6REGI1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M52"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631</v>
      </c>
      <c r="L45" s="60">
        <v>668</v>
      </c>
      <c r="M45" s="60">
        <v>663</v>
      </c>
      <c r="N45" s="60">
        <v>613</v>
      </c>
      <c r="O45" s="61">
        <v>513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500</v>
      </c>
      <c r="L46" s="64" t="s">
        <v>500</v>
      </c>
      <c r="M46" s="64" t="s">
        <v>500</v>
      </c>
      <c r="N46" s="64" t="s">
        <v>500</v>
      </c>
      <c r="O46" s="65" t="s">
        <v>500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500</v>
      </c>
      <c r="L47" s="64" t="s">
        <v>500</v>
      </c>
      <c r="M47" s="64" t="s">
        <v>500</v>
      </c>
      <c r="N47" s="64" t="s">
        <v>500</v>
      </c>
      <c r="O47" s="65" t="s">
        <v>500</v>
      </c>
      <c r="P47" s="48"/>
      <c r="Q47" s="48"/>
      <c r="R47" s="48"/>
      <c r="S47" s="48"/>
      <c r="T47" s="48"/>
      <c r="U47" s="48"/>
    </row>
    <row r="48" spans="1:21" ht="30.75" customHeight="1" x14ac:dyDescent="0.15">
      <c r="A48" s="48"/>
      <c r="B48" s="1234"/>
      <c r="C48" s="1235"/>
      <c r="D48" s="62"/>
      <c r="E48" s="1216" t="s">
        <v>15</v>
      </c>
      <c r="F48" s="1216"/>
      <c r="G48" s="1216"/>
      <c r="H48" s="1216"/>
      <c r="I48" s="1216"/>
      <c r="J48" s="1217"/>
      <c r="K48" s="63">
        <v>22</v>
      </c>
      <c r="L48" s="64">
        <v>21</v>
      </c>
      <c r="M48" s="64">
        <v>20</v>
      </c>
      <c r="N48" s="64">
        <v>20</v>
      </c>
      <c r="O48" s="65">
        <v>19</v>
      </c>
      <c r="P48" s="48"/>
      <c r="Q48" s="48"/>
      <c r="R48" s="48"/>
      <c r="S48" s="48"/>
      <c r="T48" s="48"/>
      <c r="U48" s="48"/>
    </row>
    <row r="49" spans="1:21" ht="30.75" customHeight="1" x14ac:dyDescent="0.15">
      <c r="A49" s="48"/>
      <c r="B49" s="1234"/>
      <c r="C49" s="1235"/>
      <c r="D49" s="62"/>
      <c r="E49" s="1216" t="s">
        <v>16</v>
      </c>
      <c r="F49" s="1216"/>
      <c r="G49" s="1216"/>
      <c r="H49" s="1216"/>
      <c r="I49" s="1216"/>
      <c r="J49" s="1217"/>
      <c r="K49" s="63">
        <v>28</v>
      </c>
      <c r="L49" s="64">
        <v>26</v>
      </c>
      <c r="M49" s="64">
        <v>18</v>
      </c>
      <c r="N49" s="64">
        <v>16</v>
      </c>
      <c r="O49" s="65">
        <v>20</v>
      </c>
      <c r="P49" s="48"/>
      <c r="Q49" s="48"/>
      <c r="R49" s="48"/>
      <c r="S49" s="48"/>
      <c r="T49" s="48"/>
      <c r="U49" s="48"/>
    </row>
    <row r="50" spans="1:21" ht="30.75" customHeight="1" x14ac:dyDescent="0.15">
      <c r="A50" s="48"/>
      <c r="B50" s="1234"/>
      <c r="C50" s="1235"/>
      <c r="D50" s="62"/>
      <c r="E50" s="1216" t="s">
        <v>17</v>
      </c>
      <c r="F50" s="1216"/>
      <c r="G50" s="1216"/>
      <c r="H50" s="1216"/>
      <c r="I50" s="1216"/>
      <c r="J50" s="1217"/>
      <c r="K50" s="63">
        <v>5</v>
      </c>
      <c r="L50" s="64">
        <v>5</v>
      </c>
      <c r="M50" s="64">
        <v>5</v>
      </c>
      <c r="N50" s="64">
        <v>4</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500</v>
      </c>
      <c r="L51" s="64" t="s">
        <v>500</v>
      </c>
      <c r="M51" s="64" t="s">
        <v>500</v>
      </c>
      <c r="N51" s="64" t="s">
        <v>500</v>
      </c>
      <c r="O51" s="65" t="s">
        <v>500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581</v>
      </c>
      <c r="L52" s="64">
        <v>581</v>
      </c>
      <c r="M52" s="64">
        <v>554</v>
      </c>
      <c r="N52" s="64">
        <v>517</v>
      </c>
      <c r="O52" s="65">
        <v>441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105</v>
      </c>
      <c r="L53" s="69">
        <v>139</v>
      </c>
      <c r="M53" s="69">
        <v>152</v>
      </c>
      <c r="N53" s="69">
        <v>136</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rEEYR7jIQeprnqsL5HVskXUvupF6MEXasvFHBSzi6aX2feaX8Dfuip0gjVL8UIx2FfGl8N9jqvA0jWkarLJw==" saltValue="GkCe+FyYo0ijWKkDrrzv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L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52" t="s">
        <v>30</v>
      </c>
      <c r="C41" s="1253"/>
      <c r="D41" s="102"/>
      <c r="E41" s="1254" t="s">
        <v>31</v>
      </c>
      <c r="F41" s="1254"/>
      <c r="G41" s="1254"/>
      <c r="H41" s="1255"/>
      <c r="I41" s="103">
        <v>4767</v>
      </c>
      <c r="J41" s="104">
        <v>4555</v>
      </c>
      <c r="K41" s="104">
        <v>4253</v>
      </c>
      <c r="L41" s="104">
        <v>4019</v>
      </c>
      <c r="M41" s="105">
        <v>3844</v>
      </c>
    </row>
    <row r="42" spans="2:13" ht="27.75" customHeight="1" x14ac:dyDescent="0.15">
      <c r="B42" s="1242"/>
      <c r="C42" s="1243"/>
      <c r="D42" s="106"/>
      <c r="E42" s="1246" t="s">
        <v>32</v>
      </c>
      <c r="F42" s="1246"/>
      <c r="G42" s="1246"/>
      <c r="H42" s="1247"/>
      <c r="I42" s="107" t="s">
        <v>500</v>
      </c>
      <c r="J42" s="108">
        <v>852</v>
      </c>
      <c r="K42" s="108">
        <v>1041</v>
      </c>
      <c r="L42" s="108">
        <v>1041</v>
      </c>
      <c r="M42" s="109">
        <v>1041</v>
      </c>
    </row>
    <row r="43" spans="2:13" ht="27.75" customHeight="1" x14ac:dyDescent="0.15">
      <c r="B43" s="1242"/>
      <c r="C43" s="1243"/>
      <c r="D43" s="106"/>
      <c r="E43" s="1246" t="s">
        <v>33</v>
      </c>
      <c r="F43" s="1246"/>
      <c r="G43" s="1246"/>
      <c r="H43" s="1247"/>
      <c r="I43" s="107">
        <v>105</v>
      </c>
      <c r="J43" s="108">
        <v>88</v>
      </c>
      <c r="K43" s="108">
        <v>80</v>
      </c>
      <c r="L43" s="108">
        <v>56</v>
      </c>
      <c r="M43" s="109">
        <v>42</v>
      </c>
    </row>
    <row r="44" spans="2:13" ht="27.75" customHeight="1" x14ac:dyDescent="0.15">
      <c r="B44" s="1242"/>
      <c r="C44" s="1243"/>
      <c r="D44" s="106"/>
      <c r="E44" s="1246" t="s">
        <v>34</v>
      </c>
      <c r="F44" s="1246"/>
      <c r="G44" s="1246"/>
      <c r="H44" s="1247"/>
      <c r="I44" s="107">
        <v>126</v>
      </c>
      <c r="J44" s="108">
        <v>120</v>
      </c>
      <c r="K44" s="108">
        <v>118</v>
      </c>
      <c r="L44" s="108">
        <v>105</v>
      </c>
      <c r="M44" s="109">
        <v>89</v>
      </c>
    </row>
    <row r="45" spans="2:13" ht="27.75" customHeight="1" x14ac:dyDescent="0.15">
      <c r="B45" s="1242"/>
      <c r="C45" s="1243"/>
      <c r="D45" s="106"/>
      <c r="E45" s="1246" t="s">
        <v>35</v>
      </c>
      <c r="F45" s="1246"/>
      <c r="G45" s="1246"/>
      <c r="H45" s="1247"/>
      <c r="I45" s="107">
        <v>727</v>
      </c>
      <c r="J45" s="108">
        <v>688</v>
      </c>
      <c r="K45" s="108">
        <v>668</v>
      </c>
      <c r="L45" s="108">
        <v>507</v>
      </c>
      <c r="M45" s="109">
        <v>508</v>
      </c>
    </row>
    <row r="46" spans="2:13" ht="27.75" customHeight="1" x14ac:dyDescent="0.15">
      <c r="B46" s="1242"/>
      <c r="C46" s="1243"/>
      <c r="D46" s="110"/>
      <c r="E46" s="1246" t="s">
        <v>36</v>
      </c>
      <c r="F46" s="1246"/>
      <c r="G46" s="1246"/>
      <c r="H46" s="1247"/>
      <c r="I46" s="107" t="s">
        <v>500</v>
      </c>
      <c r="J46" s="108" t="s">
        <v>500</v>
      </c>
      <c r="K46" s="108" t="s">
        <v>500</v>
      </c>
      <c r="L46" s="108" t="s">
        <v>500</v>
      </c>
      <c r="M46" s="109" t="s">
        <v>500</v>
      </c>
    </row>
    <row r="47" spans="2:13" ht="27.75" customHeight="1" x14ac:dyDescent="0.15">
      <c r="B47" s="1242"/>
      <c r="C47" s="1243"/>
      <c r="D47" s="111"/>
      <c r="E47" s="1256" t="s">
        <v>37</v>
      </c>
      <c r="F47" s="1257"/>
      <c r="G47" s="1257"/>
      <c r="H47" s="1258"/>
      <c r="I47" s="107" t="s">
        <v>500</v>
      </c>
      <c r="J47" s="108" t="s">
        <v>500</v>
      </c>
      <c r="K47" s="108" t="s">
        <v>500</v>
      </c>
      <c r="L47" s="108" t="s">
        <v>500</v>
      </c>
      <c r="M47" s="109" t="s">
        <v>500</v>
      </c>
    </row>
    <row r="48" spans="2:13" ht="27.75" customHeight="1" x14ac:dyDescent="0.15">
      <c r="B48" s="1242"/>
      <c r="C48" s="1243"/>
      <c r="D48" s="106"/>
      <c r="E48" s="1246" t="s">
        <v>38</v>
      </c>
      <c r="F48" s="1246"/>
      <c r="G48" s="1246"/>
      <c r="H48" s="1247"/>
      <c r="I48" s="107" t="s">
        <v>500</v>
      </c>
      <c r="J48" s="108" t="s">
        <v>500</v>
      </c>
      <c r="K48" s="108" t="s">
        <v>500</v>
      </c>
      <c r="L48" s="108" t="s">
        <v>500</v>
      </c>
      <c r="M48" s="109" t="s">
        <v>500</v>
      </c>
    </row>
    <row r="49" spans="2:13" ht="27.75" customHeight="1" x14ac:dyDescent="0.15">
      <c r="B49" s="1244"/>
      <c r="C49" s="1245"/>
      <c r="D49" s="106"/>
      <c r="E49" s="1246" t="s">
        <v>39</v>
      </c>
      <c r="F49" s="1246"/>
      <c r="G49" s="1246"/>
      <c r="H49" s="1247"/>
      <c r="I49" s="107" t="s">
        <v>500</v>
      </c>
      <c r="J49" s="108" t="s">
        <v>500</v>
      </c>
      <c r="K49" s="108" t="s">
        <v>500</v>
      </c>
      <c r="L49" s="108" t="s">
        <v>500</v>
      </c>
      <c r="M49" s="109" t="s">
        <v>500</v>
      </c>
    </row>
    <row r="50" spans="2:13" ht="27.75" customHeight="1" x14ac:dyDescent="0.15">
      <c r="B50" s="1240" t="s">
        <v>40</v>
      </c>
      <c r="C50" s="1241"/>
      <c r="D50" s="112"/>
      <c r="E50" s="1246" t="s">
        <v>41</v>
      </c>
      <c r="F50" s="1246"/>
      <c r="G50" s="1246"/>
      <c r="H50" s="1247"/>
      <c r="I50" s="107">
        <v>4083</v>
      </c>
      <c r="J50" s="108">
        <v>3536</v>
      </c>
      <c r="K50" s="108">
        <v>3494</v>
      </c>
      <c r="L50" s="108">
        <v>3534</v>
      </c>
      <c r="M50" s="109">
        <v>3897</v>
      </c>
    </row>
    <row r="51" spans="2:13" ht="27.75" customHeight="1" x14ac:dyDescent="0.15">
      <c r="B51" s="1242"/>
      <c r="C51" s="1243"/>
      <c r="D51" s="106"/>
      <c r="E51" s="1246" t="s">
        <v>42</v>
      </c>
      <c r="F51" s="1246"/>
      <c r="G51" s="1246"/>
      <c r="H51" s="1247"/>
      <c r="I51" s="107">
        <v>455</v>
      </c>
      <c r="J51" s="108">
        <v>406</v>
      </c>
      <c r="K51" s="108">
        <v>368</v>
      </c>
      <c r="L51" s="108">
        <v>431</v>
      </c>
      <c r="M51" s="109">
        <v>515</v>
      </c>
    </row>
    <row r="52" spans="2:13" ht="27.75" customHeight="1" x14ac:dyDescent="0.15">
      <c r="B52" s="1244"/>
      <c r="C52" s="1245"/>
      <c r="D52" s="106"/>
      <c r="E52" s="1246" t="s">
        <v>43</v>
      </c>
      <c r="F52" s="1246"/>
      <c r="G52" s="1246"/>
      <c r="H52" s="1247"/>
      <c r="I52" s="107">
        <v>3579</v>
      </c>
      <c r="J52" s="108">
        <v>3480</v>
      </c>
      <c r="K52" s="108">
        <v>3264</v>
      </c>
      <c r="L52" s="108">
        <v>3038</v>
      </c>
      <c r="M52" s="109">
        <v>2780</v>
      </c>
    </row>
    <row r="53" spans="2:13" ht="27.75" customHeight="1" thickBot="1" x14ac:dyDescent="0.2">
      <c r="B53" s="1248" t="s">
        <v>44</v>
      </c>
      <c r="C53" s="1249"/>
      <c r="D53" s="113"/>
      <c r="E53" s="1250" t="s">
        <v>45</v>
      </c>
      <c r="F53" s="1250"/>
      <c r="G53" s="1250"/>
      <c r="H53" s="1251"/>
      <c r="I53" s="114">
        <v>-2391</v>
      </c>
      <c r="J53" s="115">
        <v>-1118</v>
      </c>
      <c r="K53" s="115">
        <v>-965</v>
      </c>
      <c r="L53" s="115">
        <v>-1274</v>
      </c>
      <c r="M53" s="116">
        <v>-1668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E7cDWm1E5m7s2CQ7ihJT7DLMXo18u2WBvSHduDnCYmut5gIm6ttAa4O9nFmTDkf07AZQ+JeEOiFGrbRBeKguQ==" saltValue="ZGHG/JqNUMWl25jlvwpG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1" zoomScale="70" zoomScaleNormal="70" zoomScaleSheetLayoutView="100" workbookViewId="0">
      <selection activeCell="I64" sqref="I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267" t="s">
        <v>48</v>
      </c>
      <c r="D55" s="1267"/>
      <c r="E55" s="1268"/>
      <c r="F55" s="128">
        <v>881</v>
      </c>
      <c r="G55" s="128">
        <v>787</v>
      </c>
      <c r="H55" s="129">
        <v>778</v>
      </c>
    </row>
    <row r="56" spans="2:8" ht="52.5" customHeight="1" x14ac:dyDescent="0.15">
      <c r="B56" s="130"/>
      <c r="C56" s="1269" t="s">
        <v>49</v>
      </c>
      <c r="D56" s="1269"/>
      <c r="E56" s="1270"/>
      <c r="F56" s="131">
        <v>673</v>
      </c>
      <c r="G56" s="131">
        <v>557</v>
      </c>
      <c r="H56" s="132">
        <v>576</v>
      </c>
    </row>
    <row r="57" spans="2:8" ht="53.25" customHeight="1" x14ac:dyDescent="0.15">
      <c r="B57" s="130"/>
      <c r="C57" s="1271" t="s">
        <v>50</v>
      </c>
      <c r="D57" s="1271"/>
      <c r="E57" s="1272"/>
      <c r="F57" s="133">
        <v>1609</v>
      </c>
      <c r="G57" s="133">
        <v>1853</v>
      </c>
      <c r="H57" s="134">
        <v>2188</v>
      </c>
    </row>
    <row r="58" spans="2:8" ht="45.75" customHeight="1" x14ac:dyDescent="0.15">
      <c r="B58" s="135"/>
      <c r="C58" s="1259" t="s">
        <v>575</v>
      </c>
      <c r="D58" s="1260"/>
      <c r="E58" s="1261"/>
      <c r="F58" s="136">
        <v>534</v>
      </c>
      <c r="G58" s="136">
        <v>632</v>
      </c>
      <c r="H58" s="137">
        <v>732</v>
      </c>
    </row>
    <row r="59" spans="2:8" ht="45.75" customHeight="1" x14ac:dyDescent="0.15">
      <c r="B59" s="135"/>
      <c r="C59" s="1259" t="s">
        <v>576</v>
      </c>
      <c r="D59" s="1260"/>
      <c r="E59" s="1261"/>
      <c r="F59" s="136">
        <v>441</v>
      </c>
      <c r="G59" s="136">
        <v>455</v>
      </c>
      <c r="H59" s="137">
        <v>564</v>
      </c>
    </row>
    <row r="60" spans="2:8" ht="45.75" customHeight="1" x14ac:dyDescent="0.15">
      <c r="B60" s="135"/>
      <c r="C60" s="1259" t="s">
        <v>577</v>
      </c>
      <c r="D60" s="1260"/>
      <c r="E60" s="1261"/>
      <c r="F60" s="136">
        <v>303</v>
      </c>
      <c r="G60" s="136">
        <v>326</v>
      </c>
      <c r="H60" s="137">
        <v>349</v>
      </c>
    </row>
    <row r="61" spans="2:8" ht="45.75" customHeight="1" x14ac:dyDescent="0.15">
      <c r="B61" s="135"/>
      <c r="C61" s="1259" t="s">
        <v>578</v>
      </c>
      <c r="D61" s="1260"/>
      <c r="E61" s="1261"/>
      <c r="F61" s="136">
        <v>56</v>
      </c>
      <c r="G61" s="136">
        <v>156</v>
      </c>
      <c r="H61" s="137">
        <v>206</v>
      </c>
    </row>
    <row r="62" spans="2:8" ht="45.75" customHeight="1" thickBot="1" x14ac:dyDescent="0.2">
      <c r="B62" s="138"/>
      <c r="C62" s="1262" t="s">
        <v>579</v>
      </c>
      <c r="D62" s="1263"/>
      <c r="E62" s="1264"/>
      <c r="F62" s="139">
        <v>105</v>
      </c>
      <c r="G62" s="139">
        <v>114</v>
      </c>
      <c r="H62" s="140">
        <v>133</v>
      </c>
    </row>
    <row r="63" spans="2:8" ht="52.5" customHeight="1" thickBot="1" x14ac:dyDescent="0.2">
      <c r="B63" s="141"/>
      <c r="C63" s="1265" t="s">
        <v>51</v>
      </c>
      <c r="D63" s="1265"/>
      <c r="E63" s="1266"/>
      <c r="F63" s="142">
        <v>3163</v>
      </c>
      <c r="G63" s="142">
        <v>3197</v>
      </c>
      <c r="H63" s="143">
        <v>3541</v>
      </c>
    </row>
    <row r="64" spans="2:8" ht="15" customHeight="1" x14ac:dyDescent="0.15"/>
  </sheetData>
  <sheetProtection algorithmName="SHA-512" hashValue="CQKXnS49sHSKsP8LMqBdA8yv0/i2wF7qJime0arDO6hIR1siwjjN8hpx6S5dyIZlhDYVeuqu/ilxm9nNd97BzQ==" saltValue="NJpszFzZv0zMJMCf0qxT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319420</v>
      </c>
      <c r="E3" s="162"/>
      <c r="F3" s="163">
        <v>291945</v>
      </c>
      <c r="G3" s="164"/>
      <c r="H3" s="165"/>
    </row>
    <row r="4" spans="1:8" x14ac:dyDescent="0.15">
      <c r="A4" s="166"/>
      <c r="B4" s="167"/>
      <c r="C4" s="168"/>
      <c r="D4" s="169">
        <v>291205</v>
      </c>
      <c r="E4" s="170"/>
      <c r="F4" s="171">
        <v>127651</v>
      </c>
      <c r="G4" s="172"/>
      <c r="H4" s="173"/>
    </row>
    <row r="5" spans="1:8" x14ac:dyDescent="0.15">
      <c r="A5" s="154" t="s">
        <v>534</v>
      </c>
      <c r="B5" s="159"/>
      <c r="C5" s="160"/>
      <c r="D5" s="161">
        <v>486331</v>
      </c>
      <c r="E5" s="162"/>
      <c r="F5" s="163">
        <v>291173</v>
      </c>
      <c r="G5" s="164"/>
      <c r="H5" s="165"/>
    </row>
    <row r="6" spans="1:8" x14ac:dyDescent="0.15">
      <c r="A6" s="166"/>
      <c r="B6" s="167"/>
      <c r="C6" s="168"/>
      <c r="D6" s="169">
        <v>470174</v>
      </c>
      <c r="E6" s="170"/>
      <c r="F6" s="171">
        <v>119071</v>
      </c>
      <c r="G6" s="172"/>
      <c r="H6" s="173"/>
    </row>
    <row r="7" spans="1:8" x14ac:dyDescent="0.15">
      <c r="A7" s="154" t="s">
        <v>535</v>
      </c>
      <c r="B7" s="159"/>
      <c r="C7" s="160"/>
      <c r="D7" s="161">
        <v>280493</v>
      </c>
      <c r="E7" s="162"/>
      <c r="F7" s="163">
        <v>271581</v>
      </c>
      <c r="G7" s="164"/>
      <c r="H7" s="165"/>
    </row>
    <row r="8" spans="1:8" x14ac:dyDescent="0.15">
      <c r="A8" s="166"/>
      <c r="B8" s="167"/>
      <c r="C8" s="168"/>
      <c r="D8" s="169">
        <v>211575</v>
      </c>
      <c r="E8" s="170"/>
      <c r="F8" s="171">
        <v>117844</v>
      </c>
      <c r="G8" s="172"/>
      <c r="H8" s="173"/>
    </row>
    <row r="9" spans="1:8" x14ac:dyDescent="0.15">
      <c r="A9" s="154" t="s">
        <v>536</v>
      </c>
      <c r="B9" s="159"/>
      <c r="C9" s="160"/>
      <c r="D9" s="161">
        <v>209730</v>
      </c>
      <c r="E9" s="162"/>
      <c r="F9" s="163">
        <v>268375</v>
      </c>
      <c r="G9" s="164"/>
      <c r="H9" s="165"/>
    </row>
    <row r="10" spans="1:8" x14ac:dyDescent="0.15">
      <c r="A10" s="166"/>
      <c r="B10" s="167"/>
      <c r="C10" s="168"/>
      <c r="D10" s="169">
        <v>105374</v>
      </c>
      <c r="E10" s="170"/>
      <c r="F10" s="171">
        <v>119602</v>
      </c>
      <c r="G10" s="172"/>
      <c r="H10" s="173"/>
    </row>
    <row r="11" spans="1:8" x14ac:dyDescent="0.15">
      <c r="A11" s="154" t="s">
        <v>537</v>
      </c>
      <c r="B11" s="159"/>
      <c r="C11" s="160"/>
      <c r="D11" s="161">
        <v>192963</v>
      </c>
      <c r="E11" s="162"/>
      <c r="F11" s="163">
        <v>301035</v>
      </c>
      <c r="G11" s="164"/>
      <c r="H11" s="165"/>
    </row>
    <row r="12" spans="1:8" x14ac:dyDescent="0.15">
      <c r="A12" s="166"/>
      <c r="B12" s="167"/>
      <c r="C12" s="174"/>
      <c r="D12" s="169">
        <v>74323</v>
      </c>
      <c r="E12" s="170"/>
      <c r="F12" s="171">
        <v>154376</v>
      </c>
      <c r="G12" s="172"/>
      <c r="H12" s="173"/>
    </row>
    <row r="13" spans="1:8" x14ac:dyDescent="0.15">
      <c r="A13" s="154"/>
      <c r="B13" s="159"/>
      <c r="C13" s="175"/>
      <c r="D13" s="176">
        <v>297787</v>
      </c>
      <c r="E13" s="177"/>
      <c r="F13" s="178">
        <v>284822</v>
      </c>
      <c r="G13" s="179"/>
      <c r="H13" s="165"/>
    </row>
    <row r="14" spans="1:8" x14ac:dyDescent="0.15">
      <c r="A14" s="166"/>
      <c r="B14" s="167"/>
      <c r="C14" s="168"/>
      <c r="D14" s="169">
        <v>230530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6.38</v>
      </c>
      <c r="C19" s="180">
        <f>ROUND(VALUE(SUBSTITUTE(実質収支比率等に係る経年分析!G$48,"▲","-")),2)</f>
        <v>6.85</v>
      </c>
      <c r="D19" s="180">
        <f>ROUND(VALUE(SUBSTITUTE(実質収支比率等に係る経年分析!H$48,"▲","-")),2)</f>
        <v>5.95</v>
      </c>
      <c r="E19" s="180">
        <f>ROUND(VALUE(SUBSTITUTE(実質収支比率等に係る経年分析!I$48,"▲","-")),2)</f>
        <v>6.11</v>
      </c>
      <c r="F19" s="180">
        <f>ROUND(VALUE(SUBSTITUTE(実質収支比率等に係る経年分析!J$48,"▲","-")),2)</f>
        <v>6.2</v>
      </c>
    </row>
    <row r="20" spans="1:11" x14ac:dyDescent="0.15">
      <c r="A20" s="180" t="s">
        <v>55</v>
      </c>
      <c r="B20" s="180">
        <f>ROUND(VALUE(SUBSTITUTE(実質収支比率等に係る経年分析!F$47,"▲","-")),2)</f>
        <v>52.74</v>
      </c>
      <c r="C20" s="180">
        <f>ROUND(VALUE(SUBSTITUTE(実質収支比率等に係る経年分析!G$47,"▲","-")),2)</f>
        <v>48.48</v>
      </c>
      <c r="D20" s="180">
        <f>ROUND(VALUE(SUBSTITUTE(実質収支比率等に係る経年分析!H$47,"▲","-")),2)</f>
        <v>42.86</v>
      </c>
      <c r="E20" s="180">
        <f>ROUND(VALUE(SUBSTITUTE(実質収支比率等に係る経年分析!I$47,"▲","-")),2)</f>
        <v>39.46</v>
      </c>
      <c r="F20" s="180">
        <f>ROUND(VALUE(SUBSTITUTE(実質収支比率等に係る経年分析!J$47,"▲","-")),2)</f>
        <v>38.270000000000003</v>
      </c>
    </row>
    <row r="21" spans="1:11" x14ac:dyDescent="0.15">
      <c r="A21" s="180" t="s">
        <v>56</v>
      </c>
      <c r="B21" s="180">
        <f>IF(ISNUMBER(VALUE(SUBSTITUTE(実質収支比率等に係る経年分析!F$49,"▲","-"))),ROUND(VALUE(SUBSTITUTE(実質収支比率等に係る経年分析!F$49,"▲","-")),2),NA())</f>
        <v>4.78</v>
      </c>
      <c r="C21" s="180">
        <f>IF(ISNUMBER(VALUE(SUBSTITUTE(実質収支比率等に係る経年分析!G$49,"▲","-"))),ROUND(VALUE(SUBSTITUTE(実質収支比率等に係る経年分析!G$49,"▲","-")),2),NA())</f>
        <v>-5.85</v>
      </c>
      <c r="D21" s="180">
        <f>IF(ISNUMBER(VALUE(SUBSTITUTE(実質収支比率等に係る経年分析!H$49,"▲","-"))),ROUND(VALUE(SUBSTITUTE(実質収支比率等に係る経年分析!H$49,"▲","-")),2),NA())</f>
        <v>-7.53</v>
      </c>
      <c r="E21" s="180">
        <f>IF(ISNUMBER(VALUE(SUBSTITUTE(実質収支比率等に係る経年分析!I$49,"▲","-"))),ROUND(VALUE(SUBSTITUTE(実質収支比率等に係る経年分析!I$49,"▲","-")),2),NA())</f>
        <v>-4.75</v>
      </c>
      <c r="F21" s="180">
        <f>IF(ISNUMBER(VALUE(SUBSTITUTE(実質収支比率等に係る経年分析!J$49,"▲","-"))),ROUND(VALUE(SUBSTITUTE(実質収支比率等に係る経年分析!J$49,"▲","-")),2),NA())</f>
        <v>-0.22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581</v>
      </c>
      <c r="E42" s="182"/>
      <c r="F42" s="182"/>
      <c r="G42" s="182">
        <f>'実質公債費比率（分子）の構造'!L$52</f>
        <v>581</v>
      </c>
      <c r="H42" s="182"/>
      <c r="I42" s="182"/>
      <c r="J42" s="182">
        <f>'実質公債費比率（分子）の構造'!M$52</f>
        <v>554</v>
      </c>
      <c r="K42" s="182"/>
      <c r="L42" s="182"/>
      <c r="M42" s="182">
        <f>'実質公債費比率（分子）の構造'!N$52</f>
        <v>517</v>
      </c>
      <c r="N42" s="182"/>
      <c r="O42" s="182"/>
      <c r="P42" s="182">
        <f>'実質公債費比率（分子）の構造'!O$52</f>
        <v>441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4</v>
      </c>
      <c r="L44" s="182"/>
      <c r="M44" s="182"/>
      <c r="N44" s="182">
        <f>'実質公債費比率（分子）の構造'!O$50</f>
        <v>2</v>
      </c>
      <c r="O44" s="182"/>
      <c r="P44" s="182"/>
    </row>
    <row r="45" spans="1:16" x14ac:dyDescent="0.15">
      <c r="A45" s="182" t="s">
        <v>66</v>
      </c>
      <c r="B45" s="182">
        <f>'実質公債費比率（分子）の構造'!K$49</f>
        <v>28</v>
      </c>
      <c r="C45" s="182"/>
      <c r="D45" s="182"/>
      <c r="E45" s="182">
        <f>'実質公債費比率（分子）の構造'!L$49</f>
        <v>26</v>
      </c>
      <c r="F45" s="182"/>
      <c r="G45" s="182"/>
      <c r="H45" s="182">
        <f>'実質公債費比率（分子）の構造'!M$49</f>
        <v>18</v>
      </c>
      <c r="I45" s="182"/>
      <c r="J45" s="182"/>
      <c r="K45" s="182">
        <f>'実質公債費比率（分子）の構造'!N$49</f>
        <v>16</v>
      </c>
      <c r="L45" s="182"/>
      <c r="M45" s="182"/>
      <c r="N45" s="182">
        <f>'実質公債費比率（分子）の構造'!O$49</f>
        <v>20</v>
      </c>
      <c r="O45" s="182"/>
      <c r="P45" s="182"/>
    </row>
    <row r="46" spans="1:16" x14ac:dyDescent="0.15">
      <c r="A46" s="182" t="s">
        <v>67</v>
      </c>
      <c r="B46" s="182">
        <f>'実質公債費比率（分子）の構造'!K$48</f>
        <v>22</v>
      </c>
      <c r="C46" s="182"/>
      <c r="D46" s="182"/>
      <c r="E46" s="182">
        <f>'実質公債費比率（分子）の構造'!L$48</f>
        <v>21</v>
      </c>
      <c r="F46" s="182"/>
      <c r="G46" s="182"/>
      <c r="H46" s="182">
        <f>'実質公債費比率（分子）の構造'!M$48</f>
        <v>20</v>
      </c>
      <c r="I46" s="182"/>
      <c r="J46" s="182"/>
      <c r="K46" s="182">
        <f>'実質公債費比率（分子）の構造'!N$48</f>
        <v>20</v>
      </c>
      <c r="L46" s="182"/>
      <c r="M46" s="182"/>
      <c r="N46" s="182">
        <f>'実質公債費比率（分子）の構造'!O$48</f>
        <v>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631</v>
      </c>
      <c r="C49" s="182"/>
      <c r="D49" s="182"/>
      <c r="E49" s="182">
        <f>'実質公債費比率（分子）の構造'!L$45</f>
        <v>668</v>
      </c>
      <c r="F49" s="182"/>
      <c r="G49" s="182"/>
      <c r="H49" s="182">
        <f>'実質公債費比率（分子）の構造'!M$45</f>
        <v>663</v>
      </c>
      <c r="I49" s="182"/>
      <c r="J49" s="182"/>
      <c r="K49" s="182">
        <f>'実質公債費比率（分子）の構造'!N$45</f>
        <v>613</v>
      </c>
      <c r="L49" s="182"/>
      <c r="M49" s="182"/>
      <c r="N49" s="182">
        <f>'実質公債費比率（分子）の構造'!O$45</f>
        <v>513</v>
      </c>
      <c r="O49" s="182"/>
      <c r="P49" s="182"/>
    </row>
    <row r="50" spans="1:16" x14ac:dyDescent="0.15">
      <c r="A50" s="182" t="s">
        <v>71</v>
      </c>
      <c r="B50" s="182" t="e">
        <f>NA()</f>
        <v>#N/A</v>
      </c>
      <c r="C50" s="182">
        <f>IF(ISNUMBER('実質公債費比率（分子）の構造'!K$53),'実質公債費比率（分子）の構造'!K$53,NA())</f>
        <v>105</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152</v>
      </c>
      <c r="J50" s="182" t="e">
        <f>NA()</f>
        <v>#N/A</v>
      </c>
      <c r="K50" s="182" t="e">
        <f>NA()</f>
        <v>#N/A</v>
      </c>
      <c r="L50" s="182">
        <f>IF(ISNUMBER('実質公債費比率（分子）の構造'!N$53),'実質公債費比率（分子）の構造'!N$53,NA())</f>
        <v>136</v>
      </c>
      <c r="M50" s="182" t="e">
        <f>NA()</f>
        <v>#N/A</v>
      </c>
      <c r="N50" s="182" t="e">
        <f>NA()</f>
        <v>#N/A</v>
      </c>
      <c r="O50" s="182">
        <f>IF(ISNUMBER('実質公債費比率（分子）の構造'!O$53),'実質公債費比率（分子）の構造'!O$53,NA())</f>
        <v>113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3579</v>
      </c>
      <c r="E56" s="181"/>
      <c r="F56" s="181"/>
      <c r="G56" s="181">
        <f>'将来負担比率（分子）の構造'!J$52</f>
        <v>3480</v>
      </c>
      <c r="H56" s="181"/>
      <c r="I56" s="181"/>
      <c r="J56" s="181">
        <f>'将来負担比率（分子）の構造'!K$52</f>
        <v>3264</v>
      </c>
      <c r="K56" s="181"/>
      <c r="L56" s="181"/>
      <c r="M56" s="181">
        <f>'将来負担比率（分子）の構造'!L$52</f>
        <v>3038</v>
      </c>
      <c r="N56" s="181"/>
      <c r="O56" s="181"/>
      <c r="P56" s="181">
        <f>'将来負担比率（分子）の構造'!M$52</f>
        <v>2780</v>
      </c>
    </row>
    <row r="57" spans="1:16" x14ac:dyDescent="0.15">
      <c r="A57" s="181" t="s">
        <v>42</v>
      </c>
      <c r="B57" s="181"/>
      <c r="C57" s="181"/>
      <c r="D57" s="181">
        <f>'将来負担比率（分子）の構造'!I$51</f>
        <v>455</v>
      </c>
      <c r="E57" s="181"/>
      <c r="F57" s="181"/>
      <c r="G57" s="181">
        <f>'将来負担比率（分子）の構造'!J$51</f>
        <v>406</v>
      </c>
      <c r="H57" s="181"/>
      <c r="I57" s="181"/>
      <c r="J57" s="181">
        <f>'将来負担比率（分子）の構造'!K$51</f>
        <v>368</v>
      </c>
      <c r="K57" s="181"/>
      <c r="L57" s="181"/>
      <c r="M57" s="181">
        <f>'将来負担比率（分子）の構造'!L$51</f>
        <v>431</v>
      </c>
      <c r="N57" s="181"/>
      <c r="O57" s="181"/>
      <c r="P57" s="181">
        <f>'将来負担比率（分子）の構造'!M$51</f>
        <v>515</v>
      </c>
    </row>
    <row r="58" spans="1:16" x14ac:dyDescent="0.15">
      <c r="A58" s="181" t="s">
        <v>41</v>
      </c>
      <c r="B58" s="181"/>
      <c r="C58" s="181"/>
      <c r="D58" s="181">
        <f>'将来負担比率（分子）の構造'!I$50</f>
        <v>4083</v>
      </c>
      <c r="E58" s="181"/>
      <c r="F58" s="181"/>
      <c r="G58" s="181">
        <f>'将来負担比率（分子）の構造'!J$50</f>
        <v>3536</v>
      </c>
      <c r="H58" s="181"/>
      <c r="I58" s="181"/>
      <c r="J58" s="181">
        <f>'将来負担比率（分子）の構造'!K$50</f>
        <v>3494</v>
      </c>
      <c r="K58" s="181"/>
      <c r="L58" s="181"/>
      <c r="M58" s="181">
        <f>'将来負担比率（分子）の構造'!L$50</f>
        <v>3534</v>
      </c>
      <c r="N58" s="181"/>
      <c r="O58" s="181"/>
      <c r="P58" s="181">
        <f>'将来負担比率（分子）の構造'!M$50</f>
        <v>3897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727</v>
      </c>
      <c r="C62" s="181"/>
      <c r="D62" s="181"/>
      <c r="E62" s="181">
        <f>'将来負担比率（分子）の構造'!J$45</f>
        <v>688</v>
      </c>
      <c r="F62" s="181"/>
      <c r="G62" s="181"/>
      <c r="H62" s="181">
        <f>'将来負担比率（分子）の構造'!K$45</f>
        <v>668</v>
      </c>
      <c r="I62" s="181"/>
      <c r="J62" s="181"/>
      <c r="K62" s="181">
        <f>'将来負担比率（分子）の構造'!L$45</f>
        <v>507</v>
      </c>
      <c r="L62" s="181"/>
      <c r="M62" s="181"/>
      <c r="N62" s="181">
        <f>'将来負担比率（分子）の構造'!M$45</f>
        <v>508</v>
      </c>
      <c r="O62" s="181"/>
      <c r="P62" s="181"/>
    </row>
    <row r="63" spans="1:16" x14ac:dyDescent="0.15">
      <c r="A63" s="181" t="s">
        <v>34</v>
      </c>
      <c r="B63" s="181">
        <f>'将来負担比率（分子）の構造'!I$44</f>
        <v>126</v>
      </c>
      <c r="C63" s="181"/>
      <c r="D63" s="181"/>
      <c r="E63" s="181">
        <f>'将来負担比率（分子）の構造'!J$44</f>
        <v>120</v>
      </c>
      <c r="F63" s="181"/>
      <c r="G63" s="181"/>
      <c r="H63" s="181">
        <f>'将来負担比率（分子）の構造'!K$44</f>
        <v>118</v>
      </c>
      <c r="I63" s="181"/>
      <c r="J63" s="181"/>
      <c r="K63" s="181">
        <f>'将来負担比率（分子）の構造'!L$44</f>
        <v>105</v>
      </c>
      <c r="L63" s="181"/>
      <c r="M63" s="181"/>
      <c r="N63" s="181">
        <f>'将来負担比率（分子）の構造'!M$44</f>
        <v>89</v>
      </c>
      <c r="O63" s="181"/>
      <c r="P63" s="181"/>
    </row>
    <row r="64" spans="1:16" x14ac:dyDescent="0.15">
      <c r="A64" s="181" t="s">
        <v>33</v>
      </c>
      <c r="B64" s="181">
        <f>'将来負担比率（分子）の構造'!I$43</f>
        <v>105</v>
      </c>
      <c r="C64" s="181"/>
      <c r="D64" s="181"/>
      <c r="E64" s="181">
        <f>'将来負担比率（分子）の構造'!J$43</f>
        <v>88</v>
      </c>
      <c r="F64" s="181"/>
      <c r="G64" s="181"/>
      <c r="H64" s="181">
        <f>'将来負担比率（分子）の構造'!K$43</f>
        <v>80</v>
      </c>
      <c r="I64" s="181"/>
      <c r="J64" s="181"/>
      <c r="K64" s="181">
        <f>'将来負担比率（分子）の構造'!L$43</f>
        <v>56</v>
      </c>
      <c r="L64" s="181"/>
      <c r="M64" s="181"/>
      <c r="N64" s="181">
        <f>'将来負担比率（分子）の構造'!M$43</f>
        <v>42</v>
      </c>
      <c r="O64" s="181"/>
      <c r="P64" s="181"/>
    </row>
    <row r="65" spans="1:16" x14ac:dyDescent="0.15">
      <c r="A65" s="181" t="s">
        <v>32</v>
      </c>
      <c r="B65" s="181" t="str">
        <f>'将来負担比率（分子）の構造'!I$42</f>
        <v>-</v>
      </c>
      <c r="C65" s="181"/>
      <c r="D65" s="181"/>
      <c r="E65" s="181">
        <f>'将来負担比率（分子）の構造'!J$42</f>
        <v>852</v>
      </c>
      <c r="F65" s="181"/>
      <c r="G65" s="181"/>
      <c r="H65" s="181">
        <f>'将来負担比率（分子）の構造'!K$42</f>
        <v>1041</v>
      </c>
      <c r="I65" s="181"/>
      <c r="J65" s="181"/>
      <c r="K65" s="181">
        <f>'将来負担比率（分子）の構造'!L$42</f>
        <v>1041</v>
      </c>
      <c r="L65" s="181"/>
      <c r="M65" s="181"/>
      <c r="N65" s="181">
        <f>'将来負担比率（分子）の構造'!M$42</f>
        <v>1041</v>
      </c>
      <c r="O65" s="181"/>
      <c r="P65" s="181"/>
    </row>
    <row r="66" spans="1:16" x14ac:dyDescent="0.15">
      <c r="A66" s="181" t="s">
        <v>31</v>
      </c>
      <c r="B66" s="181">
        <f>'将来負担比率（分子）の構造'!I$41</f>
        <v>4767</v>
      </c>
      <c r="C66" s="181"/>
      <c r="D66" s="181"/>
      <c r="E66" s="181">
        <f>'将来負担比率（分子）の構造'!J$41</f>
        <v>4555</v>
      </c>
      <c r="F66" s="181"/>
      <c r="G66" s="181"/>
      <c r="H66" s="181">
        <f>'将来負担比率（分子）の構造'!K$41</f>
        <v>4253</v>
      </c>
      <c r="I66" s="181"/>
      <c r="J66" s="181"/>
      <c r="K66" s="181">
        <f>'将来負担比率（分子）の構造'!L$41</f>
        <v>4019</v>
      </c>
      <c r="L66" s="181"/>
      <c r="M66" s="181"/>
      <c r="N66" s="181">
        <f>'将来負担比率（分子）の構造'!M$41</f>
        <v>3844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881</v>
      </c>
      <c r="C72" s="185">
        <f>基金残高に係る経年分析!G55</f>
        <v>787</v>
      </c>
      <c r="D72" s="185">
        <f>基金残高に係る経年分析!H55</f>
        <v>778</v>
      </c>
    </row>
    <row r="73" spans="1:16" x14ac:dyDescent="0.15">
      <c r="A73" s="184" t="s">
        <v>78</v>
      </c>
      <c r="B73" s="185">
        <f>基金残高に係る経年分析!F56</f>
        <v>673</v>
      </c>
      <c r="C73" s="185">
        <f>基金残高に係る経年分析!G56</f>
        <v>557</v>
      </c>
      <c r="D73" s="185">
        <f>基金残高に係る経年分析!H56</f>
        <v>576</v>
      </c>
    </row>
    <row r="74" spans="1:16" x14ac:dyDescent="0.15">
      <c r="A74" s="184" t="s">
        <v>79</v>
      </c>
      <c r="B74" s="185">
        <f>基金残高に係る経年分析!F57</f>
        <v>1609</v>
      </c>
      <c r="C74" s="185">
        <f>基金残高に係る経年分析!G57</f>
        <v>1853</v>
      </c>
      <c r="D74" s="185">
        <f>基金残高に係る経年分析!H57</f>
        <v>2188</v>
      </c>
    </row>
  </sheetData>
  <sheetProtection algorithmName="SHA-512" hashValue="dfxGGsmjPOBLdjXGAg6LI5WuIuWzG6JQcAVvZlRkev4IHcYk6y7y5VfJ5bS+A5SlCu2lyk2d08iZdmx9Ku/WGw==" saltValue="fSxglOdM5bI8edxDl6Ry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222</v>
      </c>
      <c r="C5" s="713"/>
      <c r="D5" s="713"/>
      <c r="E5" s="713"/>
      <c r="F5" s="713"/>
      <c r="G5" s="713"/>
      <c r="H5" s="713"/>
      <c r="I5" s="713"/>
      <c r="J5" s="713"/>
      <c r="K5" s="713"/>
      <c r="L5" s="713"/>
      <c r="M5" s="713"/>
      <c r="N5" s="713"/>
      <c r="O5" s="713"/>
      <c r="P5" s="713"/>
      <c r="Q5" s="714"/>
      <c r="R5" s="697">
        <v>239405</v>
      </c>
      <c r="S5" s="698"/>
      <c r="T5" s="698"/>
      <c r="U5" s="698"/>
      <c r="V5" s="698"/>
      <c r="W5" s="698"/>
      <c r="X5" s="698"/>
      <c r="Y5" s="741"/>
      <c r="Z5" s="759">
        <v>5.4</v>
      </c>
      <c r="AA5" s="759"/>
      <c r="AB5" s="759"/>
      <c r="AC5" s="759"/>
      <c r="AD5" s="760">
        <v>239405</v>
      </c>
      <c r="AE5" s="760"/>
      <c r="AF5" s="760"/>
      <c r="AG5" s="760"/>
      <c r="AH5" s="760"/>
      <c r="AI5" s="760"/>
      <c r="AJ5" s="760"/>
      <c r="AK5" s="760"/>
      <c r="AL5" s="742">
        <v>12</v>
      </c>
      <c r="AM5" s="717"/>
      <c r="AN5" s="717"/>
      <c r="AO5" s="743"/>
      <c r="AP5" s="712" t="s">
        <v>223</v>
      </c>
      <c r="AQ5" s="713"/>
      <c r="AR5" s="713"/>
      <c r="AS5" s="713"/>
      <c r="AT5" s="713"/>
      <c r="AU5" s="713"/>
      <c r="AV5" s="713"/>
      <c r="AW5" s="713"/>
      <c r="AX5" s="713"/>
      <c r="AY5" s="713"/>
      <c r="AZ5" s="713"/>
      <c r="BA5" s="713"/>
      <c r="BB5" s="713"/>
      <c r="BC5" s="713"/>
      <c r="BD5" s="713"/>
      <c r="BE5" s="713"/>
      <c r="BF5" s="714"/>
      <c r="BG5" s="642">
        <v>239405</v>
      </c>
      <c r="BH5" s="643"/>
      <c r="BI5" s="643"/>
      <c r="BJ5" s="643"/>
      <c r="BK5" s="643"/>
      <c r="BL5" s="643"/>
      <c r="BM5" s="643"/>
      <c r="BN5" s="644"/>
      <c r="BO5" s="675">
        <v>100</v>
      </c>
      <c r="BP5" s="675"/>
      <c r="BQ5" s="675"/>
      <c r="BR5" s="675"/>
      <c r="BS5" s="676">
        <v>2205</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44076</v>
      </c>
      <c r="S6" s="643"/>
      <c r="T6" s="643"/>
      <c r="U6" s="643"/>
      <c r="V6" s="643"/>
      <c r="W6" s="643"/>
      <c r="X6" s="643"/>
      <c r="Y6" s="644"/>
      <c r="Z6" s="675">
        <v>1</v>
      </c>
      <c r="AA6" s="675"/>
      <c r="AB6" s="675"/>
      <c r="AC6" s="675"/>
      <c r="AD6" s="676">
        <v>44076</v>
      </c>
      <c r="AE6" s="676"/>
      <c r="AF6" s="676"/>
      <c r="AG6" s="676"/>
      <c r="AH6" s="676"/>
      <c r="AI6" s="676"/>
      <c r="AJ6" s="676"/>
      <c r="AK6" s="676"/>
      <c r="AL6" s="645">
        <v>2.2000000000000002</v>
      </c>
      <c r="AM6" s="646"/>
      <c r="AN6" s="646"/>
      <c r="AO6" s="677"/>
      <c r="AP6" s="639" t="s">
        <v>228</v>
      </c>
      <c r="AQ6" s="640"/>
      <c r="AR6" s="640"/>
      <c r="AS6" s="640"/>
      <c r="AT6" s="640"/>
      <c r="AU6" s="640"/>
      <c r="AV6" s="640"/>
      <c r="AW6" s="640"/>
      <c r="AX6" s="640"/>
      <c r="AY6" s="640"/>
      <c r="AZ6" s="640"/>
      <c r="BA6" s="640"/>
      <c r="BB6" s="640"/>
      <c r="BC6" s="640"/>
      <c r="BD6" s="640"/>
      <c r="BE6" s="640"/>
      <c r="BF6" s="641"/>
      <c r="BG6" s="642">
        <v>239405</v>
      </c>
      <c r="BH6" s="643"/>
      <c r="BI6" s="643"/>
      <c r="BJ6" s="643"/>
      <c r="BK6" s="643"/>
      <c r="BL6" s="643"/>
      <c r="BM6" s="643"/>
      <c r="BN6" s="644"/>
      <c r="BO6" s="675">
        <v>100</v>
      </c>
      <c r="BP6" s="675"/>
      <c r="BQ6" s="675"/>
      <c r="BR6" s="675"/>
      <c r="BS6" s="676">
        <v>2205</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51640</v>
      </c>
      <c r="CS6" s="643"/>
      <c r="CT6" s="643"/>
      <c r="CU6" s="643"/>
      <c r="CV6" s="643"/>
      <c r="CW6" s="643"/>
      <c r="CX6" s="643"/>
      <c r="CY6" s="644"/>
      <c r="CZ6" s="742">
        <v>1.2</v>
      </c>
      <c r="DA6" s="717"/>
      <c r="DB6" s="717"/>
      <c r="DC6" s="745"/>
      <c r="DD6" s="648" t="s">
        <v>230</v>
      </c>
      <c r="DE6" s="643"/>
      <c r="DF6" s="643"/>
      <c r="DG6" s="643"/>
      <c r="DH6" s="643"/>
      <c r="DI6" s="643"/>
      <c r="DJ6" s="643"/>
      <c r="DK6" s="643"/>
      <c r="DL6" s="643"/>
      <c r="DM6" s="643"/>
      <c r="DN6" s="643"/>
      <c r="DO6" s="643"/>
      <c r="DP6" s="644"/>
      <c r="DQ6" s="648">
        <v>51640</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221</v>
      </c>
      <c r="S7" s="643"/>
      <c r="T7" s="643"/>
      <c r="U7" s="643"/>
      <c r="V7" s="643"/>
      <c r="W7" s="643"/>
      <c r="X7" s="643"/>
      <c r="Y7" s="644"/>
      <c r="Z7" s="675">
        <v>0</v>
      </c>
      <c r="AA7" s="675"/>
      <c r="AB7" s="675"/>
      <c r="AC7" s="675"/>
      <c r="AD7" s="676">
        <v>221</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117650</v>
      </c>
      <c r="BH7" s="643"/>
      <c r="BI7" s="643"/>
      <c r="BJ7" s="643"/>
      <c r="BK7" s="643"/>
      <c r="BL7" s="643"/>
      <c r="BM7" s="643"/>
      <c r="BN7" s="644"/>
      <c r="BO7" s="675">
        <v>49.1</v>
      </c>
      <c r="BP7" s="675"/>
      <c r="BQ7" s="675"/>
      <c r="BR7" s="675"/>
      <c r="BS7" s="676">
        <v>2205</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1006281</v>
      </c>
      <c r="CS7" s="643"/>
      <c r="CT7" s="643"/>
      <c r="CU7" s="643"/>
      <c r="CV7" s="643"/>
      <c r="CW7" s="643"/>
      <c r="CX7" s="643"/>
      <c r="CY7" s="644"/>
      <c r="CZ7" s="675">
        <v>23.4</v>
      </c>
      <c r="DA7" s="675"/>
      <c r="DB7" s="675"/>
      <c r="DC7" s="675"/>
      <c r="DD7" s="648">
        <v>12112</v>
      </c>
      <c r="DE7" s="643"/>
      <c r="DF7" s="643"/>
      <c r="DG7" s="643"/>
      <c r="DH7" s="643"/>
      <c r="DI7" s="643"/>
      <c r="DJ7" s="643"/>
      <c r="DK7" s="643"/>
      <c r="DL7" s="643"/>
      <c r="DM7" s="643"/>
      <c r="DN7" s="643"/>
      <c r="DO7" s="643"/>
      <c r="DP7" s="644"/>
      <c r="DQ7" s="648">
        <v>450796</v>
      </c>
      <c r="DR7" s="643"/>
      <c r="DS7" s="643"/>
      <c r="DT7" s="643"/>
      <c r="DU7" s="643"/>
      <c r="DV7" s="643"/>
      <c r="DW7" s="643"/>
      <c r="DX7" s="643"/>
      <c r="DY7" s="643"/>
      <c r="DZ7" s="643"/>
      <c r="EA7" s="643"/>
      <c r="EB7" s="643"/>
      <c r="EC7" s="688"/>
    </row>
    <row r="8" spans="2:143" ht="11.25" customHeight="1" x14ac:dyDescent="0.15">
      <c r="B8" s="639" t="s">
        <v>234</v>
      </c>
      <c r="C8" s="640"/>
      <c r="D8" s="640"/>
      <c r="E8" s="640"/>
      <c r="F8" s="640"/>
      <c r="G8" s="640"/>
      <c r="H8" s="640"/>
      <c r="I8" s="640"/>
      <c r="J8" s="640"/>
      <c r="K8" s="640"/>
      <c r="L8" s="640"/>
      <c r="M8" s="640"/>
      <c r="N8" s="640"/>
      <c r="O8" s="640"/>
      <c r="P8" s="640"/>
      <c r="Q8" s="641"/>
      <c r="R8" s="642">
        <v>534</v>
      </c>
      <c r="S8" s="643"/>
      <c r="T8" s="643"/>
      <c r="U8" s="643"/>
      <c r="V8" s="643"/>
      <c r="W8" s="643"/>
      <c r="X8" s="643"/>
      <c r="Y8" s="644"/>
      <c r="Z8" s="675">
        <v>0</v>
      </c>
      <c r="AA8" s="675"/>
      <c r="AB8" s="675"/>
      <c r="AC8" s="675"/>
      <c r="AD8" s="676">
        <v>534</v>
      </c>
      <c r="AE8" s="676"/>
      <c r="AF8" s="676"/>
      <c r="AG8" s="676"/>
      <c r="AH8" s="676"/>
      <c r="AI8" s="676"/>
      <c r="AJ8" s="676"/>
      <c r="AK8" s="676"/>
      <c r="AL8" s="645">
        <v>0</v>
      </c>
      <c r="AM8" s="646"/>
      <c r="AN8" s="646"/>
      <c r="AO8" s="677"/>
      <c r="AP8" s="639" t="s">
        <v>235</v>
      </c>
      <c r="AQ8" s="640"/>
      <c r="AR8" s="640"/>
      <c r="AS8" s="640"/>
      <c r="AT8" s="640"/>
      <c r="AU8" s="640"/>
      <c r="AV8" s="640"/>
      <c r="AW8" s="640"/>
      <c r="AX8" s="640"/>
      <c r="AY8" s="640"/>
      <c r="AZ8" s="640"/>
      <c r="BA8" s="640"/>
      <c r="BB8" s="640"/>
      <c r="BC8" s="640"/>
      <c r="BD8" s="640"/>
      <c r="BE8" s="640"/>
      <c r="BF8" s="641"/>
      <c r="BG8" s="642">
        <v>3963</v>
      </c>
      <c r="BH8" s="643"/>
      <c r="BI8" s="643"/>
      <c r="BJ8" s="643"/>
      <c r="BK8" s="643"/>
      <c r="BL8" s="643"/>
      <c r="BM8" s="643"/>
      <c r="BN8" s="644"/>
      <c r="BO8" s="675">
        <v>1.7</v>
      </c>
      <c r="BP8" s="675"/>
      <c r="BQ8" s="675"/>
      <c r="BR8" s="675"/>
      <c r="BS8" s="648" t="s">
        <v>230</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850760</v>
      </c>
      <c r="CS8" s="643"/>
      <c r="CT8" s="643"/>
      <c r="CU8" s="643"/>
      <c r="CV8" s="643"/>
      <c r="CW8" s="643"/>
      <c r="CX8" s="643"/>
      <c r="CY8" s="644"/>
      <c r="CZ8" s="675">
        <v>19.8</v>
      </c>
      <c r="DA8" s="675"/>
      <c r="DB8" s="675"/>
      <c r="DC8" s="675"/>
      <c r="DD8" s="648">
        <v>18582</v>
      </c>
      <c r="DE8" s="643"/>
      <c r="DF8" s="643"/>
      <c r="DG8" s="643"/>
      <c r="DH8" s="643"/>
      <c r="DI8" s="643"/>
      <c r="DJ8" s="643"/>
      <c r="DK8" s="643"/>
      <c r="DL8" s="643"/>
      <c r="DM8" s="643"/>
      <c r="DN8" s="643"/>
      <c r="DO8" s="643"/>
      <c r="DP8" s="644"/>
      <c r="DQ8" s="648">
        <v>386740</v>
      </c>
      <c r="DR8" s="643"/>
      <c r="DS8" s="643"/>
      <c r="DT8" s="643"/>
      <c r="DU8" s="643"/>
      <c r="DV8" s="643"/>
      <c r="DW8" s="643"/>
      <c r="DX8" s="643"/>
      <c r="DY8" s="643"/>
      <c r="DZ8" s="643"/>
      <c r="EA8" s="643"/>
      <c r="EB8" s="643"/>
      <c r="EC8" s="688"/>
    </row>
    <row r="9" spans="2:143" ht="11.25" customHeight="1" x14ac:dyDescent="0.15">
      <c r="B9" s="639" t="s">
        <v>237</v>
      </c>
      <c r="C9" s="640"/>
      <c r="D9" s="640"/>
      <c r="E9" s="640"/>
      <c r="F9" s="640"/>
      <c r="G9" s="640"/>
      <c r="H9" s="640"/>
      <c r="I9" s="640"/>
      <c r="J9" s="640"/>
      <c r="K9" s="640"/>
      <c r="L9" s="640"/>
      <c r="M9" s="640"/>
      <c r="N9" s="640"/>
      <c r="O9" s="640"/>
      <c r="P9" s="640"/>
      <c r="Q9" s="641"/>
      <c r="R9" s="642">
        <v>646</v>
      </c>
      <c r="S9" s="643"/>
      <c r="T9" s="643"/>
      <c r="U9" s="643"/>
      <c r="V9" s="643"/>
      <c r="W9" s="643"/>
      <c r="X9" s="643"/>
      <c r="Y9" s="644"/>
      <c r="Z9" s="675">
        <v>0</v>
      </c>
      <c r="AA9" s="675"/>
      <c r="AB9" s="675"/>
      <c r="AC9" s="675"/>
      <c r="AD9" s="676">
        <v>646</v>
      </c>
      <c r="AE9" s="676"/>
      <c r="AF9" s="676"/>
      <c r="AG9" s="676"/>
      <c r="AH9" s="676"/>
      <c r="AI9" s="676"/>
      <c r="AJ9" s="676"/>
      <c r="AK9" s="676"/>
      <c r="AL9" s="645">
        <v>0</v>
      </c>
      <c r="AM9" s="646"/>
      <c r="AN9" s="646"/>
      <c r="AO9" s="677"/>
      <c r="AP9" s="639" t="s">
        <v>238</v>
      </c>
      <c r="AQ9" s="640"/>
      <c r="AR9" s="640"/>
      <c r="AS9" s="640"/>
      <c r="AT9" s="640"/>
      <c r="AU9" s="640"/>
      <c r="AV9" s="640"/>
      <c r="AW9" s="640"/>
      <c r="AX9" s="640"/>
      <c r="AY9" s="640"/>
      <c r="AZ9" s="640"/>
      <c r="BA9" s="640"/>
      <c r="BB9" s="640"/>
      <c r="BC9" s="640"/>
      <c r="BD9" s="640"/>
      <c r="BE9" s="640"/>
      <c r="BF9" s="641"/>
      <c r="BG9" s="642">
        <v>102568</v>
      </c>
      <c r="BH9" s="643"/>
      <c r="BI9" s="643"/>
      <c r="BJ9" s="643"/>
      <c r="BK9" s="643"/>
      <c r="BL9" s="643"/>
      <c r="BM9" s="643"/>
      <c r="BN9" s="644"/>
      <c r="BO9" s="675">
        <v>42.8</v>
      </c>
      <c r="BP9" s="675"/>
      <c r="BQ9" s="675"/>
      <c r="BR9" s="675"/>
      <c r="BS9" s="648" t="s">
        <v>137</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194308</v>
      </c>
      <c r="CS9" s="643"/>
      <c r="CT9" s="643"/>
      <c r="CU9" s="643"/>
      <c r="CV9" s="643"/>
      <c r="CW9" s="643"/>
      <c r="CX9" s="643"/>
      <c r="CY9" s="644"/>
      <c r="CZ9" s="675">
        <v>4.5</v>
      </c>
      <c r="DA9" s="675"/>
      <c r="DB9" s="675"/>
      <c r="DC9" s="675"/>
      <c r="DD9" s="648">
        <v>20842</v>
      </c>
      <c r="DE9" s="643"/>
      <c r="DF9" s="643"/>
      <c r="DG9" s="643"/>
      <c r="DH9" s="643"/>
      <c r="DI9" s="643"/>
      <c r="DJ9" s="643"/>
      <c r="DK9" s="643"/>
      <c r="DL9" s="643"/>
      <c r="DM9" s="643"/>
      <c r="DN9" s="643"/>
      <c r="DO9" s="643"/>
      <c r="DP9" s="644"/>
      <c r="DQ9" s="648">
        <v>96485</v>
      </c>
      <c r="DR9" s="643"/>
      <c r="DS9" s="643"/>
      <c r="DT9" s="643"/>
      <c r="DU9" s="643"/>
      <c r="DV9" s="643"/>
      <c r="DW9" s="643"/>
      <c r="DX9" s="643"/>
      <c r="DY9" s="643"/>
      <c r="DZ9" s="643"/>
      <c r="EA9" s="643"/>
      <c r="EB9" s="643"/>
      <c r="EC9" s="688"/>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230</v>
      </c>
      <c r="S10" s="643"/>
      <c r="T10" s="643"/>
      <c r="U10" s="643"/>
      <c r="V10" s="643"/>
      <c r="W10" s="643"/>
      <c r="X10" s="643"/>
      <c r="Y10" s="644"/>
      <c r="Z10" s="675" t="s">
        <v>137</v>
      </c>
      <c r="AA10" s="675"/>
      <c r="AB10" s="675"/>
      <c r="AC10" s="675"/>
      <c r="AD10" s="676" t="s">
        <v>230</v>
      </c>
      <c r="AE10" s="676"/>
      <c r="AF10" s="676"/>
      <c r="AG10" s="676"/>
      <c r="AH10" s="676"/>
      <c r="AI10" s="676"/>
      <c r="AJ10" s="676"/>
      <c r="AK10" s="676"/>
      <c r="AL10" s="645" t="s">
        <v>137</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6064</v>
      </c>
      <c r="BH10" s="643"/>
      <c r="BI10" s="643"/>
      <c r="BJ10" s="643"/>
      <c r="BK10" s="643"/>
      <c r="BL10" s="643"/>
      <c r="BM10" s="643"/>
      <c r="BN10" s="644"/>
      <c r="BO10" s="675">
        <v>2.5</v>
      </c>
      <c r="BP10" s="675"/>
      <c r="BQ10" s="675"/>
      <c r="BR10" s="675"/>
      <c r="BS10" s="648">
        <v>1168</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522</v>
      </c>
      <c r="CS10" s="643"/>
      <c r="CT10" s="643"/>
      <c r="CU10" s="643"/>
      <c r="CV10" s="643"/>
      <c r="CW10" s="643"/>
      <c r="CX10" s="643"/>
      <c r="CY10" s="644"/>
      <c r="CZ10" s="675">
        <v>0</v>
      </c>
      <c r="DA10" s="675"/>
      <c r="DB10" s="675"/>
      <c r="DC10" s="675"/>
      <c r="DD10" s="648" t="s">
        <v>230</v>
      </c>
      <c r="DE10" s="643"/>
      <c r="DF10" s="643"/>
      <c r="DG10" s="643"/>
      <c r="DH10" s="643"/>
      <c r="DI10" s="643"/>
      <c r="DJ10" s="643"/>
      <c r="DK10" s="643"/>
      <c r="DL10" s="643"/>
      <c r="DM10" s="643"/>
      <c r="DN10" s="643"/>
      <c r="DO10" s="643"/>
      <c r="DP10" s="644"/>
      <c r="DQ10" s="648">
        <v>522</v>
      </c>
      <c r="DR10" s="643"/>
      <c r="DS10" s="643"/>
      <c r="DT10" s="643"/>
      <c r="DU10" s="643"/>
      <c r="DV10" s="643"/>
      <c r="DW10" s="643"/>
      <c r="DX10" s="643"/>
      <c r="DY10" s="643"/>
      <c r="DZ10" s="643"/>
      <c r="EA10" s="643"/>
      <c r="EB10" s="643"/>
      <c r="EC10" s="688"/>
    </row>
    <row r="11" spans="2:143" ht="11.25" customHeight="1" x14ac:dyDescent="0.15">
      <c r="B11" s="639" t="s">
        <v>243</v>
      </c>
      <c r="C11" s="640"/>
      <c r="D11" s="640"/>
      <c r="E11" s="640"/>
      <c r="F11" s="640"/>
      <c r="G11" s="640"/>
      <c r="H11" s="640"/>
      <c r="I11" s="640"/>
      <c r="J11" s="640"/>
      <c r="K11" s="640"/>
      <c r="L11" s="640"/>
      <c r="M11" s="640"/>
      <c r="N11" s="640"/>
      <c r="O11" s="640"/>
      <c r="P11" s="640"/>
      <c r="Q11" s="641"/>
      <c r="R11" s="642">
        <v>62648</v>
      </c>
      <c r="S11" s="643"/>
      <c r="T11" s="643"/>
      <c r="U11" s="643"/>
      <c r="V11" s="643"/>
      <c r="W11" s="643"/>
      <c r="X11" s="643"/>
      <c r="Y11" s="644"/>
      <c r="Z11" s="645">
        <v>1.4</v>
      </c>
      <c r="AA11" s="646"/>
      <c r="AB11" s="646"/>
      <c r="AC11" s="647"/>
      <c r="AD11" s="648">
        <v>62648</v>
      </c>
      <c r="AE11" s="643"/>
      <c r="AF11" s="643"/>
      <c r="AG11" s="643"/>
      <c r="AH11" s="643"/>
      <c r="AI11" s="643"/>
      <c r="AJ11" s="643"/>
      <c r="AK11" s="644"/>
      <c r="AL11" s="645">
        <v>3.1</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5055</v>
      </c>
      <c r="BH11" s="643"/>
      <c r="BI11" s="643"/>
      <c r="BJ11" s="643"/>
      <c r="BK11" s="643"/>
      <c r="BL11" s="643"/>
      <c r="BM11" s="643"/>
      <c r="BN11" s="644"/>
      <c r="BO11" s="675">
        <v>2.1</v>
      </c>
      <c r="BP11" s="675"/>
      <c r="BQ11" s="675"/>
      <c r="BR11" s="675"/>
      <c r="BS11" s="648">
        <v>1037</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709236</v>
      </c>
      <c r="CS11" s="643"/>
      <c r="CT11" s="643"/>
      <c r="CU11" s="643"/>
      <c r="CV11" s="643"/>
      <c r="CW11" s="643"/>
      <c r="CX11" s="643"/>
      <c r="CY11" s="644"/>
      <c r="CZ11" s="675">
        <v>16.5</v>
      </c>
      <c r="DA11" s="675"/>
      <c r="DB11" s="675"/>
      <c r="DC11" s="675"/>
      <c r="DD11" s="648">
        <v>53784</v>
      </c>
      <c r="DE11" s="643"/>
      <c r="DF11" s="643"/>
      <c r="DG11" s="643"/>
      <c r="DH11" s="643"/>
      <c r="DI11" s="643"/>
      <c r="DJ11" s="643"/>
      <c r="DK11" s="643"/>
      <c r="DL11" s="643"/>
      <c r="DM11" s="643"/>
      <c r="DN11" s="643"/>
      <c r="DO11" s="643"/>
      <c r="DP11" s="644"/>
      <c r="DQ11" s="648">
        <v>283581</v>
      </c>
      <c r="DR11" s="643"/>
      <c r="DS11" s="643"/>
      <c r="DT11" s="643"/>
      <c r="DU11" s="643"/>
      <c r="DV11" s="643"/>
      <c r="DW11" s="643"/>
      <c r="DX11" s="643"/>
      <c r="DY11" s="643"/>
      <c r="DZ11" s="643"/>
      <c r="EA11" s="643"/>
      <c r="EB11" s="643"/>
      <c r="EC11" s="688"/>
    </row>
    <row r="12" spans="2:143" ht="11.25" customHeight="1" x14ac:dyDescent="0.15">
      <c r="B12" s="639" t="s">
        <v>246</v>
      </c>
      <c r="C12" s="640"/>
      <c r="D12" s="640"/>
      <c r="E12" s="640"/>
      <c r="F12" s="640"/>
      <c r="G12" s="640"/>
      <c r="H12" s="640"/>
      <c r="I12" s="640"/>
      <c r="J12" s="640"/>
      <c r="K12" s="640"/>
      <c r="L12" s="640"/>
      <c r="M12" s="640"/>
      <c r="N12" s="640"/>
      <c r="O12" s="640"/>
      <c r="P12" s="640"/>
      <c r="Q12" s="641"/>
      <c r="R12" s="642" t="s">
        <v>230</v>
      </c>
      <c r="S12" s="643"/>
      <c r="T12" s="643"/>
      <c r="U12" s="643"/>
      <c r="V12" s="643"/>
      <c r="W12" s="643"/>
      <c r="X12" s="643"/>
      <c r="Y12" s="644"/>
      <c r="Z12" s="675" t="s">
        <v>129</v>
      </c>
      <c r="AA12" s="675"/>
      <c r="AB12" s="675"/>
      <c r="AC12" s="675"/>
      <c r="AD12" s="676" t="s">
        <v>137</v>
      </c>
      <c r="AE12" s="676"/>
      <c r="AF12" s="676"/>
      <c r="AG12" s="676"/>
      <c r="AH12" s="676"/>
      <c r="AI12" s="676"/>
      <c r="AJ12" s="676"/>
      <c r="AK12" s="676"/>
      <c r="AL12" s="645" t="s">
        <v>230</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89853</v>
      </c>
      <c r="BH12" s="643"/>
      <c r="BI12" s="643"/>
      <c r="BJ12" s="643"/>
      <c r="BK12" s="643"/>
      <c r="BL12" s="643"/>
      <c r="BM12" s="643"/>
      <c r="BN12" s="644"/>
      <c r="BO12" s="675">
        <v>37.5</v>
      </c>
      <c r="BP12" s="675"/>
      <c r="BQ12" s="675"/>
      <c r="BR12" s="675"/>
      <c r="BS12" s="648" t="s">
        <v>230</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192358</v>
      </c>
      <c r="CS12" s="643"/>
      <c r="CT12" s="643"/>
      <c r="CU12" s="643"/>
      <c r="CV12" s="643"/>
      <c r="CW12" s="643"/>
      <c r="CX12" s="643"/>
      <c r="CY12" s="644"/>
      <c r="CZ12" s="675">
        <v>4.5</v>
      </c>
      <c r="DA12" s="675"/>
      <c r="DB12" s="675"/>
      <c r="DC12" s="675"/>
      <c r="DD12" s="648">
        <v>2383</v>
      </c>
      <c r="DE12" s="643"/>
      <c r="DF12" s="643"/>
      <c r="DG12" s="643"/>
      <c r="DH12" s="643"/>
      <c r="DI12" s="643"/>
      <c r="DJ12" s="643"/>
      <c r="DK12" s="643"/>
      <c r="DL12" s="643"/>
      <c r="DM12" s="643"/>
      <c r="DN12" s="643"/>
      <c r="DO12" s="643"/>
      <c r="DP12" s="644"/>
      <c r="DQ12" s="648">
        <v>97858</v>
      </c>
      <c r="DR12" s="643"/>
      <c r="DS12" s="643"/>
      <c r="DT12" s="643"/>
      <c r="DU12" s="643"/>
      <c r="DV12" s="643"/>
      <c r="DW12" s="643"/>
      <c r="DX12" s="643"/>
      <c r="DY12" s="643"/>
      <c r="DZ12" s="643"/>
      <c r="EA12" s="643"/>
      <c r="EB12" s="643"/>
      <c r="EC12" s="688"/>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230</v>
      </c>
      <c r="AA13" s="675"/>
      <c r="AB13" s="675"/>
      <c r="AC13" s="675"/>
      <c r="AD13" s="676" t="s">
        <v>137</v>
      </c>
      <c r="AE13" s="676"/>
      <c r="AF13" s="676"/>
      <c r="AG13" s="676"/>
      <c r="AH13" s="676"/>
      <c r="AI13" s="676"/>
      <c r="AJ13" s="676"/>
      <c r="AK13" s="676"/>
      <c r="AL13" s="645" t="s">
        <v>230</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88398</v>
      </c>
      <c r="BH13" s="643"/>
      <c r="BI13" s="643"/>
      <c r="BJ13" s="643"/>
      <c r="BK13" s="643"/>
      <c r="BL13" s="643"/>
      <c r="BM13" s="643"/>
      <c r="BN13" s="644"/>
      <c r="BO13" s="675">
        <v>36.9</v>
      </c>
      <c r="BP13" s="675"/>
      <c r="BQ13" s="675"/>
      <c r="BR13" s="675"/>
      <c r="BS13" s="648" t="s">
        <v>230</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466401</v>
      </c>
      <c r="CS13" s="643"/>
      <c r="CT13" s="643"/>
      <c r="CU13" s="643"/>
      <c r="CV13" s="643"/>
      <c r="CW13" s="643"/>
      <c r="CX13" s="643"/>
      <c r="CY13" s="644"/>
      <c r="CZ13" s="675">
        <v>10.8</v>
      </c>
      <c r="DA13" s="675"/>
      <c r="DB13" s="675"/>
      <c r="DC13" s="675"/>
      <c r="DD13" s="648">
        <v>323292</v>
      </c>
      <c r="DE13" s="643"/>
      <c r="DF13" s="643"/>
      <c r="DG13" s="643"/>
      <c r="DH13" s="643"/>
      <c r="DI13" s="643"/>
      <c r="DJ13" s="643"/>
      <c r="DK13" s="643"/>
      <c r="DL13" s="643"/>
      <c r="DM13" s="643"/>
      <c r="DN13" s="643"/>
      <c r="DO13" s="643"/>
      <c r="DP13" s="644"/>
      <c r="DQ13" s="648">
        <v>141375</v>
      </c>
      <c r="DR13" s="643"/>
      <c r="DS13" s="643"/>
      <c r="DT13" s="643"/>
      <c r="DU13" s="643"/>
      <c r="DV13" s="643"/>
      <c r="DW13" s="643"/>
      <c r="DX13" s="643"/>
      <c r="DY13" s="643"/>
      <c r="DZ13" s="643"/>
      <c r="EA13" s="643"/>
      <c r="EB13" s="643"/>
      <c r="EC13" s="688"/>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230</v>
      </c>
      <c r="AA14" s="675"/>
      <c r="AB14" s="675"/>
      <c r="AC14" s="675"/>
      <c r="AD14" s="676" t="s">
        <v>230</v>
      </c>
      <c r="AE14" s="676"/>
      <c r="AF14" s="676"/>
      <c r="AG14" s="676"/>
      <c r="AH14" s="676"/>
      <c r="AI14" s="676"/>
      <c r="AJ14" s="676"/>
      <c r="AK14" s="676"/>
      <c r="AL14" s="645" t="s">
        <v>137</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9446</v>
      </c>
      <c r="BH14" s="643"/>
      <c r="BI14" s="643"/>
      <c r="BJ14" s="643"/>
      <c r="BK14" s="643"/>
      <c r="BL14" s="643"/>
      <c r="BM14" s="643"/>
      <c r="BN14" s="644"/>
      <c r="BO14" s="675">
        <v>3.9</v>
      </c>
      <c r="BP14" s="675"/>
      <c r="BQ14" s="675"/>
      <c r="BR14" s="675"/>
      <c r="BS14" s="648" t="s">
        <v>137</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114451</v>
      </c>
      <c r="CS14" s="643"/>
      <c r="CT14" s="643"/>
      <c r="CU14" s="643"/>
      <c r="CV14" s="643"/>
      <c r="CW14" s="643"/>
      <c r="CX14" s="643"/>
      <c r="CY14" s="644"/>
      <c r="CZ14" s="675">
        <v>2.7</v>
      </c>
      <c r="DA14" s="675"/>
      <c r="DB14" s="675"/>
      <c r="DC14" s="675"/>
      <c r="DD14" s="648" t="s">
        <v>230</v>
      </c>
      <c r="DE14" s="643"/>
      <c r="DF14" s="643"/>
      <c r="DG14" s="643"/>
      <c r="DH14" s="643"/>
      <c r="DI14" s="643"/>
      <c r="DJ14" s="643"/>
      <c r="DK14" s="643"/>
      <c r="DL14" s="643"/>
      <c r="DM14" s="643"/>
      <c r="DN14" s="643"/>
      <c r="DO14" s="643"/>
      <c r="DP14" s="644"/>
      <c r="DQ14" s="648">
        <v>112860</v>
      </c>
      <c r="DR14" s="643"/>
      <c r="DS14" s="643"/>
      <c r="DT14" s="643"/>
      <c r="DU14" s="643"/>
      <c r="DV14" s="643"/>
      <c r="DW14" s="643"/>
      <c r="DX14" s="643"/>
      <c r="DY14" s="643"/>
      <c r="DZ14" s="643"/>
      <c r="EA14" s="643"/>
      <c r="EB14" s="643"/>
      <c r="EC14" s="688"/>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230</v>
      </c>
      <c r="AA15" s="675"/>
      <c r="AB15" s="675"/>
      <c r="AC15" s="675"/>
      <c r="AD15" s="676" t="s">
        <v>137</v>
      </c>
      <c r="AE15" s="676"/>
      <c r="AF15" s="676"/>
      <c r="AG15" s="676"/>
      <c r="AH15" s="676"/>
      <c r="AI15" s="676"/>
      <c r="AJ15" s="676"/>
      <c r="AK15" s="676"/>
      <c r="AL15" s="645" t="s">
        <v>230</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22456</v>
      </c>
      <c r="BH15" s="643"/>
      <c r="BI15" s="643"/>
      <c r="BJ15" s="643"/>
      <c r="BK15" s="643"/>
      <c r="BL15" s="643"/>
      <c r="BM15" s="643"/>
      <c r="BN15" s="644"/>
      <c r="BO15" s="675">
        <v>9.4</v>
      </c>
      <c r="BP15" s="675"/>
      <c r="BQ15" s="675"/>
      <c r="BR15" s="675"/>
      <c r="BS15" s="648" t="s">
        <v>230</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203707</v>
      </c>
      <c r="CS15" s="643"/>
      <c r="CT15" s="643"/>
      <c r="CU15" s="643"/>
      <c r="CV15" s="643"/>
      <c r="CW15" s="643"/>
      <c r="CX15" s="643"/>
      <c r="CY15" s="644"/>
      <c r="CZ15" s="675">
        <v>4.7</v>
      </c>
      <c r="DA15" s="675"/>
      <c r="DB15" s="675"/>
      <c r="DC15" s="675"/>
      <c r="DD15" s="648">
        <v>4715</v>
      </c>
      <c r="DE15" s="643"/>
      <c r="DF15" s="643"/>
      <c r="DG15" s="643"/>
      <c r="DH15" s="643"/>
      <c r="DI15" s="643"/>
      <c r="DJ15" s="643"/>
      <c r="DK15" s="643"/>
      <c r="DL15" s="643"/>
      <c r="DM15" s="643"/>
      <c r="DN15" s="643"/>
      <c r="DO15" s="643"/>
      <c r="DP15" s="644"/>
      <c r="DQ15" s="648">
        <v>170360</v>
      </c>
      <c r="DR15" s="643"/>
      <c r="DS15" s="643"/>
      <c r="DT15" s="643"/>
      <c r="DU15" s="643"/>
      <c r="DV15" s="643"/>
      <c r="DW15" s="643"/>
      <c r="DX15" s="643"/>
      <c r="DY15" s="643"/>
      <c r="DZ15" s="643"/>
      <c r="EA15" s="643"/>
      <c r="EB15" s="643"/>
      <c r="EC15" s="688"/>
    </row>
    <row r="16" spans="2:143" ht="11.25" customHeight="1" x14ac:dyDescent="0.15">
      <c r="B16" s="639" t="s">
        <v>258</v>
      </c>
      <c r="C16" s="640"/>
      <c r="D16" s="640"/>
      <c r="E16" s="640"/>
      <c r="F16" s="640"/>
      <c r="G16" s="640"/>
      <c r="H16" s="640"/>
      <c r="I16" s="640"/>
      <c r="J16" s="640"/>
      <c r="K16" s="640"/>
      <c r="L16" s="640"/>
      <c r="M16" s="640"/>
      <c r="N16" s="640"/>
      <c r="O16" s="640"/>
      <c r="P16" s="640"/>
      <c r="Q16" s="641"/>
      <c r="R16" s="642">
        <v>2931</v>
      </c>
      <c r="S16" s="643"/>
      <c r="T16" s="643"/>
      <c r="U16" s="643"/>
      <c r="V16" s="643"/>
      <c r="W16" s="643"/>
      <c r="X16" s="643"/>
      <c r="Y16" s="644"/>
      <c r="Z16" s="675">
        <v>0.1</v>
      </c>
      <c r="AA16" s="675"/>
      <c r="AB16" s="675"/>
      <c r="AC16" s="675"/>
      <c r="AD16" s="676">
        <v>2931</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137</v>
      </c>
      <c r="BP16" s="675"/>
      <c r="BQ16" s="675"/>
      <c r="BR16" s="675"/>
      <c r="BS16" s="648" t="s">
        <v>230</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t="s">
        <v>230</v>
      </c>
      <c r="CS16" s="643"/>
      <c r="CT16" s="643"/>
      <c r="CU16" s="643"/>
      <c r="CV16" s="643"/>
      <c r="CW16" s="643"/>
      <c r="CX16" s="643"/>
      <c r="CY16" s="644"/>
      <c r="CZ16" s="675" t="s">
        <v>230</v>
      </c>
      <c r="DA16" s="675"/>
      <c r="DB16" s="675"/>
      <c r="DC16" s="675"/>
      <c r="DD16" s="648" t="s">
        <v>230</v>
      </c>
      <c r="DE16" s="643"/>
      <c r="DF16" s="643"/>
      <c r="DG16" s="643"/>
      <c r="DH16" s="643"/>
      <c r="DI16" s="643"/>
      <c r="DJ16" s="643"/>
      <c r="DK16" s="643"/>
      <c r="DL16" s="643"/>
      <c r="DM16" s="643"/>
      <c r="DN16" s="643"/>
      <c r="DO16" s="643"/>
      <c r="DP16" s="644"/>
      <c r="DQ16" s="648" t="s">
        <v>137</v>
      </c>
      <c r="DR16" s="643"/>
      <c r="DS16" s="643"/>
      <c r="DT16" s="643"/>
      <c r="DU16" s="643"/>
      <c r="DV16" s="643"/>
      <c r="DW16" s="643"/>
      <c r="DX16" s="643"/>
      <c r="DY16" s="643"/>
      <c r="DZ16" s="643"/>
      <c r="EA16" s="643"/>
      <c r="EB16" s="643"/>
      <c r="EC16" s="688"/>
    </row>
    <row r="17" spans="2:133" ht="11.25" customHeight="1" x14ac:dyDescent="0.15">
      <c r="B17" s="639" t="s">
        <v>261</v>
      </c>
      <c r="C17" s="640"/>
      <c r="D17" s="640"/>
      <c r="E17" s="640"/>
      <c r="F17" s="640"/>
      <c r="G17" s="640"/>
      <c r="H17" s="640"/>
      <c r="I17" s="640"/>
      <c r="J17" s="640"/>
      <c r="K17" s="640"/>
      <c r="L17" s="640"/>
      <c r="M17" s="640"/>
      <c r="N17" s="640"/>
      <c r="O17" s="640"/>
      <c r="P17" s="640"/>
      <c r="Q17" s="641"/>
      <c r="R17" s="642">
        <v>507</v>
      </c>
      <c r="S17" s="643"/>
      <c r="T17" s="643"/>
      <c r="U17" s="643"/>
      <c r="V17" s="643"/>
      <c r="W17" s="643"/>
      <c r="X17" s="643"/>
      <c r="Y17" s="644"/>
      <c r="Z17" s="675">
        <v>0</v>
      </c>
      <c r="AA17" s="675"/>
      <c r="AB17" s="675"/>
      <c r="AC17" s="675"/>
      <c r="AD17" s="676">
        <v>507</v>
      </c>
      <c r="AE17" s="676"/>
      <c r="AF17" s="676"/>
      <c r="AG17" s="676"/>
      <c r="AH17" s="676"/>
      <c r="AI17" s="676"/>
      <c r="AJ17" s="676"/>
      <c r="AK17" s="676"/>
      <c r="AL17" s="645">
        <v>0</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137</v>
      </c>
      <c r="BP17" s="675"/>
      <c r="BQ17" s="675"/>
      <c r="BR17" s="675"/>
      <c r="BS17" s="648" t="s">
        <v>129</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513009</v>
      </c>
      <c r="CS17" s="643"/>
      <c r="CT17" s="643"/>
      <c r="CU17" s="643"/>
      <c r="CV17" s="643"/>
      <c r="CW17" s="643"/>
      <c r="CX17" s="643"/>
      <c r="CY17" s="644"/>
      <c r="CZ17" s="675">
        <v>11.9</v>
      </c>
      <c r="DA17" s="675"/>
      <c r="DB17" s="675"/>
      <c r="DC17" s="675"/>
      <c r="DD17" s="648" t="s">
        <v>137</v>
      </c>
      <c r="DE17" s="643"/>
      <c r="DF17" s="643"/>
      <c r="DG17" s="643"/>
      <c r="DH17" s="643"/>
      <c r="DI17" s="643"/>
      <c r="DJ17" s="643"/>
      <c r="DK17" s="643"/>
      <c r="DL17" s="643"/>
      <c r="DM17" s="643"/>
      <c r="DN17" s="643"/>
      <c r="DO17" s="643"/>
      <c r="DP17" s="644"/>
      <c r="DQ17" s="648">
        <v>444298</v>
      </c>
      <c r="DR17" s="643"/>
      <c r="DS17" s="643"/>
      <c r="DT17" s="643"/>
      <c r="DU17" s="643"/>
      <c r="DV17" s="643"/>
      <c r="DW17" s="643"/>
      <c r="DX17" s="643"/>
      <c r="DY17" s="643"/>
      <c r="DZ17" s="643"/>
      <c r="EA17" s="643"/>
      <c r="EB17" s="643"/>
      <c r="EC17" s="688"/>
    </row>
    <row r="18" spans="2:133" ht="11.25" customHeight="1" x14ac:dyDescent="0.15">
      <c r="B18" s="639" t="s">
        <v>264</v>
      </c>
      <c r="C18" s="640"/>
      <c r="D18" s="640"/>
      <c r="E18" s="640"/>
      <c r="F18" s="640"/>
      <c r="G18" s="640"/>
      <c r="H18" s="640"/>
      <c r="I18" s="640"/>
      <c r="J18" s="640"/>
      <c r="K18" s="640"/>
      <c r="L18" s="640"/>
      <c r="M18" s="640"/>
      <c r="N18" s="640"/>
      <c r="O18" s="640"/>
      <c r="P18" s="640"/>
      <c r="Q18" s="641"/>
      <c r="R18" s="642">
        <v>1999</v>
      </c>
      <c r="S18" s="643"/>
      <c r="T18" s="643"/>
      <c r="U18" s="643"/>
      <c r="V18" s="643"/>
      <c r="W18" s="643"/>
      <c r="X18" s="643"/>
      <c r="Y18" s="644"/>
      <c r="Z18" s="675">
        <v>0</v>
      </c>
      <c r="AA18" s="675"/>
      <c r="AB18" s="675"/>
      <c r="AC18" s="675"/>
      <c r="AD18" s="676">
        <v>1999</v>
      </c>
      <c r="AE18" s="676"/>
      <c r="AF18" s="676"/>
      <c r="AG18" s="676"/>
      <c r="AH18" s="676"/>
      <c r="AI18" s="676"/>
      <c r="AJ18" s="676"/>
      <c r="AK18" s="676"/>
      <c r="AL18" s="645">
        <v>0.1</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230</v>
      </c>
      <c r="BP18" s="675"/>
      <c r="BQ18" s="675"/>
      <c r="BR18" s="675"/>
      <c r="BS18" s="648" t="s">
        <v>230</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t="s">
        <v>230</v>
      </c>
      <c r="CS18" s="643"/>
      <c r="CT18" s="643"/>
      <c r="CU18" s="643"/>
      <c r="CV18" s="643"/>
      <c r="CW18" s="643"/>
      <c r="CX18" s="643"/>
      <c r="CY18" s="644"/>
      <c r="CZ18" s="675" t="s">
        <v>230</v>
      </c>
      <c r="DA18" s="675"/>
      <c r="DB18" s="675"/>
      <c r="DC18" s="675"/>
      <c r="DD18" s="648" t="s">
        <v>129</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8"/>
    </row>
    <row r="19" spans="2:133" ht="11.25" customHeight="1" x14ac:dyDescent="0.15">
      <c r="B19" s="639" t="s">
        <v>267</v>
      </c>
      <c r="C19" s="640"/>
      <c r="D19" s="640"/>
      <c r="E19" s="640"/>
      <c r="F19" s="640"/>
      <c r="G19" s="640"/>
      <c r="H19" s="640"/>
      <c r="I19" s="640"/>
      <c r="J19" s="640"/>
      <c r="K19" s="640"/>
      <c r="L19" s="640"/>
      <c r="M19" s="640"/>
      <c r="N19" s="640"/>
      <c r="O19" s="640"/>
      <c r="P19" s="640"/>
      <c r="Q19" s="641"/>
      <c r="R19" s="642">
        <v>656</v>
      </c>
      <c r="S19" s="643"/>
      <c r="T19" s="643"/>
      <c r="U19" s="643"/>
      <c r="V19" s="643"/>
      <c r="W19" s="643"/>
      <c r="X19" s="643"/>
      <c r="Y19" s="644"/>
      <c r="Z19" s="675">
        <v>0</v>
      </c>
      <c r="AA19" s="675"/>
      <c r="AB19" s="675"/>
      <c r="AC19" s="675"/>
      <c r="AD19" s="676">
        <v>656</v>
      </c>
      <c r="AE19" s="676"/>
      <c r="AF19" s="676"/>
      <c r="AG19" s="676"/>
      <c r="AH19" s="676"/>
      <c r="AI19" s="676"/>
      <c r="AJ19" s="676"/>
      <c r="AK19" s="676"/>
      <c r="AL19" s="645">
        <v>0</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137</v>
      </c>
      <c r="BH19" s="643"/>
      <c r="BI19" s="643"/>
      <c r="BJ19" s="643"/>
      <c r="BK19" s="643"/>
      <c r="BL19" s="643"/>
      <c r="BM19" s="643"/>
      <c r="BN19" s="644"/>
      <c r="BO19" s="675" t="s">
        <v>230</v>
      </c>
      <c r="BP19" s="675"/>
      <c r="BQ19" s="675"/>
      <c r="BR19" s="675"/>
      <c r="BS19" s="648" t="s">
        <v>230</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230</v>
      </c>
      <c r="CS19" s="643"/>
      <c r="CT19" s="643"/>
      <c r="CU19" s="643"/>
      <c r="CV19" s="643"/>
      <c r="CW19" s="643"/>
      <c r="CX19" s="643"/>
      <c r="CY19" s="644"/>
      <c r="CZ19" s="675" t="s">
        <v>137</v>
      </c>
      <c r="DA19" s="675"/>
      <c r="DB19" s="675"/>
      <c r="DC19" s="675"/>
      <c r="DD19" s="648" t="s">
        <v>230</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8"/>
    </row>
    <row r="20" spans="2:133" ht="11.25" customHeight="1" x14ac:dyDescent="0.15">
      <c r="B20" s="639" t="s">
        <v>270</v>
      </c>
      <c r="C20" s="640"/>
      <c r="D20" s="640"/>
      <c r="E20" s="640"/>
      <c r="F20" s="640"/>
      <c r="G20" s="640"/>
      <c r="H20" s="640"/>
      <c r="I20" s="640"/>
      <c r="J20" s="640"/>
      <c r="K20" s="640"/>
      <c r="L20" s="640"/>
      <c r="M20" s="640"/>
      <c r="N20" s="640"/>
      <c r="O20" s="640"/>
      <c r="P20" s="640"/>
      <c r="Q20" s="641"/>
      <c r="R20" s="642">
        <v>1104</v>
      </c>
      <c r="S20" s="643"/>
      <c r="T20" s="643"/>
      <c r="U20" s="643"/>
      <c r="V20" s="643"/>
      <c r="W20" s="643"/>
      <c r="X20" s="643"/>
      <c r="Y20" s="644"/>
      <c r="Z20" s="675">
        <v>0</v>
      </c>
      <c r="AA20" s="675"/>
      <c r="AB20" s="675"/>
      <c r="AC20" s="675"/>
      <c r="AD20" s="676">
        <v>1104</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137</v>
      </c>
      <c r="BH20" s="643"/>
      <c r="BI20" s="643"/>
      <c r="BJ20" s="643"/>
      <c r="BK20" s="643"/>
      <c r="BL20" s="643"/>
      <c r="BM20" s="643"/>
      <c r="BN20" s="644"/>
      <c r="BO20" s="675" t="s">
        <v>230</v>
      </c>
      <c r="BP20" s="675"/>
      <c r="BQ20" s="675"/>
      <c r="BR20" s="675"/>
      <c r="BS20" s="648" t="s">
        <v>129</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4302673</v>
      </c>
      <c r="CS20" s="643"/>
      <c r="CT20" s="643"/>
      <c r="CU20" s="643"/>
      <c r="CV20" s="643"/>
      <c r="CW20" s="643"/>
      <c r="CX20" s="643"/>
      <c r="CY20" s="644"/>
      <c r="CZ20" s="675">
        <v>100</v>
      </c>
      <c r="DA20" s="675"/>
      <c r="DB20" s="675"/>
      <c r="DC20" s="675"/>
      <c r="DD20" s="648">
        <v>435710</v>
      </c>
      <c r="DE20" s="643"/>
      <c r="DF20" s="643"/>
      <c r="DG20" s="643"/>
      <c r="DH20" s="643"/>
      <c r="DI20" s="643"/>
      <c r="DJ20" s="643"/>
      <c r="DK20" s="643"/>
      <c r="DL20" s="643"/>
      <c r="DM20" s="643"/>
      <c r="DN20" s="643"/>
      <c r="DO20" s="643"/>
      <c r="DP20" s="644"/>
      <c r="DQ20" s="648">
        <v>2236515</v>
      </c>
      <c r="DR20" s="643"/>
      <c r="DS20" s="643"/>
      <c r="DT20" s="643"/>
      <c r="DU20" s="643"/>
      <c r="DV20" s="643"/>
      <c r="DW20" s="643"/>
      <c r="DX20" s="643"/>
      <c r="DY20" s="643"/>
      <c r="DZ20" s="643"/>
      <c r="EA20" s="643"/>
      <c r="EB20" s="643"/>
      <c r="EC20" s="688"/>
    </row>
    <row r="21" spans="2:133" ht="11.25" customHeight="1" x14ac:dyDescent="0.15">
      <c r="B21" s="639" t="s">
        <v>273</v>
      </c>
      <c r="C21" s="640"/>
      <c r="D21" s="640"/>
      <c r="E21" s="640"/>
      <c r="F21" s="640"/>
      <c r="G21" s="640"/>
      <c r="H21" s="640"/>
      <c r="I21" s="640"/>
      <c r="J21" s="640"/>
      <c r="K21" s="640"/>
      <c r="L21" s="640"/>
      <c r="M21" s="640"/>
      <c r="N21" s="640"/>
      <c r="O21" s="640"/>
      <c r="P21" s="640"/>
      <c r="Q21" s="641"/>
      <c r="R21" s="642">
        <v>239</v>
      </c>
      <c r="S21" s="643"/>
      <c r="T21" s="643"/>
      <c r="U21" s="643"/>
      <c r="V21" s="643"/>
      <c r="W21" s="643"/>
      <c r="X21" s="643"/>
      <c r="Y21" s="644"/>
      <c r="Z21" s="675">
        <v>0</v>
      </c>
      <c r="AA21" s="675"/>
      <c r="AB21" s="675"/>
      <c r="AC21" s="675"/>
      <c r="AD21" s="676">
        <v>239</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230</v>
      </c>
      <c r="BH21" s="643"/>
      <c r="BI21" s="643"/>
      <c r="BJ21" s="643"/>
      <c r="BK21" s="643"/>
      <c r="BL21" s="643"/>
      <c r="BM21" s="643"/>
      <c r="BN21" s="644"/>
      <c r="BO21" s="675" t="s">
        <v>230</v>
      </c>
      <c r="BP21" s="675"/>
      <c r="BQ21" s="675"/>
      <c r="BR21" s="675"/>
      <c r="BS21" s="648" t="s">
        <v>230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1750086</v>
      </c>
      <c r="S22" s="643"/>
      <c r="T22" s="643"/>
      <c r="U22" s="643"/>
      <c r="V22" s="643"/>
      <c r="W22" s="643"/>
      <c r="X22" s="643"/>
      <c r="Y22" s="644"/>
      <c r="Z22" s="675">
        <v>39.4</v>
      </c>
      <c r="AA22" s="675"/>
      <c r="AB22" s="675"/>
      <c r="AC22" s="675"/>
      <c r="AD22" s="676">
        <v>1645277</v>
      </c>
      <c r="AE22" s="676"/>
      <c r="AF22" s="676"/>
      <c r="AG22" s="676"/>
      <c r="AH22" s="676"/>
      <c r="AI22" s="676"/>
      <c r="AJ22" s="676"/>
      <c r="AK22" s="676"/>
      <c r="AL22" s="645">
        <v>82.3</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230</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1645277</v>
      </c>
      <c r="S23" s="643"/>
      <c r="T23" s="643"/>
      <c r="U23" s="643"/>
      <c r="V23" s="643"/>
      <c r="W23" s="643"/>
      <c r="X23" s="643"/>
      <c r="Y23" s="644"/>
      <c r="Z23" s="675">
        <v>37.1</v>
      </c>
      <c r="AA23" s="675"/>
      <c r="AB23" s="675"/>
      <c r="AC23" s="675"/>
      <c r="AD23" s="676">
        <v>1645277</v>
      </c>
      <c r="AE23" s="676"/>
      <c r="AF23" s="676"/>
      <c r="AG23" s="676"/>
      <c r="AH23" s="676"/>
      <c r="AI23" s="676"/>
      <c r="AJ23" s="676"/>
      <c r="AK23" s="676"/>
      <c r="AL23" s="645">
        <v>82.3</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t="s">
        <v>230</v>
      </c>
      <c r="BH23" s="643"/>
      <c r="BI23" s="643"/>
      <c r="BJ23" s="643"/>
      <c r="BK23" s="643"/>
      <c r="BL23" s="643"/>
      <c r="BM23" s="643"/>
      <c r="BN23" s="644"/>
      <c r="BO23" s="675" t="s">
        <v>230</v>
      </c>
      <c r="BP23" s="675"/>
      <c r="BQ23" s="675"/>
      <c r="BR23" s="675"/>
      <c r="BS23" s="648" t="s">
        <v>137</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104809</v>
      </c>
      <c r="S24" s="643"/>
      <c r="T24" s="643"/>
      <c r="U24" s="643"/>
      <c r="V24" s="643"/>
      <c r="W24" s="643"/>
      <c r="X24" s="643"/>
      <c r="Y24" s="644"/>
      <c r="Z24" s="675">
        <v>2.4</v>
      </c>
      <c r="AA24" s="675"/>
      <c r="AB24" s="675"/>
      <c r="AC24" s="675"/>
      <c r="AD24" s="676" t="s">
        <v>230</v>
      </c>
      <c r="AE24" s="676"/>
      <c r="AF24" s="676"/>
      <c r="AG24" s="676"/>
      <c r="AH24" s="676"/>
      <c r="AI24" s="676"/>
      <c r="AJ24" s="676"/>
      <c r="AK24" s="676"/>
      <c r="AL24" s="645" t="s">
        <v>137</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230</v>
      </c>
      <c r="BH24" s="643"/>
      <c r="BI24" s="643"/>
      <c r="BJ24" s="643"/>
      <c r="BK24" s="643"/>
      <c r="BL24" s="643"/>
      <c r="BM24" s="643"/>
      <c r="BN24" s="644"/>
      <c r="BO24" s="675" t="s">
        <v>230</v>
      </c>
      <c r="BP24" s="675"/>
      <c r="BQ24" s="675"/>
      <c r="BR24" s="675"/>
      <c r="BS24" s="648" t="s">
        <v>230</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1183092</v>
      </c>
      <c r="CS24" s="698"/>
      <c r="CT24" s="698"/>
      <c r="CU24" s="698"/>
      <c r="CV24" s="698"/>
      <c r="CW24" s="698"/>
      <c r="CX24" s="698"/>
      <c r="CY24" s="741"/>
      <c r="CZ24" s="742">
        <v>27.5</v>
      </c>
      <c r="DA24" s="717"/>
      <c r="DB24" s="717"/>
      <c r="DC24" s="745"/>
      <c r="DD24" s="740">
        <v>913529</v>
      </c>
      <c r="DE24" s="698"/>
      <c r="DF24" s="698"/>
      <c r="DG24" s="698"/>
      <c r="DH24" s="698"/>
      <c r="DI24" s="698"/>
      <c r="DJ24" s="698"/>
      <c r="DK24" s="741"/>
      <c r="DL24" s="740">
        <v>910420</v>
      </c>
      <c r="DM24" s="698"/>
      <c r="DN24" s="698"/>
      <c r="DO24" s="698"/>
      <c r="DP24" s="698"/>
      <c r="DQ24" s="698"/>
      <c r="DR24" s="698"/>
      <c r="DS24" s="698"/>
      <c r="DT24" s="698"/>
      <c r="DU24" s="698"/>
      <c r="DV24" s="741"/>
      <c r="DW24" s="742">
        <v>44.4</v>
      </c>
      <c r="DX24" s="717"/>
      <c r="DY24" s="717"/>
      <c r="DZ24" s="717"/>
      <c r="EA24" s="717"/>
      <c r="EB24" s="717"/>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230</v>
      </c>
      <c r="S25" s="643"/>
      <c r="T25" s="643"/>
      <c r="U25" s="643"/>
      <c r="V25" s="643"/>
      <c r="W25" s="643"/>
      <c r="X25" s="643"/>
      <c r="Y25" s="644"/>
      <c r="Z25" s="675" t="s">
        <v>230</v>
      </c>
      <c r="AA25" s="675"/>
      <c r="AB25" s="675"/>
      <c r="AC25" s="675"/>
      <c r="AD25" s="676" t="s">
        <v>137</v>
      </c>
      <c r="AE25" s="676"/>
      <c r="AF25" s="676"/>
      <c r="AG25" s="676"/>
      <c r="AH25" s="676"/>
      <c r="AI25" s="676"/>
      <c r="AJ25" s="676"/>
      <c r="AK25" s="676"/>
      <c r="AL25" s="645" t="s">
        <v>129</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230</v>
      </c>
      <c r="BH25" s="643"/>
      <c r="BI25" s="643"/>
      <c r="BJ25" s="643"/>
      <c r="BK25" s="643"/>
      <c r="BL25" s="643"/>
      <c r="BM25" s="643"/>
      <c r="BN25" s="644"/>
      <c r="BO25" s="675" t="s">
        <v>230</v>
      </c>
      <c r="BP25" s="675"/>
      <c r="BQ25" s="675"/>
      <c r="BR25" s="675"/>
      <c r="BS25" s="648" t="s">
        <v>230</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499778</v>
      </c>
      <c r="CS25" s="661"/>
      <c r="CT25" s="661"/>
      <c r="CU25" s="661"/>
      <c r="CV25" s="661"/>
      <c r="CW25" s="661"/>
      <c r="CX25" s="661"/>
      <c r="CY25" s="662"/>
      <c r="CZ25" s="645">
        <v>11.6</v>
      </c>
      <c r="DA25" s="663"/>
      <c r="DB25" s="663"/>
      <c r="DC25" s="664"/>
      <c r="DD25" s="648">
        <v>423336</v>
      </c>
      <c r="DE25" s="661"/>
      <c r="DF25" s="661"/>
      <c r="DG25" s="661"/>
      <c r="DH25" s="661"/>
      <c r="DI25" s="661"/>
      <c r="DJ25" s="661"/>
      <c r="DK25" s="662"/>
      <c r="DL25" s="648">
        <v>423183</v>
      </c>
      <c r="DM25" s="661"/>
      <c r="DN25" s="661"/>
      <c r="DO25" s="661"/>
      <c r="DP25" s="661"/>
      <c r="DQ25" s="661"/>
      <c r="DR25" s="661"/>
      <c r="DS25" s="661"/>
      <c r="DT25" s="661"/>
      <c r="DU25" s="661"/>
      <c r="DV25" s="662"/>
      <c r="DW25" s="645">
        <v>20.6</v>
      </c>
      <c r="DX25" s="663"/>
      <c r="DY25" s="663"/>
      <c r="DZ25" s="663"/>
      <c r="EA25" s="663"/>
      <c r="EB25" s="663"/>
      <c r="EC25" s="681"/>
    </row>
    <row r="26" spans="2:133" ht="11.25" customHeight="1" x14ac:dyDescent="0.15">
      <c r="B26" s="639" t="s">
        <v>291</v>
      </c>
      <c r="C26" s="640"/>
      <c r="D26" s="640"/>
      <c r="E26" s="640"/>
      <c r="F26" s="640"/>
      <c r="G26" s="640"/>
      <c r="H26" s="640"/>
      <c r="I26" s="640"/>
      <c r="J26" s="640"/>
      <c r="K26" s="640"/>
      <c r="L26" s="640"/>
      <c r="M26" s="640"/>
      <c r="N26" s="640"/>
      <c r="O26" s="640"/>
      <c r="P26" s="640"/>
      <c r="Q26" s="641"/>
      <c r="R26" s="642">
        <v>2103053</v>
      </c>
      <c r="S26" s="643"/>
      <c r="T26" s="643"/>
      <c r="U26" s="643"/>
      <c r="V26" s="643"/>
      <c r="W26" s="643"/>
      <c r="X26" s="643"/>
      <c r="Y26" s="644"/>
      <c r="Z26" s="675">
        <v>47.4</v>
      </c>
      <c r="AA26" s="675"/>
      <c r="AB26" s="675"/>
      <c r="AC26" s="675"/>
      <c r="AD26" s="676">
        <v>1998244</v>
      </c>
      <c r="AE26" s="676"/>
      <c r="AF26" s="676"/>
      <c r="AG26" s="676"/>
      <c r="AH26" s="676"/>
      <c r="AI26" s="676"/>
      <c r="AJ26" s="676"/>
      <c r="AK26" s="676"/>
      <c r="AL26" s="645">
        <v>100</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230</v>
      </c>
      <c r="BH26" s="643"/>
      <c r="BI26" s="643"/>
      <c r="BJ26" s="643"/>
      <c r="BK26" s="643"/>
      <c r="BL26" s="643"/>
      <c r="BM26" s="643"/>
      <c r="BN26" s="644"/>
      <c r="BO26" s="675" t="s">
        <v>230</v>
      </c>
      <c r="BP26" s="675"/>
      <c r="BQ26" s="675"/>
      <c r="BR26" s="675"/>
      <c r="BS26" s="648" t="s">
        <v>230</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297182</v>
      </c>
      <c r="CS26" s="643"/>
      <c r="CT26" s="643"/>
      <c r="CU26" s="643"/>
      <c r="CV26" s="643"/>
      <c r="CW26" s="643"/>
      <c r="CX26" s="643"/>
      <c r="CY26" s="644"/>
      <c r="CZ26" s="645">
        <v>6.9</v>
      </c>
      <c r="DA26" s="663"/>
      <c r="DB26" s="663"/>
      <c r="DC26" s="664"/>
      <c r="DD26" s="648">
        <v>232119</v>
      </c>
      <c r="DE26" s="643"/>
      <c r="DF26" s="643"/>
      <c r="DG26" s="643"/>
      <c r="DH26" s="643"/>
      <c r="DI26" s="643"/>
      <c r="DJ26" s="643"/>
      <c r="DK26" s="644"/>
      <c r="DL26" s="648" t="s">
        <v>230</v>
      </c>
      <c r="DM26" s="643"/>
      <c r="DN26" s="643"/>
      <c r="DO26" s="643"/>
      <c r="DP26" s="643"/>
      <c r="DQ26" s="643"/>
      <c r="DR26" s="643"/>
      <c r="DS26" s="643"/>
      <c r="DT26" s="643"/>
      <c r="DU26" s="643"/>
      <c r="DV26" s="644"/>
      <c r="DW26" s="645" t="s">
        <v>137</v>
      </c>
      <c r="DX26" s="663"/>
      <c r="DY26" s="663"/>
      <c r="DZ26" s="663"/>
      <c r="EA26" s="663"/>
      <c r="EB26" s="663"/>
      <c r="EC26" s="681"/>
    </row>
    <row r="27" spans="2:133" ht="11.25" customHeight="1" x14ac:dyDescent="0.15">
      <c r="B27" s="639" t="s">
        <v>294</v>
      </c>
      <c r="C27" s="640"/>
      <c r="D27" s="640"/>
      <c r="E27" s="640"/>
      <c r="F27" s="640"/>
      <c r="G27" s="640"/>
      <c r="H27" s="640"/>
      <c r="I27" s="640"/>
      <c r="J27" s="640"/>
      <c r="K27" s="640"/>
      <c r="L27" s="640"/>
      <c r="M27" s="640"/>
      <c r="N27" s="640"/>
      <c r="O27" s="640"/>
      <c r="P27" s="640"/>
      <c r="Q27" s="641"/>
      <c r="R27" s="642" t="s">
        <v>230</v>
      </c>
      <c r="S27" s="643"/>
      <c r="T27" s="643"/>
      <c r="U27" s="643"/>
      <c r="V27" s="643"/>
      <c r="W27" s="643"/>
      <c r="X27" s="643"/>
      <c r="Y27" s="644"/>
      <c r="Z27" s="675" t="s">
        <v>230</v>
      </c>
      <c r="AA27" s="675"/>
      <c r="AB27" s="675"/>
      <c r="AC27" s="675"/>
      <c r="AD27" s="676" t="s">
        <v>137</v>
      </c>
      <c r="AE27" s="676"/>
      <c r="AF27" s="676"/>
      <c r="AG27" s="676"/>
      <c r="AH27" s="676"/>
      <c r="AI27" s="676"/>
      <c r="AJ27" s="676"/>
      <c r="AK27" s="676"/>
      <c r="AL27" s="645" t="s">
        <v>230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239405</v>
      </c>
      <c r="BH27" s="643"/>
      <c r="BI27" s="643"/>
      <c r="BJ27" s="643"/>
      <c r="BK27" s="643"/>
      <c r="BL27" s="643"/>
      <c r="BM27" s="643"/>
      <c r="BN27" s="644"/>
      <c r="BO27" s="675">
        <v>100</v>
      </c>
      <c r="BP27" s="675"/>
      <c r="BQ27" s="675"/>
      <c r="BR27" s="675"/>
      <c r="BS27" s="648">
        <v>2205</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170305</v>
      </c>
      <c r="CS27" s="661"/>
      <c r="CT27" s="661"/>
      <c r="CU27" s="661"/>
      <c r="CV27" s="661"/>
      <c r="CW27" s="661"/>
      <c r="CX27" s="661"/>
      <c r="CY27" s="662"/>
      <c r="CZ27" s="645">
        <v>4</v>
      </c>
      <c r="DA27" s="663"/>
      <c r="DB27" s="663"/>
      <c r="DC27" s="664"/>
      <c r="DD27" s="648">
        <v>45895</v>
      </c>
      <c r="DE27" s="661"/>
      <c r="DF27" s="661"/>
      <c r="DG27" s="661"/>
      <c r="DH27" s="661"/>
      <c r="DI27" s="661"/>
      <c r="DJ27" s="661"/>
      <c r="DK27" s="662"/>
      <c r="DL27" s="648">
        <v>42939</v>
      </c>
      <c r="DM27" s="661"/>
      <c r="DN27" s="661"/>
      <c r="DO27" s="661"/>
      <c r="DP27" s="661"/>
      <c r="DQ27" s="661"/>
      <c r="DR27" s="661"/>
      <c r="DS27" s="661"/>
      <c r="DT27" s="661"/>
      <c r="DU27" s="661"/>
      <c r="DV27" s="662"/>
      <c r="DW27" s="645">
        <v>2.1</v>
      </c>
      <c r="DX27" s="663"/>
      <c r="DY27" s="663"/>
      <c r="DZ27" s="663"/>
      <c r="EA27" s="663"/>
      <c r="EB27" s="663"/>
      <c r="EC27" s="681"/>
    </row>
    <row r="28" spans="2:133" ht="11.25" customHeight="1" x14ac:dyDescent="0.15">
      <c r="B28" s="639" t="s">
        <v>297</v>
      </c>
      <c r="C28" s="640"/>
      <c r="D28" s="640"/>
      <c r="E28" s="640"/>
      <c r="F28" s="640"/>
      <c r="G28" s="640"/>
      <c r="H28" s="640"/>
      <c r="I28" s="640"/>
      <c r="J28" s="640"/>
      <c r="K28" s="640"/>
      <c r="L28" s="640"/>
      <c r="M28" s="640"/>
      <c r="N28" s="640"/>
      <c r="O28" s="640"/>
      <c r="P28" s="640"/>
      <c r="Q28" s="641"/>
      <c r="R28" s="642">
        <v>5171</v>
      </c>
      <c r="S28" s="643"/>
      <c r="T28" s="643"/>
      <c r="U28" s="643"/>
      <c r="V28" s="643"/>
      <c r="W28" s="643"/>
      <c r="X28" s="643"/>
      <c r="Y28" s="644"/>
      <c r="Z28" s="675">
        <v>0.1</v>
      </c>
      <c r="AA28" s="675"/>
      <c r="AB28" s="675"/>
      <c r="AC28" s="675"/>
      <c r="AD28" s="676" t="s">
        <v>230</v>
      </c>
      <c r="AE28" s="676"/>
      <c r="AF28" s="676"/>
      <c r="AG28" s="676"/>
      <c r="AH28" s="676"/>
      <c r="AI28" s="676"/>
      <c r="AJ28" s="676"/>
      <c r="AK28" s="676"/>
      <c r="AL28" s="645" t="s">
        <v>230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513009</v>
      </c>
      <c r="CS28" s="643"/>
      <c r="CT28" s="643"/>
      <c r="CU28" s="643"/>
      <c r="CV28" s="643"/>
      <c r="CW28" s="643"/>
      <c r="CX28" s="643"/>
      <c r="CY28" s="644"/>
      <c r="CZ28" s="645">
        <v>11.9</v>
      </c>
      <c r="DA28" s="663"/>
      <c r="DB28" s="663"/>
      <c r="DC28" s="664"/>
      <c r="DD28" s="648">
        <v>444298</v>
      </c>
      <c r="DE28" s="643"/>
      <c r="DF28" s="643"/>
      <c r="DG28" s="643"/>
      <c r="DH28" s="643"/>
      <c r="DI28" s="643"/>
      <c r="DJ28" s="643"/>
      <c r="DK28" s="644"/>
      <c r="DL28" s="648">
        <v>444298</v>
      </c>
      <c r="DM28" s="643"/>
      <c r="DN28" s="643"/>
      <c r="DO28" s="643"/>
      <c r="DP28" s="643"/>
      <c r="DQ28" s="643"/>
      <c r="DR28" s="643"/>
      <c r="DS28" s="643"/>
      <c r="DT28" s="643"/>
      <c r="DU28" s="643"/>
      <c r="DV28" s="644"/>
      <c r="DW28" s="645">
        <v>21.7</v>
      </c>
      <c r="DX28" s="663"/>
      <c r="DY28" s="663"/>
      <c r="DZ28" s="663"/>
      <c r="EA28" s="663"/>
      <c r="EB28" s="663"/>
      <c r="EC28" s="681"/>
    </row>
    <row r="29" spans="2:133" ht="11.25" customHeight="1" x14ac:dyDescent="0.15">
      <c r="B29" s="639" t="s">
        <v>299</v>
      </c>
      <c r="C29" s="640"/>
      <c r="D29" s="640"/>
      <c r="E29" s="640"/>
      <c r="F29" s="640"/>
      <c r="G29" s="640"/>
      <c r="H29" s="640"/>
      <c r="I29" s="640"/>
      <c r="J29" s="640"/>
      <c r="K29" s="640"/>
      <c r="L29" s="640"/>
      <c r="M29" s="640"/>
      <c r="N29" s="640"/>
      <c r="O29" s="640"/>
      <c r="P29" s="640"/>
      <c r="Q29" s="641"/>
      <c r="R29" s="642">
        <v>70508</v>
      </c>
      <c r="S29" s="643"/>
      <c r="T29" s="643"/>
      <c r="U29" s="643"/>
      <c r="V29" s="643"/>
      <c r="W29" s="643"/>
      <c r="X29" s="643"/>
      <c r="Y29" s="644"/>
      <c r="Z29" s="675">
        <v>1.6</v>
      </c>
      <c r="AA29" s="675"/>
      <c r="AB29" s="675"/>
      <c r="AC29" s="675"/>
      <c r="AD29" s="676">
        <v>248</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301</v>
      </c>
      <c r="CG29" s="686"/>
      <c r="CH29" s="686"/>
      <c r="CI29" s="686"/>
      <c r="CJ29" s="686"/>
      <c r="CK29" s="686"/>
      <c r="CL29" s="686"/>
      <c r="CM29" s="686"/>
      <c r="CN29" s="686"/>
      <c r="CO29" s="686"/>
      <c r="CP29" s="686"/>
      <c r="CQ29" s="687"/>
      <c r="CR29" s="642">
        <v>513009</v>
      </c>
      <c r="CS29" s="661"/>
      <c r="CT29" s="661"/>
      <c r="CU29" s="661"/>
      <c r="CV29" s="661"/>
      <c r="CW29" s="661"/>
      <c r="CX29" s="661"/>
      <c r="CY29" s="662"/>
      <c r="CZ29" s="645">
        <v>11.9</v>
      </c>
      <c r="DA29" s="663"/>
      <c r="DB29" s="663"/>
      <c r="DC29" s="664"/>
      <c r="DD29" s="648">
        <v>444298</v>
      </c>
      <c r="DE29" s="661"/>
      <c r="DF29" s="661"/>
      <c r="DG29" s="661"/>
      <c r="DH29" s="661"/>
      <c r="DI29" s="661"/>
      <c r="DJ29" s="661"/>
      <c r="DK29" s="662"/>
      <c r="DL29" s="648">
        <v>444298</v>
      </c>
      <c r="DM29" s="661"/>
      <c r="DN29" s="661"/>
      <c r="DO29" s="661"/>
      <c r="DP29" s="661"/>
      <c r="DQ29" s="661"/>
      <c r="DR29" s="661"/>
      <c r="DS29" s="661"/>
      <c r="DT29" s="661"/>
      <c r="DU29" s="661"/>
      <c r="DV29" s="662"/>
      <c r="DW29" s="645">
        <v>21.7</v>
      </c>
      <c r="DX29" s="663"/>
      <c r="DY29" s="663"/>
      <c r="DZ29" s="663"/>
      <c r="EA29" s="663"/>
      <c r="EB29" s="663"/>
      <c r="EC29" s="681"/>
    </row>
    <row r="30" spans="2:133" ht="11.25" customHeight="1" x14ac:dyDescent="0.15">
      <c r="B30" s="639" t="s">
        <v>302</v>
      </c>
      <c r="C30" s="640"/>
      <c r="D30" s="640"/>
      <c r="E30" s="640"/>
      <c r="F30" s="640"/>
      <c r="G30" s="640"/>
      <c r="H30" s="640"/>
      <c r="I30" s="640"/>
      <c r="J30" s="640"/>
      <c r="K30" s="640"/>
      <c r="L30" s="640"/>
      <c r="M30" s="640"/>
      <c r="N30" s="640"/>
      <c r="O30" s="640"/>
      <c r="P30" s="640"/>
      <c r="Q30" s="641"/>
      <c r="R30" s="642">
        <v>16564</v>
      </c>
      <c r="S30" s="643"/>
      <c r="T30" s="643"/>
      <c r="U30" s="643"/>
      <c r="V30" s="643"/>
      <c r="W30" s="643"/>
      <c r="X30" s="643"/>
      <c r="Y30" s="644"/>
      <c r="Z30" s="675">
        <v>0.4</v>
      </c>
      <c r="AA30" s="675"/>
      <c r="AB30" s="675"/>
      <c r="AC30" s="675"/>
      <c r="AD30" s="676" t="s">
        <v>230</v>
      </c>
      <c r="AE30" s="676"/>
      <c r="AF30" s="676"/>
      <c r="AG30" s="676"/>
      <c r="AH30" s="676"/>
      <c r="AI30" s="676"/>
      <c r="AJ30" s="676"/>
      <c r="AK30" s="676"/>
      <c r="AL30" s="645" t="s">
        <v>137</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492067</v>
      </c>
      <c r="CS30" s="643"/>
      <c r="CT30" s="643"/>
      <c r="CU30" s="643"/>
      <c r="CV30" s="643"/>
      <c r="CW30" s="643"/>
      <c r="CX30" s="643"/>
      <c r="CY30" s="644"/>
      <c r="CZ30" s="645">
        <v>11.4</v>
      </c>
      <c r="DA30" s="663"/>
      <c r="DB30" s="663"/>
      <c r="DC30" s="664"/>
      <c r="DD30" s="648">
        <v>426356</v>
      </c>
      <c r="DE30" s="643"/>
      <c r="DF30" s="643"/>
      <c r="DG30" s="643"/>
      <c r="DH30" s="643"/>
      <c r="DI30" s="643"/>
      <c r="DJ30" s="643"/>
      <c r="DK30" s="644"/>
      <c r="DL30" s="648">
        <v>426356</v>
      </c>
      <c r="DM30" s="643"/>
      <c r="DN30" s="643"/>
      <c r="DO30" s="643"/>
      <c r="DP30" s="643"/>
      <c r="DQ30" s="643"/>
      <c r="DR30" s="643"/>
      <c r="DS30" s="643"/>
      <c r="DT30" s="643"/>
      <c r="DU30" s="643"/>
      <c r="DV30" s="644"/>
      <c r="DW30" s="645">
        <v>20.8</v>
      </c>
      <c r="DX30" s="663"/>
      <c r="DY30" s="663"/>
      <c r="DZ30" s="663"/>
      <c r="EA30" s="663"/>
      <c r="EB30" s="663"/>
      <c r="EC30" s="681"/>
    </row>
    <row r="31" spans="2:133" ht="11.25" customHeight="1" x14ac:dyDescent="0.15">
      <c r="B31" s="639" t="s">
        <v>306</v>
      </c>
      <c r="C31" s="640"/>
      <c r="D31" s="640"/>
      <c r="E31" s="640"/>
      <c r="F31" s="640"/>
      <c r="G31" s="640"/>
      <c r="H31" s="640"/>
      <c r="I31" s="640"/>
      <c r="J31" s="640"/>
      <c r="K31" s="640"/>
      <c r="L31" s="640"/>
      <c r="M31" s="640"/>
      <c r="N31" s="640"/>
      <c r="O31" s="640"/>
      <c r="P31" s="640"/>
      <c r="Q31" s="641"/>
      <c r="R31" s="642">
        <v>654267</v>
      </c>
      <c r="S31" s="643"/>
      <c r="T31" s="643"/>
      <c r="U31" s="643"/>
      <c r="V31" s="643"/>
      <c r="W31" s="643"/>
      <c r="X31" s="643"/>
      <c r="Y31" s="644"/>
      <c r="Z31" s="675">
        <v>14.7</v>
      </c>
      <c r="AA31" s="675"/>
      <c r="AB31" s="675"/>
      <c r="AC31" s="675"/>
      <c r="AD31" s="676" t="s">
        <v>137</v>
      </c>
      <c r="AE31" s="676"/>
      <c r="AF31" s="676"/>
      <c r="AG31" s="676"/>
      <c r="AH31" s="676"/>
      <c r="AI31" s="676"/>
      <c r="AJ31" s="676"/>
      <c r="AK31" s="676"/>
      <c r="AL31" s="645" t="s">
        <v>129</v>
      </c>
      <c r="AM31" s="646"/>
      <c r="AN31" s="646"/>
      <c r="AO31" s="677"/>
      <c r="AP31" s="719" t="s">
        <v>307</v>
      </c>
      <c r="AQ31" s="720"/>
      <c r="AR31" s="720"/>
      <c r="AS31" s="720"/>
      <c r="AT31" s="725" t="s">
        <v>308</v>
      </c>
      <c r="AU31" s="231"/>
      <c r="AV31" s="231"/>
      <c r="AW31" s="231"/>
      <c r="AX31" s="712" t="s">
        <v>185</v>
      </c>
      <c r="AY31" s="713"/>
      <c r="AZ31" s="713"/>
      <c r="BA31" s="713"/>
      <c r="BB31" s="713"/>
      <c r="BC31" s="713"/>
      <c r="BD31" s="713"/>
      <c r="BE31" s="713"/>
      <c r="BF31" s="714"/>
      <c r="BG31" s="715">
        <v>99.8</v>
      </c>
      <c r="BH31" s="716"/>
      <c r="BI31" s="716"/>
      <c r="BJ31" s="716"/>
      <c r="BK31" s="716"/>
      <c r="BL31" s="716"/>
      <c r="BM31" s="717">
        <v>99.1</v>
      </c>
      <c r="BN31" s="716"/>
      <c r="BO31" s="716"/>
      <c r="BP31" s="716"/>
      <c r="BQ31" s="718"/>
      <c r="BR31" s="715">
        <v>99.8</v>
      </c>
      <c r="BS31" s="716"/>
      <c r="BT31" s="716"/>
      <c r="BU31" s="716"/>
      <c r="BV31" s="716"/>
      <c r="BW31" s="716"/>
      <c r="BX31" s="717">
        <v>99</v>
      </c>
      <c r="BY31" s="716"/>
      <c r="BZ31" s="716"/>
      <c r="CA31" s="716"/>
      <c r="CB31" s="718"/>
      <c r="CD31" s="733"/>
      <c r="CE31" s="734"/>
      <c r="CF31" s="689" t="s">
        <v>309</v>
      </c>
      <c r="CG31" s="686"/>
      <c r="CH31" s="686"/>
      <c r="CI31" s="686"/>
      <c r="CJ31" s="686"/>
      <c r="CK31" s="686"/>
      <c r="CL31" s="686"/>
      <c r="CM31" s="686"/>
      <c r="CN31" s="686"/>
      <c r="CO31" s="686"/>
      <c r="CP31" s="686"/>
      <c r="CQ31" s="687"/>
      <c r="CR31" s="642">
        <v>20942</v>
      </c>
      <c r="CS31" s="661"/>
      <c r="CT31" s="661"/>
      <c r="CU31" s="661"/>
      <c r="CV31" s="661"/>
      <c r="CW31" s="661"/>
      <c r="CX31" s="661"/>
      <c r="CY31" s="662"/>
      <c r="CZ31" s="645">
        <v>0.5</v>
      </c>
      <c r="DA31" s="663"/>
      <c r="DB31" s="663"/>
      <c r="DC31" s="664"/>
      <c r="DD31" s="648">
        <v>17942</v>
      </c>
      <c r="DE31" s="661"/>
      <c r="DF31" s="661"/>
      <c r="DG31" s="661"/>
      <c r="DH31" s="661"/>
      <c r="DI31" s="661"/>
      <c r="DJ31" s="661"/>
      <c r="DK31" s="662"/>
      <c r="DL31" s="648">
        <v>17942</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15">
      <c r="B32" s="709" t="s">
        <v>310</v>
      </c>
      <c r="C32" s="710"/>
      <c r="D32" s="710"/>
      <c r="E32" s="710"/>
      <c r="F32" s="710"/>
      <c r="G32" s="710"/>
      <c r="H32" s="710"/>
      <c r="I32" s="710"/>
      <c r="J32" s="710"/>
      <c r="K32" s="710"/>
      <c r="L32" s="710"/>
      <c r="M32" s="710"/>
      <c r="N32" s="710"/>
      <c r="O32" s="710"/>
      <c r="P32" s="710"/>
      <c r="Q32" s="711"/>
      <c r="R32" s="642" t="s">
        <v>230</v>
      </c>
      <c r="S32" s="643"/>
      <c r="T32" s="643"/>
      <c r="U32" s="643"/>
      <c r="V32" s="643"/>
      <c r="W32" s="643"/>
      <c r="X32" s="643"/>
      <c r="Y32" s="644"/>
      <c r="Z32" s="675" t="s">
        <v>137</v>
      </c>
      <c r="AA32" s="675"/>
      <c r="AB32" s="675"/>
      <c r="AC32" s="675"/>
      <c r="AD32" s="676" t="s">
        <v>129</v>
      </c>
      <c r="AE32" s="676"/>
      <c r="AF32" s="676"/>
      <c r="AG32" s="676"/>
      <c r="AH32" s="676"/>
      <c r="AI32" s="676"/>
      <c r="AJ32" s="676"/>
      <c r="AK32" s="676"/>
      <c r="AL32" s="645" t="s">
        <v>230</v>
      </c>
      <c r="AM32" s="646"/>
      <c r="AN32" s="646"/>
      <c r="AO32" s="677"/>
      <c r="AP32" s="721"/>
      <c r="AQ32" s="722"/>
      <c r="AR32" s="722"/>
      <c r="AS32" s="722"/>
      <c r="AT32" s="726"/>
      <c r="AU32" s="230" t="s">
        <v>311</v>
      </c>
      <c r="AV32" s="230"/>
      <c r="AW32" s="230"/>
      <c r="AX32" s="639" t="s">
        <v>312</v>
      </c>
      <c r="AY32" s="640"/>
      <c r="AZ32" s="640"/>
      <c r="BA32" s="640"/>
      <c r="BB32" s="640"/>
      <c r="BC32" s="640"/>
      <c r="BD32" s="640"/>
      <c r="BE32" s="640"/>
      <c r="BF32" s="641"/>
      <c r="BG32" s="707">
        <v>99.7</v>
      </c>
      <c r="BH32" s="661"/>
      <c r="BI32" s="661"/>
      <c r="BJ32" s="661"/>
      <c r="BK32" s="661"/>
      <c r="BL32" s="661"/>
      <c r="BM32" s="646">
        <v>98.6</v>
      </c>
      <c r="BN32" s="708"/>
      <c r="BO32" s="708"/>
      <c r="BP32" s="708"/>
      <c r="BQ32" s="685"/>
      <c r="BR32" s="707">
        <v>99.8</v>
      </c>
      <c r="BS32" s="661"/>
      <c r="BT32" s="661"/>
      <c r="BU32" s="661"/>
      <c r="BV32" s="661"/>
      <c r="BW32" s="661"/>
      <c r="BX32" s="646">
        <v>98.4</v>
      </c>
      <c r="BY32" s="708"/>
      <c r="BZ32" s="708"/>
      <c r="CA32" s="708"/>
      <c r="CB32" s="685"/>
      <c r="CD32" s="735"/>
      <c r="CE32" s="736"/>
      <c r="CF32" s="689" t="s">
        <v>313</v>
      </c>
      <c r="CG32" s="686"/>
      <c r="CH32" s="686"/>
      <c r="CI32" s="686"/>
      <c r="CJ32" s="686"/>
      <c r="CK32" s="686"/>
      <c r="CL32" s="686"/>
      <c r="CM32" s="686"/>
      <c r="CN32" s="686"/>
      <c r="CO32" s="686"/>
      <c r="CP32" s="686"/>
      <c r="CQ32" s="687"/>
      <c r="CR32" s="642" t="s">
        <v>230</v>
      </c>
      <c r="CS32" s="643"/>
      <c r="CT32" s="643"/>
      <c r="CU32" s="643"/>
      <c r="CV32" s="643"/>
      <c r="CW32" s="643"/>
      <c r="CX32" s="643"/>
      <c r="CY32" s="644"/>
      <c r="CZ32" s="645" t="s">
        <v>230</v>
      </c>
      <c r="DA32" s="663"/>
      <c r="DB32" s="663"/>
      <c r="DC32" s="664"/>
      <c r="DD32" s="648" t="s">
        <v>129</v>
      </c>
      <c r="DE32" s="643"/>
      <c r="DF32" s="643"/>
      <c r="DG32" s="643"/>
      <c r="DH32" s="643"/>
      <c r="DI32" s="643"/>
      <c r="DJ32" s="643"/>
      <c r="DK32" s="644"/>
      <c r="DL32" s="648" t="s">
        <v>230</v>
      </c>
      <c r="DM32" s="643"/>
      <c r="DN32" s="643"/>
      <c r="DO32" s="643"/>
      <c r="DP32" s="643"/>
      <c r="DQ32" s="643"/>
      <c r="DR32" s="643"/>
      <c r="DS32" s="643"/>
      <c r="DT32" s="643"/>
      <c r="DU32" s="643"/>
      <c r="DV32" s="644"/>
      <c r="DW32" s="645" t="s">
        <v>230</v>
      </c>
      <c r="DX32" s="663"/>
      <c r="DY32" s="663"/>
      <c r="DZ32" s="663"/>
      <c r="EA32" s="663"/>
      <c r="EB32" s="663"/>
      <c r="EC32" s="681"/>
    </row>
    <row r="33" spans="2:133" ht="11.25" customHeight="1" x14ac:dyDescent="0.15">
      <c r="B33" s="639" t="s">
        <v>314</v>
      </c>
      <c r="C33" s="640"/>
      <c r="D33" s="640"/>
      <c r="E33" s="640"/>
      <c r="F33" s="640"/>
      <c r="G33" s="640"/>
      <c r="H33" s="640"/>
      <c r="I33" s="640"/>
      <c r="J33" s="640"/>
      <c r="K33" s="640"/>
      <c r="L33" s="640"/>
      <c r="M33" s="640"/>
      <c r="N33" s="640"/>
      <c r="O33" s="640"/>
      <c r="P33" s="640"/>
      <c r="Q33" s="641"/>
      <c r="R33" s="642">
        <v>326833</v>
      </c>
      <c r="S33" s="643"/>
      <c r="T33" s="643"/>
      <c r="U33" s="643"/>
      <c r="V33" s="643"/>
      <c r="W33" s="643"/>
      <c r="X33" s="643"/>
      <c r="Y33" s="644"/>
      <c r="Z33" s="675">
        <v>7.4</v>
      </c>
      <c r="AA33" s="675"/>
      <c r="AB33" s="675"/>
      <c r="AC33" s="675"/>
      <c r="AD33" s="676" t="s">
        <v>230</v>
      </c>
      <c r="AE33" s="676"/>
      <c r="AF33" s="676"/>
      <c r="AG33" s="676"/>
      <c r="AH33" s="676"/>
      <c r="AI33" s="676"/>
      <c r="AJ33" s="676"/>
      <c r="AK33" s="676"/>
      <c r="AL33" s="645" t="s">
        <v>230</v>
      </c>
      <c r="AM33" s="646"/>
      <c r="AN33" s="646"/>
      <c r="AO33" s="677"/>
      <c r="AP33" s="723"/>
      <c r="AQ33" s="724"/>
      <c r="AR33" s="724"/>
      <c r="AS33" s="724"/>
      <c r="AT33" s="727"/>
      <c r="AU33" s="232"/>
      <c r="AV33" s="232"/>
      <c r="AW33" s="232"/>
      <c r="AX33" s="623" t="s">
        <v>315</v>
      </c>
      <c r="AY33" s="624"/>
      <c r="AZ33" s="624"/>
      <c r="BA33" s="624"/>
      <c r="BB33" s="624"/>
      <c r="BC33" s="624"/>
      <c r="BD33" s="624"/>
      <c r="BE33" s="624"/>
      <c r="BF33" s="625"/>
      <c r="BG33" s="706">
        <v>99.8</v>
      </c>
      <c r="BH33" s="627"/>
      <c r="BI33" s="627"/>
      <c r="BJ33" s="627"/>
      <c r="BK33" s="627"/>
      <c r="BL33" s="627"/>
      <c r="BM33" s="669">
        <v>99.4</v>
      </c>
      <c r="BN33" s="627"/>
      <c r="BO33" s="627"/>
      <c r="BP33" s="627"/>
      <c r="BQ33" s="671"/>
      <c r="BR33" s="706">
        <v>99.8</v>
      </c>
      <c r="BS33" s="627"/>
      <c r="BT33" s="627"/>
      <c r="BU33" s="627"/>
      <c r="BV33" s="627"/>
      <c r="BW33" s="627"/>
      <c r="BX33" s="669">
        <v>99.3</v>
      </c>
      <c r="BY33" s="627"/>
      <c r="BZ33" s="627"/>
      <c r="CA33" s="627"/>
      <c r="CB33" s="671"/>
      <c r="CD33" s="689" t="s">
        <v>316</v>
      </c>
      <c r="CE33" s="686"/>
      <c r="CF33" s="686"/>
      <c r="CG33" s="686"/>
      <c r="CH33" s="686"/>
      <c r="CI33" s="686"/>
      <c r="CJ33" s="686"/>
      <c r="CK33" s="686"/>
      <c r="CL33" s="686"/>
      <c r="CM33" s="686"/>
      <c r="CN33" s="686"/>
      <c r="CO33" s="686"/>
      <c r="CP33" s="686"/>
      <c r="CQ33" s="687"/>
      <c r="CR33" s="642">
        <v>2683871</v>
      </c>
      <c r="CS33" s="661"/>
      <c r="CT33" s="661"/>
      <c r="CU33" s="661"/>
      <c r="CV33" s="661"/>
      <c r="CW33" s="661"/>
      <c r="CX33" s="661"/>
      <c r="CY33" s="662"/>
      <c r="CZ33" s="645">
        <v>62.4</v>
      </c>
      <c r="DA33" s="663"/>
      <c r="DB33" s="663"/>
      <c r="DC33" s="664"/>
      <c r="DD33" s="648">
        <v>1285078</v>
      </c>
      <c r="DE33" s="661"/>
      <c r="DF33" s="661"/>
      <c r="DG33" s="661"/>
      <c r="DH33" s="661"/>
      <c r="DI33" s="661"/>
      <c r="DJ33" s="661"/>
      <c r="DK33" s="662"/>
      <c r="DL33" s="648">
        <v>856788</v>
      </c>
      <c r="DM33" s="661"/>
      <c r="DN33" s="661"/>
      <c r="DO33" s="661"/>
      <c r="DP33" s="661"/>
      <c r="DQ33" s="661"/>
      <c r="DR33" s="661"/>
      <c r="DS33" s="661"/>
      <c r="DT33" s="661"/>
      <c r="DU33" s="661"/>
      <c r="DV33" s="662"/>
      <c r="DW33" s="645">
        <v>41.8</v>
      </c>
      <c r="DX33" s="663"/>
      <c r="DY33" s="663"/>
      <c r="DZ33" s="663"/>
      <c r="EA33" s="663"/>
      <c r="EB33" s="663"/>
      <c r="EC33" s="681"/>
    </row>
    <row r="34" spans="2:133" ht="11.25" customHeight="1" x14ac:dyDescent="0.15">
      <c r="B34" s="639" t="s">
        <v>317</v>
      </c>
      <c r="C34" s="640"/>
      <c r="D34" s="640"/>
      <c r="E34" s="640"/>
      <c r="F34" s="640"/>
      <c r="G34" s="640"/>
      <c r="H34" s="640"/>
      <c r="I34" s="640"/>
      <c r="J34" s="640"/>
      <c r="K34" s="640"/>
      <c r="L34" s="640"/>
      <c r="M34" s="640"/>
      <c r="N34" s="640"/>
      <c r="O34" s="640"/>
      <c r="P34" s="640"/>
      <c r="Q34" s="641"/>
      <c r="R34" s="642">
        <v>19887</v>
      </c>
      <c r="S34" s="643"/>
      <c r="T34" s="643"/>
      <c r="U34" s="643"/>
      <c r="V34" s="643"/>
      <c r="W34" s="643"/>
      <c r="X34" s="643"/>
      <c r="Y34" s="644"/>
      <c r="Z34" s="675">
        <v>0.4</v>
      </c>
      <c r="AA34" s="675"/>
      <c r="AB34" s="675"/>
      <c r="AC34" s="675"/>
      <c r="AD34" s="676" t="s">
        <v>137</v>
      </c>
      <c r="AE34" s="676"/>
      <c r="AF34" s="676"/>
      <c r="AG34" s="676"/>
      <c r="AH34" s="676"/>
      <c r="AI34" s="676"/>
      <c r="AJ34" s="676"/>
      <c r="AK34" s="676"/>
      <c r="AL34" s="645" t="s">
        <v>137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741163</v>
      </c>
      <c r="CS34" s="643"/>
      <c r="CT34" s="643"/>
      <c r="CU34" s="643"/>
      <c r="CV34" s="643"/>
      <c r="CW34" s="643"/>
      <c r="CX34" s="643"/>
      <c r="CY34" s="644"/>
      <c r="CZ34" s="645">
        <v>17.2</v>
      </c>
      <c r="DA34" s="663"/>
      <c r="DB34" s="663"/>
      <c r="DC34" s="664"/>
      <c r="DD34" s="648">
        <v>377557</v>
      </c>
      <c r="DE34" s="643"/>
      <c r="DF34" s="643"/>
      <c r="DG34" s="643"/>
      <c r="DH34" s="643"/>
      <c r="DI34" s="643"/>
      <c r="DJ34" s="643"/>
      <c r="DK34" s="644"/>
      <c r="DL34" s="648">
        <v>348536</v>
      </c>
      <c r="DM34" s="643"/>
      <c r="DN34" s="643"/>
      <c r="DO34" s="643"/>
      <c r="DP34" s="643"/>
      <c r="DQ34" s="643"/>
      <c r="DR34" s="643"/>
      <c r="DS34" s="643"/>
      <c r="DT34" s="643"/>
      <c r="DU34" s="643"/>
      <c r="DV34" s="644"/>
      <c r="DW34" s="645">
        <v>17</v>
      </c>
      <c r="DX34" s="663"/>
      <c r="DY34" s="663"/>
      <c r="DZ34" s="663"/>
      <c r="EA34" s="663"/>
      <c r="EB34" s="663"/>
      <c r="EC34" s="681"/>
    </row>
    <row r="35" spans="2:133" ht="11.25" customHeight="1" x14ac:dyDescent="0.15">
      <c r="B35" s="639" t="s">
        <v>319</v>
      </c>
      <c r="C35" s="640"/>
      <c r="D35" s="640"/>
      <c r="E35" s="640"/>
      <c r="F35" s="640"/>
      <c r="G35" s="640"/>
      <c r="H35" s="640"/>
      <c r="I35" s="640"/>
      <c r="J35" s="640"/>
      <c r="K35" s="640"/>
      <c r="L35" s="640"/>
      <c r="M35" s="640"/>
      <c r="N35" s="640"/>
      <c r="O35" s="640"/>
      <c r="P35" s="640"/>
      <c r="Q35" s="641"/>
      <c r="R35" s="642">
        <v>305698</v>
      </c>
      <c r="S35" s="643"/>
      <c r="T35" s="643"/>
      <c r="U35" s="643"/>
      <c r="V35" s="643"/>
      <c r="W35" s="643"/>
      <c r="X35" s="643"/>
      <c r="Y35" s="644"/>
      <c r="Z35" s="675">
        <v>6.9</v>
      </c>
      <c r="AA35" s="675"/>
      <c r="AB35" s="675"/>
      <c r="AC35" s="675"/>
      <c r="AD35" s="676" t="s">
        <v>230</v>
      </c>
      <c r="AE35" s="676"/>
      <c r="AF35" s="676"/>
      <c r="AG35" s="676"/>
      <c r="AH35" s="676"/>
      <c r="AI35" s="676"/>
      <c r="AJ35" s="676"/>
      <c r="AK35" s="676"/>
      <c r="AL35" s="645" t="s">
        <v>230</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68869</v>
      </c>
      <c r="CS35" s="661"/>
      <c r="CT35" s="661"/>
      <c r="CU35" s="661"/>
      <c r="CV35" s="661"/>
      <c r="CW35" s="661"/>
      <c r="CX35" s="661"/>
      <c r="CY35" s="662"/>
      <c r="CZ35" s="645">
        <v>1.6</v>
      </c>
      <c r="DA35" s="663"/>
      <c r="DB35" s="663"/>
      <c r="DC35" s="664"/>
      <c r="DD35" s="648">
        <v>64695</v>
      </c>
      <c r="DE35" s="661"/>
      <c r="DF35" s="661"/>
      <c r="DG35" s="661"/>
      <c r="DH35" s="661"/>
      <c r="DI35" s="661"/>
      <c r="DJ35" s="661"/>
      <c r="DK35" s="662"/>
      <c r="DL35" s="648">
        <v>64531</v>
      </c>
      <c r="DM35" s="661"/>
      <c r="DN35" s="661"/>
      <c r="DO35" s="661"/>
      <c r="DP35" s="661"/>
      <c r="DQ35" s="661"/>
      <c r="DR35" s="661"/>
      <c r="DS35" s="661"/>
      <c r="DT35" s="661"/>
      <c r="DU35" s="661"/>
      <c r="DV35" s="662"/>
      <c r="DW35" s="645">
        <v>3.1</v>
      </c>
      <c r="DX35" s="663"/>
      <c r="DY35" s="663"/>
      <c r="DZ35" s="663"/>
      <c r="EA35" s="663"/>
      <c r="EB35" s="663"/>
      <c r="EC35" s="681"/>
    </row>
    <row r="36" spans="2:133" ht="11.25" customHeight="1" x14ac:dyDescent="0.15">
      <c r="B36" s="639" t="s">
        <v>323</v>
      </c>
      <c r="C36" s="640"/>
      <c r="D36" s="640"/>
      <c r="E36" s="640"/>
      <c r="F36" s="640"/>
      <c r="G36" s="640"/>
      <c r="H36" s="640"/>
      <c r="I36" s="640"/>
      <c r="J36" s="640"/>
      <c r="K36" s="640"/>
      <c r="L36" s="640"/>
      <c r="M36" s="640"/>
      <c r="N36" s="640"/>
      <c r="O36" s="640"/>
      <c r="P36" s="640"/>
      <c r="Q36" s="641"/>
      <c r="R36" s="642">
        <v>329017</v>
      </c>
      <c r="S36" s="643"/>
      <c r="T36" s="643"/>
      <c r="U36" s="643"/>
      <c r="V36" s="643"/>
      <c r="W36" s="643"/>
      <c r="X36" s="643"/>
      <c r="Y36" s="644"/>
      <c r="Z36" s="675">
        <v>7.4</v>
      </c>
      <c r="AA36" s="675"/>
      <c r="AB36" s="675"/>
      <c r="AC36" s="675"/>
      <c r="AD36" s="676" t="s">
        <v>230</v>
      </c>
      <c r="AE36" s="676"/>
      <c r="AF36" s="676"/>
      <c r="AG36" s="676"/>
      <c r="AH36" s="676"/>
      <c r="AI36" s="676"/>
      <c r="AJ36" s="676"/>
      <c r="AK36" s="676"/>
      <c r="AL36" s="645" t="s">
        <v>230</v>
      </c>
      <c r="AM36" s="646"/>
      <c r="AN36" s="646"/>
      <c r="AO36" s="677"/>
      <c r="AP36" s="235"/>
      <c r="AQ36" s="694" t="s">
        <v>324</v>
      </c>
      <c r="AR36" s="695"/>
      <c r="AS36" s="695"/>
      <c r="AT36" s="695"/>
      <c r="AU36" s="695"/>
      <c r="AV36" s="695"/>
      <c r="AW36" s="695"/>
      <c r="AX36" s="695"/>
      <c r="AY36" s="696"/>
      <c r="AZ36" s="697">
        <v>96587</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1926</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1099306</v>
      </c>
      <c r="CS36" s="643"/>
      <c r="CT36" s="643"/>
      <c r="CU36" s="643"/>
      <c r="CV36" s="643"/>
      <c r="CW36" s="643"/>
      <c r="CX36" s="643"/>
      <c r="CY36" s="644"/>
      <c r="CZ36" s="645">
        <v>25.5</v>
      </c>
      <c r="DA36" s="663"/>
      <c r="DB36" s="663"/>
      <c r="DC36" s="664"/>
      <c r="DD36" s="648">
        <v>459483</v>
      </c>
      <c r="DE36" s="643"/>
      <c r="DF36" s="643"/>
      <c r="DG36" s="643"/>
      <c r="DH36" s="643"/>
      <c r="DI36" s="643"/>
      <c r="DJ36" s="643"/>
      <c r="DK36" s="644"/>
      <c r="DL36" s="648">
        <v>375117</v>
      </c>
      <c r="DM36" s="643"/>
      <c r="DN36" s="643"/>
      <c r="DO36" s="643"/>
      <c r="DP36" s="643"/>
      <c r="DQ36" s="643"/>
      <c r="DR36" s="643"/>
      <c r="DS36" s="643"/>
      <c r="DT36" s="643"/>
      <c r="DU36" s="643"/>
      <c r="DV36" s="644"/>
      <c r="DW36" s="645">
        <v>18.3</v>
      </c>
      <c r="DX36" s="663"/>
      <c r="DY36" s="663"/>
      <c r="DZ36" s="663"/>
      <c r="EA36" s="663"/>
      <c r="EB36" s="663"/>
      <c r="EC36" s="681"/>
    </row>
    <row r="37" spans="2:133" ht="11.25" customHeight="1" x14ac:dyDescent="0.15">
      <c r="B37" s="639" t="s">
        <v>327</v>
      </c>
      <c r="C37" s="640"/>
      <c r="D37" s="640"/>
      <c r="E37" s="640"/>
      <c r="F37" s="640"/>
      <c r="G37" s="640"/>
      <c r="H37" s="640"/>
      <c r="I37" s="640"/>
      <c r="J37" s="640"/>
      <c r="K37" s="640"/>
      <c r="L37" s="640"/>
      <c r="M37" s="640"/>
      <c r="N37" s="640"/>
      <c r="O37" s="640"/>
      <c r="P37" s="640"/>
      <c r="Q37" s="641"/>
      <c r="R37" s="642">
        <v>126763</v>
      </c>
      <c r="S37" s="643"/>
      <c r="T37" s="643"/>
      <c r="U37" s="643"/>
      <c r="V37" s="643"/>
      <c r="W37" s="643"/>
      <c r="X37" s="643"/>
      <c r="Y37" s="644"/>
      <c r="Z37" s="675">
        <v>2.9</v>
      </c>
      <c r="AA37" s="675"/>
      <c r="AB37" s="675"/>
      <c r="AC37" s="675"/>
      <c r="AD37" s="676" t="s">
        <v>230</v>
      </c>
      <c r="AE37" s="676"/>
      <c r="AF37" s="676"/>
      <c r="AG37" s="676"/>
      <c r="AH37" s="676"/>
      <c r="AI37" s="676"/>
      <c r="AJ37" s="676"/>
      <c r="AK37" s="676"/>
      <c r="AL37" s="645" t="s">
        <v>230</v>
      </c>
      <c r="AM37" s="646"/>
      <c r="AN37" s="646"/>
      <c r="AO37" s="677"/>
      <c r="AQ37" s="682" t="s">
        <v>328</v>
      </c>
      <c r="AR37" s="683"/>
      <c r="AS37" s="683"/>
      <c r="AT37" s="683"/>
      <c r="AU37" s="683"/>
      <c r="AV37" s="683"/>
      <c r="AW37" s="683"/>
      <c r="AX37" s="683"/>
      <c r="AY37" s="684"/>
      <c r="AZ37" s="642">
        <v>16143</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1035</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223329</v>
      </c>
      <c r="CS37" s="661"/>
      <c r="CT37" s="661"/>
      <c r="CU37" s="661"/>
      <c r="CV37" s="661"/>
      <c r="CW37" s="661"/>
      <c r="CX37" s="661"/>
      <c r="CY37" s="662"/>
      <c r="CZ37" s="645">
        <v>5.2</v>
      </c>
      <c r="DA37" s="663"/>
      <c r="DB37" s="663"/>
      <c r="DC37" s="664"/>
      <c r="DD37" s="648">
        <v>220438</v>
      </c>
      <c r="DE37" s="661"/>
      <c r="DF37" s="661"/>
      <c r="DG37" s="661"/>
      <c r="DH37" s="661"/>
      <c r="DI37" s="661"/>
      <c r="DJ37" s="661"/>
      <c r="DK37" s="662"/>
      <c r="DL37" s="648">
        <v>220438</v>
      </c>
      <c r="DM37" s="661"/>
      <c r="DN37" s="661"/>
      <c r="DO37" s="661"/>
      <c r="DP37" s="661"/>
      <c r="DQ37" s="661"/>
      <c r="DR37" s="661"/>
      <c r="DS37" s="661"/>
      <c r="DT37" s="661"/>
      <c r="DU37" s="661"/>
      <c r="DV37" s="662"/>
      <c r="DW37" s="645">
        <v>10.8</v>
      </c>
      <c r="DX37" s="663"/>
      <c r="DY37" s="663"/>
      <c r="DZ37" s="663"/>
      <c r="EA37" s="663"/>
      <c r="EB37" s="663"/>
      <c r="EC37" s="681"/>
    </row>
    <row r="38" spans="2:133" ht="11.25" customHeight="1" x14ac:dyDescent="0.15">
      <c r="B38" s="639" t="s">
        <v>331</v>
      </c>
      <c r="C38" s="640"/>
      <c r="D38" s="640"/>
      <c r="E38" s="640"/>
      <c r="F38" s="640"/>
      <c r="G38" s="640"/>
      <c r="H38" s="640"/>
      <c r="I38" s="640"/>
      <c r="J38" s="640"/>
      <c r="K38" s="640"/>
      <c r="L38" s="640"/>
      <c r="M38" s="640"/>
      <c r="N38" s="640"/>
      <c r="O38" s="640"/>
      <c r="P38" s="640"/>
      <c r="Q38" s="641"/>
      <c r="R38" s="642">
        <v>163269</v>
      </c>
      <c r="S38" s="643"/>
      <c r="T38" s="643"/>
      <c r="U38" s="643"/>
      <c r="V38" s="643"/>
      <c r="W38" s="643"/>
      <c r="X38" s="643"/>
      <c r="Y38" s="644"/>
      <c r="Z38" s="675">
        <v>3.7</v>
      </c>
      <c r="AA38" s="675"/>
      <c r="AB38" s="675"/>
      <c r="AC38" s="675"/>
      <c r="AD38" s="676">
        <v>19</v>
      </c>
      <c r="AE38" s="676"/>
      <c r="AF38" s="676"/>
      <c r="AG38" s="676"/>
      <c r="AH38" s="676"/>
      <c r="AI38" s="676"/>
      <c r="AJ38" s="676"/>
      <c r="AK38" s="676"/>
      <c r="AL38" s="645">
        <v>0</v>
      </c>
      <c r="AM38" s="646"/>
      <c r="AN38" s="646"/>
      <c r="AO38" s="677"/>
      <c r="AQ38" s="682" t="s">
        <v>332</v>
      </c>
      <c r="AR38" s="683"/>
      <c r="AS38" s="683"/>
      <c r="AT38" s="683"/>
      <c r="AU38" s="683"/>
      <c r="AV38" s="683"/>
      <c r="AW38" s="683"/>
      <c r="AX38" s="683"/>
      <c r="AY38" s="684"/>
      <c r="AZ38" s="642">
        <v>3400</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391</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93187</v>
      </c>
      <c r="CS38" s="643"/>
      <c r="CT38" s="643"/>
      <c r="CU38" s="643"/>
      <c r="CV38" s="643"/>
      <c r="CW38" s="643"/>
      <c r="CX38" s="643"/>
      <c r="CY38" s="644"/>
      <c r="CZ38" s="645">
        <v>2.2000000000000002</v>
      </c>
      <c r="DA38" s="663"/>
      <c r="DB38" s="663"/>
      <c r="DC38" s="664"/>
      <c r="DD38" s="648">
        <v>68604</v>
      </c>
      <c r="DE38" s="643"/>
      <c r="DF38" s="643"/>
      <c r="DG38" s="643"/>
      <c r="DH38" s="643"/>
      <c r="DI38" s="643"/>
      <c r="DJ38" s="643"/>
      <c r="DK38" s="644"/>
      <c r="DL38" s="648">
        <v>68604</v>
      </c>
      <c r="DM38" s="643"/>
      <c r="DN38" s="643"/>
      <c r="DO38" s="643"/>
      <c r="DP38" s="643"/>
      <c r="DQ38" s="643"/>
      <c r="DR38" s="643"/>
      <c r="DS38" s="643"/>
      <c r="DT38" s="643"/>
      <c r="DU38" s="643"/>
      <c r="DV38" s="644"/>
      <c r="DW38" s="645">
        <v>3.3</v>
      </c>
      <c r="DX38" s="663"/>
      <c r="DY38" s="663"/>
      <c r="DZ38" s="663"/>
      <c r="EA38" s="663"/>
      <c r="EB38" s="663"/>
      <c r="EC38" s="681"/>
    </row>
    <row r="39" spans="2:133" ht="11.25" customHeight="1" x14ac:dyDescent="0.15">
      <c r="B39" s="639" t="s">
        <v>335</v>
      </c>
      <c r="C39" s="640"/>
      <c r="D39" s="640"/>
      <c r="E39" s="640"/>
      <c r="F39" s="640"/>
      <c r="G39" s="640"/>
      <c r="H39" s="640"/>
      <c r="I39" s="640"/>
      <c r="J39" s="640"/>
      <c r="K39" s="640"/>
      <c r="L39" s="640"/>
      <c r="M39" s="640"/>
      <c r="N39" s="640"/>
      <c r="O39" s="640"/>
      <c r="P39" s="640"/>
      <c r="Q39" s="641"/>
      <c r="R39" s="642">
        <v>316668</v>
      </c>
      <c r="S39" s="643"/>
      <c r="T39" s="643"/>
      <c r="U39" s="643"/>
      <c r="V39" s="643"/>
      <c r="W39" s="643"/>
      <c r="X39" s="643"/>
      <c r="Y39" s="644"/>
      <c r="Z39" s="675">
        <v>7.1</v>
      </c>
      <c r="AA39" s="675"/>
      <c r="AB39" s="675"/>
      <c r="AC39" s="675"/>
      <c r="AD39" s="676" t="s">
        <v>230</v>
      </c>
      <c r="AE39" s="676"/>
      <c r="AF39" s="676"/>
      <c r="AG39" s="676"/>
      <c r="AH39" s="676"/>
      <c r="AI39" s="676"/>
      <c r="AJ39" s="676"/>
      <c r="AK39" s="676"/>
      <c r="AL39" s="645" t="s">
        <v>129</v>
      </c>
      <c r="AM39" s="646"/>
      <c r="AN39" s="646"/>
      <c r="AO39" s="677"/>
      <c r="AQ39" s="682" t="s">
        <v>336</v>
      </c>
      <c r="AR39" s="683"/>
      <c r="AS39" s="683"/>
      <c r="AT39" s="683"/>
      <c r="AU39" s="683"/>
      <c r="AV39" s="683"/>
      <c r="AW39" s="683"/>
      <c r="AX39" s="683"/>
      <c r="AY39" s="684"/>
      <c r="AZ39" s="642" t="s">
        <v>230</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721</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673346</v>
      </c>
      <c r="CS39" s="661"/>
      <c r="CT39" s="661"/>
      <c r="CU39" s="661"/>
      <c r="CV39" s="661"/>
      <c r="CW39" s="661"/>
      <c r="CX39" s="661"/>
      <c r="CY39" s="662"/>
      <c r="CZ39" s="645">
        <v>15.6</v>
      </c>
      <c r="DA39" s="663"/>
      <c r="DB39" s="663"/>
      <c r="DC39" s="664"/>
      <c r="DD39" s="648">
        <v>306739</v>
      </c>
      <c r="DE39" s="661"/>
      <c r="DF39" s="661"/>
      <c r="DG39" s="661"/>
      <c r="DH39" s="661"/>
      <c r="DI39" s="661"/>
      <c r="DJ39" s="661"/>
      <c r="DK39" s="662"/>
      <c r="DL39" s="648" t="s">
        <v>230</v>
      </c>
      <c r="DM39" s="661"/>
      <c r="DN39" s="661"/>
      <c r="DO39" s="661"/>
      <c r="DP39" s="661"/>
      <c r="DQ39" s="661"/>
      <c r="DR39" s="661"/>
      <c r="DS39" s="661"/>
      <c r="DT39" s="661"/>
      <c r="DU39" s="661"/>
      <c r="DV39" s="662"/>
      <c r="DW39" s="645" t="s">
        <v>129</v>
      </c>
      <c r="DX39" s="663"/>
      <c r="DY39" s="663"/>
      <c r="DZ39" s="663"/>
      <c r="EA39" s="663"/>
      <c r="EB39" s="663"/>
      <c r="EC39" s="681"/>
    </row>
    <row r="40" spans="2:133" ht="11.25" customHeight="1" x14ac:dyDescent="0.15">
      <c r="B40" s="639" t="s">
        <v>339</v>
      </c>
      <c r="C40" s="640"/>
      <c r="D40" s="640"/>
      <c r="E40" s="640"/>
      <c r="F40" s="640"/>
      <c r="G40" s="640"/>
      <c r="H40" s="640"/>
      <c r="I40" s="640"/>
      <c r="J40" s="640"/>
      <c r="K40" s="640"/>
      <c r="L40" s="640"/>
      <c r="M40" s="640"/>
      <c r="N40" s="640"/>
      <c r="O40" s="640"/>
      <c r="P40" s="640"/>
      <c r="Q40" s="641"/>
      <c r="R40" s="642">
        <v>2668</v>
      </c>
      <c r="S40" s="643"/>
      <c r="T40" s="643"/>
      <c r="U40" s="643"/>
      <c r="V40" s="643"/>
      <c r="W40" s="643"/>
      <c r="X40" s="643"/>
      <c r="Y40" s="644"/>
      <c r="Z40" s="675">
        <v>0.1</v>
      </c>
      <c r="AA40" s="675"/>
      <c r="AB40" s="675"/>
      <c r="AC40" s="675"/>
      <c r="AD40" s="676" t="s">
        <v>230</v>
      </c>
      <c r="AE40" s="676"/>
      <c r="AF40" s="676"/>
      <c r="AG40" s="676"/>
      <c r="AH40" s="676"/>
      <c r="AI40" s="676"/>
      <c r="AJ40" s="676"/>
      <c r="AK40" s="676"/>
      <c r="AL40" s="645" t="s">
        <v>137</v>
      </c>
      <c r="AM40" s="646"/>
      <c r="AN40" s="646"/>
      <c r="AO40" s="677"/>
      <c r="AQ40" s="682" t="s">
        <v>340</v>
      </c>
      <c r="AR40" s="683"/>
      <c r="AS40" s="683"/>
      <c r="AT40" s="683"/>
      <c r="AU40" s="683"/>
      <c r="AV40" s="683"/>
      <c r="AW40" s="683"/>
      <c r="AX40" s="683"/>
      <c r="AY40" s="684"/>
      <c r="AZ40" s="642" t="s">
        <v>137</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167</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v>8000</v>
      </c>
      <c r="CS40" s="643"/>
      <c r="CT40" s="643"/>
      <c r="CU40" s="643"/>
      <c r="CV40" s="643"/>
      <c r="CW40" s="643"/>
      <c r="CX40" s="643"/>
      <c r="CY40" s="644"/>
      <c r="CZ40" s="645">
        <v>0.2</v>
      </c>
      <c r="DA40" s="663"/>
      <c r="DB40" s="663"/>
      <c r="DC40" s="664"/>
      <c r="DD40" s="648">
        <v>8000</v>
      </c>
      <c r="DE40" s="643"/>
      <c r="DF40" s="643"/>
      <c r="DG40" s="643"/>
      <c r="DH40" s="643"/>
      <c r="DI40" s="643"/>
      <c r="DJ40" s="643"/>
      <c r="DK40" s="644"/>
      <c r="DL40" s="648" t="s">
        <v>137</v>
      </c>
      <c r="DM40" s="643"/>
      <c r="DN40" s="643"/>
      <c r="DO40" s="643"/>
      <c r="DP40" s="643"/>
      <c r="DQ40" s="643"/>
      <c r="DR40" s="643"/>
      <c r="DS40" s="643"/>
      <c r="DT40" s="643"/>
      <c r="DU40" s="643"/>
      <c r="DV40" s="644"/>
      <c r="DW40" s="645" t="s">
        <v>230</v>
      </c>
      <c r="DX40" s="663"/>
      <c r="DY40" s="663"/>
      <c r="DZ40" s="663"/>
      <c r="EA40" s="663"/>
      <c r="EB40" s="663"/>
      <c r="EC40" s="681"/>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137</v>
      </c>
      <c r="AA41" s="675"/>
      <c r="AB41" s="675"/>
      <c r="AC41" s="675"/>
      <c r="AD41" s="676" t="s">
        <v>230</v>
      </c>
      <c r="AE41" s="676"/>
      <c r="AF41" s="676"/>
      <c r="AG41" s="676"/>
      <c r="AH41" s="676"/>
      <c r="AI41" s="676"/>
      <c r="AJ41" s="676"/>
      <c r="AK41" s="676"/>
      <c r="AL41" s="645" t="s">
        <v>137</v>
      </c>
      <c r="AM41" s="646"/>
      <c r="AN41" s="646"/>
      <c r="AO41" s="677"/>
      <c r="AQ41" s="682" t="s">
        <v>345</v>
      </c>
      <c r="AR41" s="683"/>
      <c r="AS41" s="683"/>
      <c r="AT41" s="683"/>
      <c r="AU41" s="683"/>
      <c r="AV41" s="683"/>
      <c r="AW41" s="683"/>
      <c r="AX41" s="683"/>
      <c r="AY41" s="684"/>
      <c r="AZ41" s="642">
        <v>45279</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t="s">
        <v>137</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230</v>
      </c>
      <c r="CS41" s="661"/>
      <c r="CT41" s="661"/>
      <c r="CU41" s="661"/>
      <c r="CV41" s="661"/>
      <c r="CW41" s="661"/>
      <c r="CX41" s="661"/>
      <c r="CY41" s="662"/>
      <c r="CZ41" s="645" t="s">
        <v>230</v>
      </c>
      <c r="DA41" s="663"/>
      <c r="DB41" s="663"/>
      <c r="DC41" s="664"/>
      <c r="DD41" s="648" t="s">
        <v>230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49000</v>
      </c>
      <c r="S42" s="643"/>
      <c r="T42" s="643"/>
      <c r="U42" s="643"/>
      <c r="V42" s="643"/>
      <c r="W42" s="643"/>
      <c r="X42" s="643"/>
      <c r="Y42" s="644"/>
      <c r="Z42" s="675">
        <v>1.1000000000000001</v>
      </c>
      <c r="AA42" s="675"/>
      <c r="AB42" s="675"/>
      <c r="AC42" s="675"/>
      <c r="AD42" s="676" t="s">
        <v>230</v>
      </c>
      <c r="AE42" s="676"/>
      <c r="AF42" s="676"/>
      <c r="AG42" s="676"/>
      <c r="AH42" s="676"/>
      <c r="AI42" s="676"/>
      <c r="AJ42" s="676"/>
      <c r="AK42" s="676"/>
      <c r="AL42" s="645" t="s">
        <v>129</v>
      </c>
      <c r="AM42" s="646"/>
      <c r="AN42" s="646"/>
      <c r="AO42" s="677"/>
      <c r="AQ42" s="678" t="s">
        <v>349</v>
      </c>
      <c r="AR42" s="679"/>
      <c r="AS42" s="679"/>
      <c r="AT42" s="679"/>
      <c r="AU42" s="679"/>
      <c r="AV42" s="679"/>
      <c r="AW42" s="679"/>
      <c r="AX42" s="679"/>
      <c r="AY42" s="680"/>
      <c r="AZ42" s="626">
        <v>31765</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t="s">
        <v>230</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435710</v>
      </c>
      <c r="CS42" s="643"/>
      <c r="CT42" s="643"/>
      <c r="CU42" s="643"/>
      <c r="CV42" s="643"/>
      <c r="CW42" s="643"/>
      <c r="CX42" s="643"/>
      <c r="CY42" s="644"/>
      <c r="CZ42" s="645">
        <v>10.1</v>
      </c>
      <c r="DA42" s="646"/>
      <c r="DB42" s="646"/>
      <c r="DC42" s="647"/>
      <c r="DD42" s="648">
        <v>37908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4437698</v>
      </c>
      <c r="S43" s="665"/>
      <c r="T43" s="665"/>
      <c r="U43" s="665"/>
      <c r="V43" s="665"/>
      <c r="W43" s="665"/>
      <c r="X43" s="665"/>
      <c r="Y43" s="666"/>
      <c r="Z43" s="667">
        <v>100</v>
      </c>
      <c r="AA43" s="667"/>
      <c r="AB43" s="667"/>
      <c r="AC43" s="667"/>
      <c r="AD43" s="668">
        <v>1998511</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18000</v>
      </c>
      <c r="CS43" s="661"/>
      <c r="CT43" s="661"/>
      <c r="CU43" s="661"/>
      <c r="CV43" s="661"/>
      <c r="CW43" s="661"/>
      <c r="CX43" s="661"/>
      <c r="CY43" s="662"/>
      <c r="CZ43" s="645">
        <v>0.4</v>
      </c>
      <c r="DA43" s="663"/>
      <c r="DB43" s="663"/>
      <c r="DC43" s="664"/>
      <c r="DD43" s="648">
        <v>18000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435710</v>
      </c>
      <c r="CS44" s="643"/>
      <c r="CT44" s="643"/>
      <c r="CU44" s="643"/>
      <c r="CV44" s="643"/>
      <c r="CW44" s="643"/>
      <c r="CX44" s="643"/>
      <c r="CY44" s="644"/>
      <c r="CZ44" s="645">
        <v>10.1</v>
      </c>
      <c r="DA44" s="646"/>
      <c r="DB44" s="646"/>
      <c r="DC44" s="647"/>
      <c r="DD44" s="648">
        <v>37908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267888</v>
      </c>
      <c r="CS45" s="661"/>
      <c r="CT45" s="661"/>
      <c r="CU45" s="661"/>
      <c r="CV45" s="661"/>
      <c r="CW45" s="661"/>
      <c r="CX45" s="661"/>
      <c r="CY45" s="662"/>
      <c r="CZ45" s="645">
        <v>6.2</v>
      </c>
      <c r="DA45" s="663"/>
      <c r="DB45" s="663"/>
      <c r="DC45" s="664"/>
      <c r="DD45" s="648">
        <v>6805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167822</v>
      </c>
      <c r="CS46" s="643"/>
      <c r="CT46" s="643"/>
      <c r="CU46" s="643"/>
      <c r="CV46" s="643"/>
      <c r="CW46" s="643"/>
      <c r="CX46" s="643"/>
      <c r="CY46" s="644"/>
      <c r="CZ46" s="645">
        <v>3.9</v>
      </c>
      <c r="DA46" s="646"/>
      <c r="DB46" s="646"/>
      <c r="DC46" s="647"/>
      <c r="DD46" s="648">
        <v>31103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t="s">
        <v>230</v>
      </c>
      <c r="CS47" s="661"/>
      <c r="CT47" s="661"/>
      <c r="CU47" s="661"/>
      <c r="CV47" s="661"/>
      <c r="CW47" s="661"/>
      <c r="CX47" s="661"/>
      <c r="CY47" s="662"/>
      <c r="CZ47" s="645" t="s">
        <v>230</v>
      </c>
      <c r="DA47" s="663"/>
      <c r="DB47" s="663"/>
      <c r="DC47" s="664"/>
      <c r="DD47" s="648" t="s">
        <v>230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230</v>
      </c>
      <c r="CS48" s="643"/>
      <c r="CT48" s="643"/>
      <c r="CU48" s="643"/>
      <c r="CV48" s="643"/>
      <c r="CW48" s="643"/>
      <c r="CX48" s="643"/>
      <c r="CY48" s="644"/>
      <c r="CZ48" s="645" t="s">
        <v>230</v>
      </c>
      <c r="DA48" s="646"/>
      <c r="DB48" s="646"/>
      <c r="DC48" s="647"/>
      <c r="DD48" s="648" t="s">
        <v>230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4302673</v>
      </c>
      <c r="CS49" s="627"/>
      <c r="CT49" s="627"/>
      <c r="CU49" s="627"/>
      <c r="CV49" s="627"/>
      <c r="CW49" s="627"/>
      <c r="CX49" s="627"/>
      <c r="CY49" s="628"/>
      <c r="CZ49" s="629">
        <v>100</v>
      </c>
      <c r="DA49" s="630"/>
      <c r="DB49" s="630"/>
      <c r="DC49" s="631"/>
      <c r="DD49" s="632">
        <v>2236515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1E3YwKFrkkywJKa89hOmRe7lC9TRyhfrpYjx+TWcdd9G40lq7qrGKcy4mNi3HqtEOE9gatcz7BgncD5c60NODQ==" saltValue="Iza6lhwXzHNj/RZifrxp2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75" sqref="AK75:AO7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4438</v>
      </c>
      <c r="R7" s="1162"/>
      <c r="S7" s="1162"/>
      <c r="T7" s="1162"/>
      <c r="U7" s="1162"/>
      <c r="V7" s="1162">
        <v>4303</v>
      </c>
      <c r="W7" s="1162"/>
      <c r="X7" s="1162"/>
      <c r="Y7" s="1162"/>
      <c r="Z7" s="1162"/>
      <c r="AA7" s="1162">
        <v>135</v>
      </c>
      <c r="AB7" s="1162"/>
      <c r="AC7" s="1162"/>
      <c r="AD7" s="1162"/>
      <c r="AE7" s="1163"/>
      <c r="AF7" s="1164">
        <v>126</v>
      </c>
      <c r="AG7" s="1165"/>
      <c r="AH7" s="1165"/>
      <c r="AI7" s="1165"/>
      <c r="AJ7" s="1166"/>
      <c r="AK7" s="1148">
        <v>329</v>
      </c>
      <c r="AL7" s="1149"/>
      <c r="AM7" s="1149"/>
      <c r="AN7" s="1149"/>
      <c r="AO7" s="1149"/>
      <c r="AP7" s="1149">
        <v>3844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564</v>
      </c>
      <c r="BT7" s="1153"/>
      <c r="BU7" s="1153"/>
      <c r="BV7" s="1153"/>
      <c r="BW7" s="1153"/>
      <c r="BX7" s="1153"/>
      <c r="BY7" s="1153"/>
      <c r="BZ7" s="1153"/>
      <c r="CA7" s="1153"/>
      <c r="CB7" s="1153"/>
      <c r="CC7" s="1153"/>
      <c r="CD7" s="1153"/>
      <c r="CE7" s="1153"/>
      <c r="CF7" s="1153"/>
      <c r="CG7" s="1154"/>
      <c r="CH7" s="1145">
        <v>17</v>
      </c>
      <c r="CI7" s="1146"/>
      <c r="CJ7" s="1146"/>
      <c r="CK7" s="1146"/>
      <c r="CL7" s="1147"/>
      <c r="CM7" s="1145">
        <v>63</v>
      </c>
      <c r="CN7" s="1146"/>
      <c r="CO7" s="1146"/>
      <c r="CP7" s="1146"/>
      <c r="CQ7" s="1147"/>
      <c r="CR7" s="1145">
        <v>10</v>
      </c>
      <c r="CS7" s="1146"/>
      <c r="CT7" s="1146"/>
      <c r="CU7" s="1146"/>
      <c r="CV7" s="1147"/>
      <c r="CW7" s="1145" t="s">
        <v>566</v>
      </c>
      <c r="CX7" s="1146"/>
      <c r="CY7" s="1146"/>
      <c r="CZ7" s="1146"/>
      <c r="DA7" s="1147"/>
      <c r="DB7" s="1145" t="s">
        <v>566</v>
      </c>
      <c r="DC7" s="1146"/>
      <c r="DD7" s="1146"/>
      <c r="DE7" s="1146"/>
      <c r="DF7" s="1147"/>
      <c r="DG7" s="1145" t="s">
        <v>566</v>
      </c>
      <c r="DH7" s="1146"/>
      <c r="DI7" s="1146"/>
      <c r="DJ7" s="1146"/>
      <c r="DK7" s="1147"/>
      <c r="DL7" s="1145" t="s">
        <v>566</v>
      </c>
      <c r="DM7" s="1146"/>
      <c r="DN7" s="1146"/>
      <c r="DO7" s="1146"/>
      <c r="DP7" s="1147"/>
      <c r="DQ7" s="1145" t="s">
        <v>566</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565</v>
      </c>
      <c r="BT8" s="1072"/>
      <c r="BU8" s="1072"/>
      <c r="BV8" s="1072"/>
      <c r="BW8" s="1072"/>
      <c r="BX8" s="1072"/>
      <c r="BY8" s="1072"/>
      <c r="BZ8" s="1072"/>
      <c r="CA8" s="1072"/>
      <c r="CB8" s="1072"/>
      <c r="CC8" s="1072"/>
      <c r="CD8" s="1072"/>
      <c r="CE8" s="1072"/>
      <c r="CF8" s="1072"/>
      <c r="CG8" s="1073"/>
      <c r="CH8" s="1046">
        <v>0</v>
      </c>
      <c r="CI8" s="1047"/>
      <c r="CJ8" s="1047"/>
      <c r="CK8" s="1047"/>
      <c r="CL8" s="1048"/>
      <c r="CM8" s="1046">
        <v>23</v>
      </c>
      <c r="CN8" s="1047"/>
      <c r="CO8" s="1047"/>
      <c r="CP8" s="1047"/>
      <c r="CQ8" s="1048"/>
      <c r="CR8" s="1046">
        <v>3</v>
      </c>
      <c r="CS8" s="1047"/>
      <c r="CT8" s="1047"/>
      <c r="CU8" s="1047"/>
      <c r="CV8" s="1048"/>
      <c r="CW8" s="1046" t="s">
        <v>566</v>
      </c>
      <c r="CX8" s="1047"/>
      <c r="CY8" s="1047"/>
      <c r="CZ8" s="1047"/>
      <c r="DA8" s="1048"/>
      <c r="DB8" s="1046" t="s">
        <v>566</v>
      </c>
      <c r="DC8" s="1047"/>
      <c r="DD8" s="1047"/>
      <c r="DE8" s="1047"/>
      <c r="DF8" s="1048"/>
      <c r="DG8" s="1046" t="s">
        <v>566</v>
      </c>
      <c r="DH8" s="1047"/>
      <c r="DI8" s="1047"/>
      <c r="DJ8" s="1047"/>
      <c r="DK8" s="1048"/>
      <c r="DL8" s="1046" t="s">
        <v>566</v>
      </c>
      <c r="DM8" s="1047"/>
      <c r="DN8" s="1047"/>
      <c r="DO8" s="1047"/>
      <c r="DP8" s="1048"/>
      <c r="DQ8" s="1046" t="s">
        <v>566</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386</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126</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399</v>
      </c>
      <c r="C28" s="1108"/>
      <c r="D28" s="1108"/>
      <c r="E28" s="1108"/>
      <c r="F28" s="1108"/>
      <c r="G28" s="1108"/>
      <c r="H28" s="1108"/>
      <c r="I28" s="1108"/>
      <c r="J28" s="1108"/>
      <c r="K28" s="1108"/>
      <c r="L28" s="1108"/>
      <c r="M28" s="1108"/>
      <c r="N28" s="1108"/>
      <c r="O28" s="1108"/>
      <c r="P28" s="1109"/>
      <c r="Q28" s="1110">
        <v>207</v>
      </c>
      <c r="R28" s="1111"/>
      <c r="S28" s="1111"/>
      <c r="T28" s="1111"/>
      <c r="U28" s="1111"/>
      <c r="V28" s="1111">
        <v>205</v>
      </c>
      <c r="W28" s="1111"/>
      <c r="X28" s="1111"/>
      <c r="Y28" s="1111"/>
      <c r="Z28" s="1111"/>
      <c r="AA28" s="1111">
        <v>2</v>
      </c>
      <c r="AB28" s="1111"/>
      <c r="AC28" s="1111"/>
      <c r="AD28" s="1111"/>
      <c r="AE28" s="1112"/>
      <c r="AF28" s="1113">
        <v>2</v>
      </c>
      <c r="AG28" s="1111"/>
      <c r="AH28" s="1111"/>
      <c r="AI28" s="1111"/>
      <c r="AJ28" s="1114"/>
      <c r="AK28" s="1115">
        <v>45</v>
      </c>
      <c r="AL28" s="1103"/>
      <c r="AM28" s="1103"/>
      <c r="AN28" s="1103"/>
      <c r="AO28" s="1103"/>
      <c r="AP28" s="1103" t="s">
        <v>563</v>
      </c>
      <c r="AQ28" s="1103"/>
      <c r="AR28" s="1103"/>
      <c r="AS28" s="1103"/>
      <c r="AT28" s="1103"/>
      <c r="AU28" s="1103" t="s">
        <v>563</v>
      </c>
      <c r="AV28" s="1103"/>
      <c r="AW28" s="1103"/>
      <c r="AX28" s="1103"/>
      <c r="AY28" s="1103"/>
      <c r="AZ28" s="1104" t="s">
        <v>563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400</v>
      </c>
      <c r="C29" s="1089"/>
      <c r="D29" s="1089"/>
      <c r="E29" s="1089"/>
      <c r="F29" s="1089"/>
      <c r="G29" s="1089"/>
      <c r="H29" s="1089"/>
      <c r="I29" s="1089"/>
      <c r="J29" s="1089"/>
      <c r="K29" s="1089"/>
      <c r="L29" s="1089"/>
      <c r="M29" s="1089"/>
      <c r="N29" s="1089"/>
      <c r="O29" s="1089"/>
      <c r="P29" s="1090"/>
      <c r="Q29" s="1100">
        <v>58</v>
      </c>
      <c r="R29" s="1101"/>
      <c r="S29" s="1101"/>
      <c r="T29" s="1101"/>
      <c r="U29" s="1101"/>
      <c r="V29" s="1101">
        <v>58</v>
      </c>
      <c r="W29" s="1101"/>
      <c r="X29" s="1101"/>
      <c r="Y29" s="1101"/>
      <c r="Z29" s="1101"/>
      <c r="AA29" s="1101">
        <v>0</v>
      </c>
      <c r="AB29" s="1101"/>
      <c r="AC29" s="1101"/>
      <c r="AD29" s="1101"/>
      <c r="AE29" s="1102"/>
      <c r="AF29" s="1094">
        <v>0</v>
      </c>
      <c r="AG29" s="1095"/>
      <c r="AH29" s="1095"/>
      <c r="AI29" s="1095"/>
      <c r="AJ29" s="1096"/>
      <c r="AK29" s="1037">
        <v>32</v>
      </c>
      <c r="AL29" s="1028"/>
      <c r="AM29" s="1028"/>
      <c r="AN29" s="1028"/>
      <c r="AO29" s="1028"/>
      <c r="AP29" s="1028" t="s">
        <v>563</v>
      </c>
      <c r="AQ29" s="1028"/>
      <c r="AR29" s="1028"/>
      <c r="AS29" s="1028"/>
      <c r="AT29" s="1028"/>
      <c r="AU29" s="1028" t="s">
        <v>563</v>
      </c>
      <c r="AV29" s="1028"/>
      <c r="AW29" s="1028"/>
      <c r="AX29" s="1028"/>
      <c r="AY29" s="1028"/>
      <c r="AZ29" s="1099" t="s">
        <v>563</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401</v>
      </c>
      <c r="C30" s="1089"/>
      <c r="D30" s="1089"/>
      <c r="E30" s="1089"/>
      <c r="F30" s="1089"/>
      <c r="G30" s="1089"/>
      <c r="H30" s="1089"/>
      <c r="I30" s="1089"/>
      <c r="J30" s="1089"/>
      <c r="K30" s="1089"/>
      <c r="L30" s="1089"/>
      <c r="M30" s="1089"/>
      <c r="N30" s="1089"/>
      <c r="O30" s="1089"/>
      <c r="P30" s="1090"/>
      <c r="Q30" s="1100">
        <v>59</v>
      </c>
      <c r="R30" s="1101"/>
      <c r="S30" s="1101"/>
      <c r="T30" s="1101"/>
      <c r="U30" s="1101"/>
      <c r="V30" s="1101">
        <v>58</v>
      </c>
      <c r="W30" s="1101"/>
      <c r="X30" s="1101"/>
      <c r="Y30" s="1101"/>
      <c r="Z30" s="1101"/>
      <c r="AA30" s="1101">
        <v>1</v>
      </c>
      <c r="AB30" s="1101"/>
      <c r="AC30" s="1101"/>
      <c r="AD30" s="1101"/>
      <c r="AE30" s="1102"/>
      <c r="AF30" s="1094">
        <v>1</v>
      </c>
      <c r="AG30" s="1095"/>
      <c r="AH30" s="1095"/>
      <c r="AI30" s="1095"/>
      <c r="AJ30" s="1096"/>
      <c r="AK30" s="1037">
        <v>16</v>
      </c>
      <c r="AL30" s="1028"/>
      <c r="AM30" s="1028"/>
      <c r="AN30" s="1028"/>
      <c r="AO30" s="1028"/>
      <c r="AP30" s="1028">
        <v>16</v>
      </c>
      <c r="AQ30" s="1028"/>
      <c r="AR30" s="1028"/>
      <c r="AS30" s="1028"/>
      <c r="AT30" s="1028"/>
      <c r="AU30" s="1028">
        <v>16</v>
      </c>
      <c r="AV30" s="1028"/>
      <c r="AW30" s="1028"/>
      <c r="AX30" s="1028"/>
      <c r="AY30" s="1028"/>
      <c r="AZ30" s="1099" t="s">
        <v>563</v>
      </c>
      <c r="BA30" s="1099"/>
      <c r="BB30" s="1099"/>
      <c r="BC30" s="1099"/>
      <c r="BD30" s="1099"/>
      <c r="BE30" s="1083" t="s">
        <v>402</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404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129</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406</v>
      </c>
      <c r="B66" s="1053"/>
      <c r="C66" s="1053"/>
      <c r="D66" s="1053"/>
      <c r="E66" s="1053"/>
      <c r="F66" s="1053"/>
      <c r="G66" s="1053"/>
      <c r="H66" s="1053"/>
      <c r="I66" s="1053"/>
      <c r="J66" s="1053"/>
      <c r="K66" s="1053"/>
      <c r="L66" s="1053"/>
      <c r="M66" s="1053"/>
      <c r="N66" s="1053"/>
      <c r="O66" s="1053"/>
      <c r="P66" s="1054"/>
      <c r="Q66" s="1058" t="s">
        <v>407</v>
      </c>
      <c r="R66" s="1059"/>
      <c r="S66" s="1059"/>
      <c r="T66" s="1059"/>
      <c r="U66" s="1060"/>
      <c r="V66" s="1058" t="s">
        <v>392</v>
      </c>
      <c r="W66" s="1059"/>
      <c r="X66" s="1059"/>
      <c r="Y66" s="1059"/>
      <c r="Z66" s="1060"/>
      <c r="AA66" s="1058" t="s">
        <v>408</v>
      </c>
      <c r="AB66" s="1059"/>
      <c r="AC66" s="1059"/>
      <c r="AD66" s="1059"/>
      <c r="AE66" s="1060"/>
      <c r="AF66" s="1064" t="s">
        <v>394</v>
      </c>
      <c r="AG66" s="1065"/>
      <c r="AH66" s="1065"/>
      <c r="AI66" s="1065"/>
      <c r="AJ66" s="1066"/>
      <c r="AK66" s="1058" t="s">
        <v>395</v>
      </c>
      <c r="AL66" s="1053"/>
      <c r="AM66" s="1053"/>
      <c r="AN66" s="1053"/>
      <c r="AO66" s="1054"/>
      <c r="AP66" s="1058" t="s">
        <v>396</v>
      </c>
      <c r="AQ66" s="1059"/>
      <c r="AR66" s="1059"/>
      <c r="AS66" s="1059"/>
      <c r="AT66" s="1060"/>
      <c r="AU66" s="1058" t="s">
        <v>409</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567</v>
      </c>
      <c r="C68" s="1043"/>
      <c r="D68" s="1043"/>
      <c r="E68" s="1043"/>
      <c r="F68" s="1043"/>
      <c r="G68" s="1043"/>
      <c r="H68" s="1043"/>
      <c r="I68" s="1043"/>
      <c r="J68" s="1043"/>
      <c r="K68" s="1043"/>
      <c r="L68" s="1043"/>
      <c r="M68" s="1043"/>
      <c r="N68" s="1043"/>
      <c r="O68" s="1043"/>
      <c r="P68" s="1044"/>
      <c r="Q68" s="1045">
        <v>96</v>
      </c>
      <c r="R68" s="1039"/>
      <c r="S68" s="1039"/>
      <c r="T68" s="1039"/>
      <c r="U68" s="1039"/>
      <c r="V68" s="1039">
        <v>95</v>
      </c>
      <c r="W68" s="1039"/>
      <c r="X68" s="1039"/>
      <c r="Y68" s="1039"/>
      <c r="Z68" s="1039"/>
      <c r="AA68" s="1039">
        <v>1</v>
      </c>
      <c r="AB68" s="1039"/>
      <c r="AC68" s="1039"/>
      <c r="AD68" s="1039"/>
      <c r="AE68" s="1039"/>
      <c r="AF68" s="1039">
        <v>1</v>
      </c>
      <c r="AG68" s="1039"/>
      <c r="AH68" s="1039"/>
      <c r="AI68" s="1039"/>
      <c r="AJ68" s="1039"/>
      <c r="AK68" s="1039" t="s">
        <v>566</v>
      </c>
      <c r="AL68" s="1039"/>
      <c r="AM68" s="1039"/>
      <c r="AN68" s="1039"/>
      <c r="AO68" s="1039"/>
      <c r="AP68" s="1039" t="s">
        <v>566</v>
      </c>
      <c r="AQ68" s="1039"/>
      <c r="AR68" s="1039"/>
      <c r="AS68" s="1039"/>
      <c r="AT68" s="1039"/>
      <c r="AU68" s="1039" t="s">
        <v>566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568</v>
      </c>
      <c r="C69" s="1032"/>
      <c r="D69" s="1032"/>
      <c r="E69" s="1032"/>
      <c r="F69" s="1032"/>
      <c r="G69" s="1032"/>
      <c r="H69" s="1032"/>
      <c r="I69" s="1032"/>
      <c r="J69" s="1032"/>
      <c r="K69" s="1032"/>
      <c r="L69" s="1032"/>
      <c r="M69" s="1032"/>
      <c r="N69" s="1032"/>
      <c r="O69" s="1032"/>
      <c r="P69" s="1033"/>
      <c r="Q69" s="1034">
        <v>19</v>
      </c>
      <c r="R69" s="1028"/>
      <c r="S69" s="1028"/>
      <c r="T69" s="1028"/>
      <c r="U69" s="1028"/>
      <c r="V69" s="1028">
        <v>18</v>
      </c>
      <c r="W69" s="1028"/>
      <c r="X69" s="1028"/>
      <c r="Y69" s="1028"/>
      <c r="Z69" s="1028"/>
      <c r="AA69" s="1028">
        <v>1</v>
      </c>
      <c r="AB69" s="1028"/>
      <c r="AC69" s="1028"/>
      <c r="AD69" s="1028"/>
      <c r="AE69" s="1028"/>
      <c r="AF69" s="1028">
        <v>1</v>
      </c>
      <c r="AG69" s="1028"/>
      <c r="AH69" s="1028"/>
      <c r="AI69" s="1028"/>
      <c r="AJ69" s="1028"/>
      <c r="AK69" s="1028" t="s">
        <v>566</v>
      </c>
      <c r="AL69" s="1028"/>
      <c r="AM69" s="1028"/>
      <c r="AN69" s="1028"/>
      <c r="AO69" s="1028"/>
      <c r="AP69" s="1028" t="s">
        <v>566</v>
      </c>
      <c r="AQ69" s="1028"/>
      <c r="AR69" s="1028"/>
      <c r="AS69" s="1028"/>
      <c r="AT69" s="1028"/>
      <c r="AU69" s="1028" t="s">
        <v>566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569</v>
      </c>
      <c r="C70" s="1032"/>
      <c r="D70" s="1032"/>
      <c r="E70" s="1032"/>
      <c r="F70" s="1032"/>
      <c r="G70" s="1032"/>
      <c r="H70" s="1032"/>
      <c r="I70" s="1032"/>
      <c r="J70" s="1032"/>
      <c r="K70" s="1032"/>
      <c r="L70" s="1032"/>
      <c r="M70" s="1032"/>
      <c r="N70" s="1032"/>
      <c r="O70" s="1032"/>
      <c r="P70" s="1033"/>
      <c r="Q70" s="1034">
        <v>1142</v>
      </c>
      <c r="R70" s="1028"/>
      <c r="S70" s="1028"/>
      <c r="T70" s="1028"/>
      <c r="U70" s="1028"/>
      <c r="V70" s="1028">
        <v>1018</v>
      </c>
      <c r="W70" s="1028"/>
      <c r="X70" s="1028"/>
      <c r="Y70" s="1028"/>
      <c r="Z70" s="1028"/>
      <c r="AA70" s="1028">
        <v>124</v>
      </c>
      <c r="AB70" s="1028"/>
      <c r="AC70" s="1028"/>
      <c r="AD70" s="1028"/>
      <c r="AE70" s="1028"/>
      <c r="AF70" s="1028">
        <v>124</v>
      </c>
      <c r="AG70" s="1028"/>
      <c r="AH70" s="1028"/>
      <c r="AI70" s="1028"/>
      <c r="AJ70" s="1028"/>
      <c r="AK70" s="1028" t="s">
        <v>566</v>
      </c>
      <c r="AL70" s="1028"/>
      <c r="AM70" s="1028"/>
      <c r="AN70" s="1028"/>
      <c r="AO70" s="1028"/>
      <c r="AP70" s="1028">
        <v>89</v>
      </c>
      <c r="AQ70" s="1028"/>
      <c r="AR70" s="1028"/>
      <c r="AS70" s="1028"/>
      <c r="AT70" s="1028"/>
      <c r="AU70" s="1028" t="s">
        <v>566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570</v>
      </c>
      <c r="C71" s="1032"/>
      <c r="D71" s="1032"/>
      <c r="E71" s="1032"/>
      <c r="F71" s="1032"/>
      <c r="G71" s="1032"/>
      <c r="H71" s="1032"/>
      <c r="I71" s="1032"/>
      <c r="J71" s="1032"/>
      <c r="K71" s="1032"/>
      <c r="L71" s="1032"/>
      <c r="M71" s="1032"/>
      <c r="N71" s="1032"/>
      <c r="O71" s="1032"/>
      <c r="P71" s="1033"/>
      <c r="Q71" s="1034">
        <v>771</v>
      </c>
      <c r="R71" s="1028"/>
      <c r="S71" s="1028"/>
      <c r="T71" s="1028"/>
      <c r="U71" s="1028"/>
      <c r="V71" s="1028">
        <v>765</v>
      </c>
      <c r="W71" s="1028"/>
      <c r="X71" s="1028"/>
      <c r="Y71" s="1028"/>
      <c r="Z71" s="1028"/>
      <c r="AA71" s="1028">
        <v>6</v>
      </c>
      <c r="AB71" s="1028"/>
      <c r="AC71" s="1028"/>
      <c r="AD71" s="1028"/>
      <c r="AE71" s="1028"/>
      <c r="AF71" s="1028">
        <v>6</v>
      </c>
      <c r="AG71" s="1028"/>
      <c r="AH71" s="1028"/>
      <c r="AI71" s="1028"/>
      <c r="AJ71" s="1028"/>
      <c r="AK71" s="1028" t="s">
        <v>566</v>
      </c>
      <c r="AL71" s="1028"/>
      <c r="AM71" s="1028"/>
      <c r="AN71" s="1028"/>
      <c r="AO71" s="1028"/>
      <c r="AP71" s="1028">
        <v>666</v>
      </c>
      <c r="AQ71" s="1028"/>
      <c r="AR71" s="1028"/>
      <c r="AS71" s="1028"/>
      <c r="AT71" s="1028"/>
      <c r="AU71" s="1028" t="s">
        <v>566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571</v>
      </c>
      <c r="C72" s="1032"/>
      <c r="D72" s="1032"/>
      <c r="E72" s="1032"/>
      <c r="F72" s="1032"/>
      <c r="G72" s="1032"/>
      <c r="H72" s="1032"/>
      <c r="I72" s="1032"/>
      <c r="J72" s="1032"/>
      <c r="K72" s="1032"/>
      <c r="L72" s="1032"/>
      <c r="M72" s="1032"/>
      <c r="N72" s="1032"/>
      <c r="O72" s="1032"/>
      <c r="P72" s="1033"/>
      <c r="Q72" s="1034">
        <v>57</v>
      </c>
      <c r="R72" s="1028"/>
      <c r="S72" s="1028"/>
      <c r="T72" s="1028"/>
      <c r="U72" s="1028"/>
      <c r="V72" s="1028">
        <v>20</v>
      </c>
      <c r="W72" s="1028"/>
      <c r="X72" s="1028"/>
      <c r="Y72" s="1028"/>
      <c r="Z72" s="1028"/>
      <c r="AA72" s="1028">
        <v>37</v>
      </c>
      <c r="AB72" s="1028"/>
      <c r="AC72" s="1028"/>
      <c r="AD72" s="1028"/>
      <c r="AE72" s="1028"/>
      <c r="AF72" s="1028">
        <v>37</v>
      </c>
      <c r="AG72" s="1028"/>
      <c r="AH72" s="1028"/>
      <c r="AI72" s="1028"/>
      <c r="AJ72" s="1028"/>
      <c r="AK72" s="1028" t="s">
        <v>566</v>
      </c>
      <c r="AL72" s="1028"/>
      <c r="AM72" s="1028"/>
      <c r="AN72" s="1028"/>
      <c r="AO72" s="1028"/>
      <c r="AP72" s="1028" t="s">
        <v>566</v>
      </c>
      <c r="AQ72" s="1028"/>
      <c r="AR72" s="1028"/>
      <c r="AS72" s="1028"/>
      <c r="AT72" s="1028"/>
      <c r="AU72" s="1028" t="s">
        <v>566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572</v>
      </c>
      <c r="C73" s="1032"/>
      <c r="D73" s="1032"/>
      <c r="E73" s="1032"/>
      <c r="F73" s="1032"/>
      <c r="G73" s="1032"/>
      <c r="H73" s="1032"/>
      <c r="I73" s="1032"/>
      <c r="J73" s="1032"/>
      <c r="K73" s="1032"/>
      <c r="L73" s="1032"/>
      <c r="M73" s="1032"/>
      <c r="N73" s="1032"/>
      <c r="O73" s="1032"/>
      <c r="P73" s="1033"/>
      <c r="Q73" s="1034">
        <v>1981</v>
      </c>
      <c r="R73" s="1028"/>
      <c r="S73" s="1028"/>
      <c r="T73" s="1028"/>
      <c r="U73" s="1028"/>
      <c r="V73" s="1028">
        <v>1890</v>
      </c>
      <c r="W73" s="1028"/>
      <c r="X73" s="1028"/>
      <c r="Y73" s="1028"/>
      <c r="Z73" s="1028"/>
      <c r="AA73" s="1028">
        <v>91</v>
      </c>
      <c r="AB73" s="1028"/>
      <c r="AC73" s="1028"/>
      <c r="AD73" s="1028"/>
      <c r="AE73" s="1028"/>
      <c r="AF73" s="1028">
        <v>91</v>
      </c>
      <c r="AG73" s="1028"/>
      <c r="AH73" s="1028"/>
      <c r="AI73" s="1028"/>
      <c r="AJ73" s="1028"/>
      <c r="AK73" s="1028" t="s">
        <v>566</v>
      </c>
      <c r="AL73" s="1028"/>
      <c r="AM73" s="1028"/>
      <c r="AN73" s="1028"/>
      <c r="AO73" s="1028"/>
      <c r="AP73" s="1028">
        <v>2163</v>
      </c>
      <c r="AQ73" s="1028"/>
      <c r="AR73" s="1028"/>
      <c r="AS73" s="1028"/>
      <c r="AT73" s="1028"/>
      <c r="AU73" s="1028" t="s">
        <v>566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573</v>
      </c>
      <c r="C74" s="1032"/>
      <c r="D74" s="1032"/>
      <c r="E74" s="1032"/>
      <c r="F74" s="1032"/>
      <c r="G74" s="1032"/>
      <c r="H74" s="1032"/>
      <c r="I74" s="1032"/>
      <c r="J74" s="1032"/>
      <c r="K74" s="1032"/>
      <c r="L74" s="1032"/>
      <c r="M74" s="1032"/>
      <c r="N74" s="1032"/>
      <c r="O74" s="1032"/>
      <c r="P74" s="1033"/>
      <c r="Q74" s="1034">
        <v>440</v>
      </c>
      <c r="R74" s="1028"/>
      <c r="S74" s="1028"/>
      <c r="T74" s="1028"/>
      <c r="U74" s="1028"/>
      <c r="V74" s="1028">
        <v>407</v>
      </c>
      <c r="W74" s="1028"/>
      <c r="X74" s="1028"/>
      <c r="Y74" s="1028"/>
      <c r="Z74" s="1028"/>
      <c r="AA74" s="1028">
        <v>33</v>
      </c>
      <c r="AB74" s="1028"/>
      <c r="AC74" s="1028"/>
      <c r="AD74" s="1028"/>
      <c r="AE74" s="1028"/>
      <c r="AF74" s="1028">
        <v>734</v>
      </c>
      <c r="AG74" s="1028"/>
      <c r="AH74" s="1028"/>
      <c r="AI74" s="1028"/>
      <c r="AJ74" s="1028"/>
      <c r="AK74" s="1028" t="s">
        <v>566</v>
      </c>
      <c r="AL74" s="1028"/>
      <c r="AM74" s="1028"/>
      <c r="AN74" s="1028"/>
      <c r="AO74" s="1028"/>
      <c r="AP74" s="1028">
        <v>1025</v>
      </c>
      <c r="AQ74" s="1028"/>
      <c r="AR74" s="1028"/>
      <c r="AS74" s="1028"/>
      <c r="AT74" s="1028"/>
      <c r="AU74" s="1028" t="s">
        <v>566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574</v>
      </c>
      <c r="C75" s="1032"/>
      <c r="D75" s="1032"/>
      <c r="E75" s="1032"/>
      <c r="F75" s="1032"/>
      <c r="G75" s="1032"/>
      <c r="H75" s="1032"/>
      <c r="I75" s="1032"/>
      <c r="J75" s="1032"/>
      <c r="K75" s="1032"/>
      <c r="L75" s="1032"/>
      <c r="M75" s="1032"/>
      <c r="N75" s="1032"/>
      <c r="O75" s="1032"/>
      <c r="P75" s="1033"/>
      <c r="Q75" s="1035">
        <v>523</v>
      </c>
      <c r="R75" s="1036"/>
      <c r="S75" s="1036"/>
      <c r="T75" s="1036"/>
      <c r="U75" s="1037"/>
      <c r="V75" s="1038">
        <v>497</v>
      </c>
      <c r="W75" s="1036"/>
      <c r="X75" s="1036"/>
      <c r="Y75" s="1036"/>
      <c r="Z75" s="1037"/>
      <c r="AA75" s="1038">
        <v>26</v>
      </c>
      <c r="AB75" s="1036"/>
      <c r="AC75" s="1036"/>
      <c r="AD75" s="1036"/>
      <c r="AE75" s="1037"/>
      <c r="AF75" s="1038">
        <v>26</v>
      </c>
      <c r="AG75" s="1036"/>
      <c r="AH75" s="1036"/>
      <c r="AI75" s="1036"/>
      <c r="AJ75" s="1037"/>
      <c r="AK75" s="1038" t="s">
        <v>566</v>
      </c>
      <c r="AL75" s="1036"/>
      <c r="AM75" s="1036"/>
      <c r="AN75" s="1036"/>
      <c r="AO75" s="1037"/>
      <c r="AP75" s="1038" t="s">
        <v>566</v>
      </c>
      <c r="AQ75" s="1036"/>
      <c r="AR75" s="1036"/>
      <c r="AS75" s="1036"/>
      <c r="AT75" s="1037"/>
      <c r="AU75" s="1038" t="s">
        <v>566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410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417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418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419</v>
      </c>
      <c r="AB109" s="951"/>
      <c r="AC109" s="951"/>
      <c r="AD109" s="951"/>
      <c r="AE109" s="952"/>
      <c r="AF109" s="953" t="s">
        <v>420</v>
      </c>
      <c r="AG109" s="951"/>
      <c r="AH109" s="951"/>
      <c r="AI109" s="951"/>
      <c r="AJ109" s="952"/>
      <c r="AK109" s="953" t="s">
        <v>303</v>
      </c>
      <c r="AL109" s="951"/>
      <c r="AM109" s="951"/>
      <c r="AN109" s="951"/>
      <c r="AO109" s="952"/>
      <c r="AP109" s="953" t="s">
        <v>421</v>
      </c>
      <c r="AQ109" s="951"/>
      <c r="AR109" s="951"/>
      <c r="AS109" s="951"/>
      <c r="AT109" s="982"/>
      <c r="AU109" s="950" t="s">
        <v>418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419</v>
      </c>
      <c r="BR109" s="951"/>
      <c r="BS109" s="951"/>
      <c r="BT109" s="951"/>
      <c r="BU109" s="952"/>
      <c r="BV109" s="953" t="s">
        <v>420</v>
      </c>
      <c r="BW109" s="951"/>
      <c r="BX109" s="951"/>
      <c r="BY109" s="951"/>
      <c r="BZ109" s="952"/>
      <c r="CA109" s="953" t="s">
        <v>303</v>
      </c>
      <c r="CB109" s="951"/>
      <c r="CC109" s="951"/>
      <c r="CD109" s="951"/>
      <c r="CE109" s="952"/>
      <c r="CF109" s="989" t="s">
        <v>421</v>
      </c>
      <c r="CG109" s="989"/>
      <c r="CH109" s="989"/>
      <c r="CI109" s="989"/>
      <c r="CJ109" s="989"/>
      <c r="CK109" s="953" t="s">
        <v>422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419</v>
      </c>
      <c r="DH109" s="951"/>
      <c r="DI109" s="951"/>
      <c r="DJ109" s="951"/>
      <c r="DK109" s="952"/>
      <c r="DL109" s="953" t="s">
        <v>420</v>
      </c>
      <c r="DM109" s="951"/>
      <c r="DN109" s="951"/>
      <c r="DO109" s="951"/>
      <c r="DP109" s="952"/>
      <c r="DQ109" s="953" t="s">
        <v>303</v>
      </c>
      <c r="DR109" s="951"/>
      <c r="DS109" s="951"/>
      <c r="DT109" s="951"/>
      <c r="DU109" s="952"/>
      <c r="DV109" s="953" t="s">
        <v>421</v>
      </c>
      <c r="DW109" s="951"/>
      <c r="DX109" s="951"/>
      <c r="DY109" s="951"/>
      <c r="DZ109" s="982"/>
    </row>
    <row r="110" spans="1:131" s="248" customFormat="1" ht="26.25" customHeight="1" x14ac:dyDescent="0.15">
      <c r="A110" s="855" t="s">
        <v>423</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663271</v>
      </c>
      <c r="AB110" s="944"/>
      <c r="AC110" s="944"/>
      <c r="AD110" s="944"/>
      <c r="AE110" s="945"/>
      <c r="AF110" s="946">
        <v>612611</v>
      </c>
      <c r="AG110" s="944"/>
      <c r="AH110" s="944"/>
      <c r="AI110" s="944"/>
      <c r="AJ110" s="945"/>
      <c r="AK110" s="946">
        <v>513009</v>
      </c>
      <c r="AL110" s="944"/>
      <c r="AM110" s="944"/>
      <c r="AN110" s="944"/>
      <c r="AO110" s="945"/>
      <c r="AP110" s="947">
        <v>30.9</v>
      </c>
      <c r="AQ110" s="948"/>
      <c r="AR110" s="948"/>
      <c r="AS110" s="948"/>
      <c r="AT110" s="949"/>
      <c r="AU110" s="983" t="s">
        <v>73</v>
      </c>
      <c r="AV110" s="984"/>
      <c r="AW110" s="984"/>
      <c r="AX110" s="984"/>
      <c r="AY110" s="984"/>
      <c r="AZ110" s="909" t="s">
        <v>424</v>
      </c>
      <c r="BA110" s="856"/>
      <c r="BB110" s="856"/>
      <c r="BC110" s="856"/>
      <c r="BD110" s="856"/>
      <c r="BE110" s="856"/>
      <c r="BF110" s="856"/>
      <c r="BG110" s="856"/>
      <c r="BH110" s="856"/>
      <c r="BI110" s="856"/>
      <c r="BJ110" s="856"/>
      <c r="BK110" s="856"/>
      <c r="BL110" s="856"/>
      <c r="BM110" s="856"/>
      <c r="BN110" s="856"/>
      <c r="BO110" s="856"/>
      <c r="BP110" s="857"/>
      <c r="BQ110" s="910">
        <v>4252530</v>
      </c>
      <c r="BR110" s="891"/>
      <c r="BS110" s="891"/>
      <c r="BT110" s="891"/>
      <c r="BU110" s="891"/>
      <c r="BV110" s="891">
        <v>4019414</v>
      </c>
      <c r="BW110" s="891"/>
      <c r="BX110" s="891"/>
      <c r="BY110" s="891"/>
      <c r="BZ110" s="891"/>
      <c r="CA110" s="891">
        <v>3844015</v>
      </c>
      <c r="CB110" s="891"/>
      <c r="CC110" s="891"/>
      <c r="CD110" s="891"/>
      <c r="CE110" s="891"/>
      <c r="CF110" s="915">
        <v>231.9</v>
      </c>
      <c r="CG110" s="916"/>
      <c r="CH110" s="916"/>
      <c r="CI110" s="916"/>
      <c r="CJ110" s="916"/>
      <c r="CK110" s="979" t="s">
        <v>425</v>
      </c>
      <c r="CL110" s="865"/>
      <c r="CM110" s="940" t="s">
        <v>426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427</v>
      </c>
      <c r="DH110" s="891"/>
      <c r="DI110" s="891"/>
      <c r="DJ110" s="891"/>
      <c r="DK110" s="891"/>
      <c r="DL110" s="891" t="s">
        <v>129</v>
      </c>
      <c r="DM110" s="891"/>
      <c r="DN110" s="891"/>
      <c r="DO110" s="891"/>
      <c r="DP110" s="891"/>
      <c r="DQ110" s="891" t="s">
        <v>427</v>
      </c>
      <c r="DR110" s="891"/>
      <c r="DS110" s="891"/>
      <c r="DT110" s="891"/>
      <c r="DU110" s="891"/>
      <c r="DV110" s="892" t="s">
        <v>427</v>
      </c>
      <c r="DW110" s="892"/>
      <c r="DX110" s="892"/>
      <c r="DY110" s="892"/>
      <c r="DZ110" s="893"/>
    </row>
    <row r="111" spans="1:131" s="248" customFormat="1" ht="26.25" customHeight="1" x14ac:dyDescent="0.15">
      <c r="A111" s="820" t="s">
        <v>428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429</v>
      </c>
      <c r="AQ111" s="976"/>
      <c r="AR111" s="976"/>
      <c r="AS111" s="976"/>
      <c r="AT111" s="977"/>
      <c r="AU111" s="985"/>
      <c r="AV111" s="986"/>
      <c r="AW111" s="986"/>
      <c r="AX111" s="986"/>
      <c r="AY111" s="986"/>
      <c r="AZ111" s="863" t="s">
        <v>430</v>
      </c>
      <c r="BA111" s="796"/>
      <c r="BB111" s="796"/>
      <c r="BC111" s="796"/>
      <c r="BD111" s="796"/>
      <c r="BE111" s="796"/>
      <c r="BF111" s="796"/>
      <c r="BG111" s="796"/>
      <c r="BH111" s="796"/>
      <c r="BI111" s="796"/>
      <c r="BJ111" s="796"/>
      <c r="BK111" s="796"/>
      <c r="BL111" s="796"/>
      <c r="BM111" s="796"/>
      <c r="BN111" s="796"/>
      <c r="BO111" s="796"/>
      <c r="BP111" s="797"/>
      <c r="BQ111" s="835">
        <v>1041169</v>
      </c>
      <c r="BR111" s="836"/>
      <c r="BS111" s="836"/>
      <c r="BT111" s="836"/>
      <c r="BU111" s="836"/>
      <c r="BV111" s="836">
        <v>1041169</v>
      </c>
      <c r="BW111" s="836"/>
      <c r="BX111" s="836"/>
      <c r="BY111" s="836"/>
      <c r="BZ111" s="836"/>
      <c r="CA111" s="836">
        <v>1041169</v>
      </c>
      <c r="CB111" s="836"/>
      <c r="CC111" s="836"/>
      <c r="CD111" s="836"/>
      <c r="CE111" s="836"/>
      <c r="CF111" s="924">
        <v>62.8</v>
      </c>
      <c r="CG111" s="925"/>
      <c r="CH111" s="925"/>
      <c r="CI111" s="925"/>
      <c r="CJ111" s="925"/>
      <c r="CK111" s="980"/>
      <c r="CL111" s="867"/>
      <c r="CM111" s="870" t="s">
        <v>431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129</v>
      </c>
      <c r="DH111" s="836"/>
      <c r="DI111" s="836"/>
      <c r="DJ111" s="836"/>
      <c r="DK111" s="836"/>
      <c r="DL111" s="836" t="s">
        <v>427</v>
      </c>
      <c r="DM111" s="836"/>
      <c r="DN111" s="836"/>
      <c r="DO111" s="836"/>
      <c r="DP111" s="836"/>
      <c r="DQ111" s="836" t="s">
        <v>427</v>
      </c>
      <c r="DR111" s="836"/>
      <c r="DS111" s="836"/>
      <c r="DT111" s="836"/>
      <c r="DU111" s="836"/>
      <c r="DV111" s="842" t="s">
        <v>129</v>
      </c>
      <c r="DW111" s="842"/>
      <c r="DX111" s="842"/>
      <c r="DY111" s="842"/>
      <c r="DZ111" s="843"/>
    </row>
    <row r="112" spans="1:131" s="248" customFormat="1" ht="26.25" customHeight="1" x14ac:dyDescent="0.15">
      <c r="A112" s="965" t="s">
        <v>432</v>
      </c>
      <c r="B112" s="966"/>
      <c r="C112" s="796" t="s">
        <v>433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427</v>
      </c>
      <c r="AB112" s="826"/>
      <c r="AC112" s="826"/>
      <c r="AD112" s="826"/>
      <c r="AE112" s="827"/>
      <c r="AF112" s="828" t="s">
        <v>427</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3" t="s">
        <v>434</v>
      </c>
      <c r="BA112" s="796"/>
      <c r="BB112" s="796"/>
      <c r="BC112" s="796"/>
      <c r="BD112" s="796"/>
      <c r="BE112" s="796"/>
      <c r="BF112" s="796"/>
      <c r="BG112" s="796"/>
      <c r="BH112" s="796"/>
      <c r="BI112" s="796"/>
      <c r="BJ112" s="796"/>
      <c r="BK112" s="796"/>
      <c r="BL112" s="796"/>
      <c r="BM112" s="796"/>
      <c r="BN112" s="796"/>
      <c r="BO112" s="796"/>
      <c r="BP112" s="797"/>
      <c r="BQ112" s="835">
        <v>80421</v>
      </c>
      <c r="BR112" s="836"/>
      <c r="BS112" s="836"/>
      <c r="BT112" s="836"/>
      <c r="BU112" s="836"/>
      <c r="BV112" s="836">
        <v>55831</v>
      </c>
      <c r="BW112" s="836"/>
      <c r="BX112" s="836"/>
      <c r="BY112" s="836"/>
      <c r="BZ112" s="836"/>
      <c r="CA112" s="836">
        <v>41770</v>
      </c>
      <c r="CB112" s="836"/>
      <c r="CC112" s="836"/>
      <c r="CD112" s="836"/>
      <c r="CE112" s="836"/>
      <c r="CF112" s="924">
        <v>2.5</v>
      </c>
      <c r="CG112" s="925"/>
      <c r="CH112" s="925"/>
      <c r="CI112" s="925"/>
      <c r="CJ112" s="925"/>
      <c r="CK112" s="980"/>
      <c r="CL112" s="867"/>
      <c r="CM112" s="870" t="s">
        <v>435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v>1041169</v>
      </c>
      <c r="DH112" s="836"/>
      <c r="DI112" s="836"/>
      <c r="DJ112" s="836"/>
      <c r="DK112" s="836"/>
      <c r="DL112" s="836">
        <v>1041169</v>
      </c>
      <c r="DM112" s="836"/>
      <c r="DN112" s="836"/>
      <c r="DO112" s="836"/>
      <c r="DP112" s="836"/>
      <c r="DQ112" s="836">
        <v>1041169</v>
      </c>
      <c r="DR112" s="836"/>
      <c r="DS112" s="836"/>
      <c r="DT112" s="836"/>
      <c r="DU112" s="836"/>
      <c r="DV112" s="842">
        <v>62.8</v>
      </c>
      <c r="DW112" s="842"/>
      <c r="DX112" s="842"/>
      <c r="DY112" s="842"/>
      <c r="DZ112" s="843"/>
    </row>
    <row r="113" spans="1:130" s="248" customFormat="1" ht="26.25" customHeight="1" x14ac:dyDescent="0.15">
      <c r="A113" s="967"/>
      <c r="B113" s="968"/>
      <c r="C113" s="796" t="s">
        <v>436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20400</v>
      </c>
      <c r="AB113" s="972"/>
      <c r="AC113" s="972"/>
      <c r="AD113" s="972"/>
      <c r="AE113" s="973"/>
      <c r="AF113" s="974">
        <v>20400</v>
      </c>
      <c r="AG113" s="972"/>
      <c r="AH113" s="972"/>
      <c r="AI113" s="972"/>
      <c r="AJ113" s="973"/>
      <c r="AK113" s="974">
        <v>18835</v>
      </c>
      <c r="AL113" s="972"/>
      <c r="AM113" s="972"/>
      <c r="AN113" s="972"/>
      <c r="AO113" s="973"/>
      <c r="AP113" s="975">
        <v>1.1000000000000001</v>
      </c>
      <c r="AQ113" s="976"/>
      <c r="AR113" s="976"/>
      <c r="AS113" s="976"/>
      <c r="AT113" s="977"/>
      <c r="AU113" s="985"/>
      <c r="AV113" s="986"/>
      <c r="AW113" s="986"/>
      <c r="AX113" s="986"/>
      <c r="AY113" s="986"/>
      <c r="AZ113" s="863" t="s">
        <v>437</v>
      </c>
      <c r="BA113" s="796"/>
      <c r="BB113" s="796"/>
      <c r="BC113" s="796"/>
      <c r="BD113" s="796"/>
      <c r="BE113" s="796"/>
      <c r="BF113" s="796"/>
      <c r="BG113" s="796"/>
      <c r="BH113" s="796"/>
      <c r="BI113" s="796"/>
      <c r="BJ113" s="796"/>
      <c r="BK113" s="796"/>
      <c r="BL113" s="796"/>
      <c r="BM113" s="796"/>
      <c r="BN113" s="796"/>
      <c r="BO113" s="796"/>
      <c r="BP113" s="797"/>
      <c r="BQ113" s="835">
        <v>118065</v>
      </c>
      <c r="BR113" s="836"/>
      <c r="BS113" s="836"/>
      <c r="BT113" s="836"/>
      <c r="BU113" s="836"/>
      <c r="BV113" s="836">
        <v>104660</v>
      </c>
      <c r="BW113" s="836"/>
      <c r="BX113" s="836"/>
      <c r="BY113" s="836"/>
      <c r="BZ113" s="836"/>
      <c r="CA113" s="836">
        <v>89051</v>
      </c>
      <c r="CB113" s="836"/>
      <c r="CC113" s="836"/>
      <c r="CD113" s="836"/>
      <c r="CE113" s="836"/>
      <c r="CF113" s="924">
        <v>5.4</v>
      </c>
      <c r="CG113" s="925"/>
      <c r="CH113" s="925"/>
      <c r="CI113" s="925"/>
      <c r="CJ113" s="925"/>
      <c r="CK113" s="980"/>
      <c r="CL113" s="867"/>
      <c r="CM113" s="870" t="s">
        <v>438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427</v>
      </c>
      <c r="DH113" s="826"/>
      <c r="DI113" s="826"/>
      <c r="DJ113" s="826"/>
      <c r="DK113" s="827"/>
      <c r="DL113" s="828" t="s">
        <v>129</v>
      </c>
      <c r="DM113" s="826"/>
      <c r="DN113" s="826"/>
      <c r="DO113" s="826"/>
      <c r="DP113" s="827"/>
      <c r="DQ113" s="828" t="s">
        <v>129</v>
      </c>
      <c r="DR113" s="826"/>
      <c r="DS113" s="826"/>
      <c r="DT113" s="826"/>
      <c r="DU113" s="827"/>
      <c r="DV113" s="873" t="s">
        <v>427</v>
      </c>
      <c r="DW113" s="874"/>
      <c r="DX113" s="874"/>
      <c r="DY113" s="874"/>
      <c r="DZ113" s="875"/>
    </row>
    <row r="114" spans="1:130" s="248" customFormat="1" ht="26.25" customHeight="1" x14ac:dyDescent="0.15">
      <c r="A114" s="967"/>
      <c r="B114" s="968"/>
      <c r="C114" s="796" t="s">
        <v>439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17958</v>
      </c>
      <c r="AB114" s="826"/>
      <c r="AC114" s="826"/>
      <c r="AD114" s="826"/>
      <c r="AE114" s="827"/>
      <c r="AF114" s="828">
        <v>16482</v>
      </c>
      <c r="AG114" s="826"/>
      <c r="AH114" s="826"/>
      <c r="AI114" s="826"/>
      <c r="AJ114" s="827"/>
      <c r="AK114" s="828">
        <v>19568</v>
      </c>
      <c r="AL114" s="826"/>
      <c r="AM114" s="826"/>
      <c r="AN114" s="826"/>
      <c r="AO114" s="827"/>
      <c r="AP114" s="873">
        <v>1.2</v>
      </c>
      <c r="AQ114" s="874"/>
      <c r="AR114" s="874"/>
      <c r="AS114" s="874"/>
      <c r="AT114" s="875"/>
      <c r="AU114" s="985"/>
      <c r="AV114" s="986"/>
      <c r="AW114" s="986"/>
      <c r="AX114" s="986"/>
      <c r="AY114" s="986"/>
      <c r="AZ114" s="863" t="s">
        <v>440</v>
      </c>
      <c r="BA114" s="796"/>
      <c r="BB114" s="796"/>
      <c r="BC114" s="796"/>
      <c r="BD114" s="796"/>
      <c r="BE114" s="796"/>
      <c r="BF114" s="796"/>
      <c r="BG114" s="796"/>
      <c r="BH114" s="796"/>
      <c r="BI114" s="796"/>
      <c r="BJ114" s="796"/>
      <c r="BK114" s="796"/>
      <c r="BL114" s="796"/>
      <c r="BM114" s="796"/>
      <c r="BN114" s="796"/>
      <c r="BO114" s="796"/>
      <c r="BP114" s="797"/>
      <c r="BQ114" s="835">
        <v>667944</v>
      </c>
      <c r="BR114" s="836"/>
      <c r="BS114" s="836"/>
      <c r="BT114" s="836"/>
      <c r="BU114" s="836"/>
      <c r="BV114" s="836">
        <v>507114</v>
      </c>
      <c r="BW114" s="836"/>
      <c r="BX114" s="836"/>
      <c r="BY114" s="836"/>
      <c r="BZ114" s="836"/>
      <c r="CA114" s="836">
        <v>508400</v>
      </c>
      <c r="CB114" s="836"/>
      <c r="CC114" s="836"/>
      <c r="CD114" s="836"/>
      <c r="CE114" s="836"/>
      <c r="CF114" s="924">
        <v>30.7</v>
      </c>
      <c r="CG114" s="925"/>
      <c r="CH114" s="925"/>
      <c r="CI114" s="925"/>
      <c r="CJ114" s="925"/>
      <c r="CK114" s="980"/>
      <c r="CL114" s="867"/>
      <c r="CM114" s="870" t="s">
        <v>441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427</v>
      </c>
      <c r="DR114" s="826"/>
      <c r="DS114" s="826"/>
      <c r="DT114" s="826"/>
      <c r="DU114" s="827"/>
      <c r="DV114" s="873" t="s">
        <v>427</v>
      </c>
      <c r="DW114" s="874"/>
      <c r="DX114" s="874"/>
      <c r="DY114" s="874"/>
      <c r="DZ114" s="875"/>
    </row>
    <row r="115" spans="1:130" s="248" customFormat="1" ht="26.25" customHeight="1" x14ac:dyDescent="0.15">
      <c r="A115" s="967"/>
      <c r="B115" s="968"/>
      <c r="C115" s="796" t="s">
        <v>442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4524</v>
      </c>
      <c r="AB115" s="972"/>
      <c r="AC115" s="972"/>
      <c r="AD115" s="972"/>
      <c r="AE115" s="973"/>
      <c r="AF115" s="974">
        <v>4340</v>
      </c>
      <c r="AG115" s="972"/>
      <c r="AH115" s="972"/>
      <c r="AI115" s="972"/>
      <c r="AJ115" s="973"/>
      <c r="AK115" s="974">
        <v>1750</v>
      </c>
      <c r="AL115" s="972"/>
      <c r="AM115" s="972"/>
      <c r="AN115" s="972"/>
      <c r="AO115" s="973"/>
      <c r="AP115" s="975">
        <v>0.1</v>
      </c>
      <c r="AQ115" s="976"/>
      <c r="AR115" s="976"/>
      <c r="AS115" s="976"/>
      <c r="AT115" s="977"/>
      <c r="AU115" s="985"/>
      <c r="AV115" s="986"/>
      <c r="AW115" s="986"/>
      <c r="AX115" s="986"/>
      <c r="AY115" s="986"/>
      <c r="AZ115" s="863" t="s">
        <v>443</v>
      </c>
      <c r="BA115" s="796"/>
      <c r="BB115" s="796"/>
      <c r="BC115" s="796"/>
      <c r="BD115" s="796"/>
      <c r="BE115" s="796"/>
      <c r="BF115" s="796"/>
      <c r="BG115" s="796"/>
      <c r="BH115" s="796"/>
      <c r="BI115" s="796"/>
      <c r="BJ115" s="796"/>
      <c r="BK115" s="796"/>
      <c r="BL115" s="796"/>
      <c r="BM115" s="796"/>
      <c r="BN115" s="796"/>
      <c r="BO115" s="796"/>
      <c r="BP115" s="797"/>
      <c r="BQ115" s="835" t="s">
        <v>427</v>
      </c>
      <c r="BR115" s="836"/>
      <c r="BS115" s="836"/>
      <c r="BT115" s="836"/>
      <c r="BU115" s="836"/>
      <c r="BV115" s="836" t="s">
        <v>129</v>
      </c>
      <c r="BW115" s="836"/>
      <c r="BX115" s="836"/>
      <c r="BY115" s="836"/>
      <c r="BZ115" s="836"/>
      <c r="CA115" s="836" t="s">
        <v>427</v>
      </c>
      <c r="CB115" s="836"/>
      <c r="CC115" s="836"/>
      <c r="CD115" s="836"/>
      <c r="CE115" s="836"/>
      <c r="CF115" s="924" t="s">
        <v>129</v>
      </c>
      <c r="CG115" s="925"/>
      <c r="CH115" s="925"/>
      <c r="CI115" s="925"/>
      <c r="CJ115" s="925"/>
      <c r="CK115" s="980"/>
      <c r="CL115" s="867"/>
      <c r="CM115" s="863" t="s">
        <v>444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427</v>
      </c>
      <c r="DR115" s="826"/>
      <c r="DS115" s="826"/>
      <c r="DT115" s="826"/>
      <c r="DU115" s="827"/>
      <c r="DV115" s="873" t="s">
        <v>129</v>
      </c>
      <c r="DW115" s="874"/>
      <c r="DX115" s="874"/>
      <c r="DY115" s="874"/>
      <c r="DZ115" s="875"/>
    </row>
    <row r="116" spans="1:130" s="248" customFormat="1" ht="26.25" customHeight="1" x14ac:dyDescent="0.15">
      <c r="A116" s="969"/>
      <c r="B116" s="970"/>
      <c r="C116" s="929" t="s">
        <v>445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427</v>
      </c>
      <c r="AG116" s="826"/>
      <c r="AH116" s="826"/>
      <c r="AI116" s="826"/>
      <c r="AJ116" s="827"/>
      <c r="AK116" s="828" t="s">
        <v>129</v>
      </c>
      <c r="AL116" s="826"/>
      <c r="AM116" s="826"/>
      <c r="AN116" s="826"/>
      <c r="AO116" s="827"/>
      <c r="AP116" s="873" t="s">
        <v>129</v>
      </c>
      <c r="AQ116" s="874"/>
      <c r="AR116" s="874"/>
      <c r="AS116" s="874"/>
      <c r="AT116" s="875"/>
      <c r="AU116" s="985"/>
      <c r="AV116" s="986"/>
      <c r="AW116" s="986"/>
      <c r="AX116" s="986"/>
      <c r="AY116" s="986"/>
      <c r="AZ116" s="912" t="s">
        <v>446</v>
      </c>
      <c r="BA116" s="913"/>
      <c r="BB116" s="913"/>
      <c r="BC116" s="913"/>
      <c r="BD116" s="913"/>
      <c r="BE116" s="913"/>
      <c r="BF116" s="913"/>
      <c r="BG116" s="913"/>
      <c r="BH116" s="913"/>
      <c r="BI116" s="913"/>
      <c r="BJ116" s="913"/>
      <c r="BK116" s="913"/>
      <c r="BL116" s="913"/>
      <c r="BM116" s="913"/>
      <c r="BN116" s="913"/>
      <c r="BO116" s="913"/>
      <c r="BP116" s="914"/>
      <c r="BQ116" s="835" t="s">
        <v>129</v>
      </c>
      <c r="BR116" s="836"/>
      <c r="BS116" s="836"/>
      <c r="BT116" s="836"/>
      <c r="BU116" s="836"/>
      <c r="BV116" s="836" t="s">
        <v>129</v>
      </c>
      <c r="BW116" s="836"/>
      <c r="BX116" s="836"/>
      <c r="BY116" s="836"/>
      <c r="BZ116" s="836"/>
      <c r="CA116" s="836" t="s">
        <v>129</v>
      </c>
      <c r="CB116" s="836"/>
      <c r="CC116" s="836"/>
      <c r="CD116" s="836"/>
      <c r="CE116" s="836"/>
      <c r="CF116" s="924" t="s">
        <v>129</v>
      </c>
      <c r="CG116" s="925"/>
      <c r="CH116" s="925"/>
      <c r="CI116" s="925"/>
      <c r="CJ116" s="925"/>
      <c r="CK116" s="980"/>
      <c r="CL116" s="867"/>
      <c r="CM116" s="870" t="s">
        <v>447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129</v>
      </c>
      <c r="DR116" s="826"/>
      <c r="DS116" s="826"/>
      <c r="DT116" s="826"/>
      <c r="DU116" s="827"/>
      <c r="DV116" s="873" t="s">
        <v>129</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448</v>
      </c>
      <c r="Z117" s="952"/>
      <c r="AA117" s="957">
        <v>706153</v>
      </c>
      <c r="AB117" s="958"/>
      <c r="AC117" s="958"/>
      <c r="AD117" s="958"/>
      <c r="AE117" s="959"/>
      <c r="AF117" s="960">
        <v>653833</v>
      </c>
      <c r="AG117" s="958"/>
      <c r="AH117" s="958"/>
      <c r="AI117" s="958"/>
      <c r="AJ117" s="959"/>
      <c r="AK117" s="960">
        <v>553162</v>
      </c>
      <c r="AL117" s="958"/>
      <c r="AM117" s="958"/>
      <c r="AN117" s="958"/>
      <c r="AO117" s="959"/>
      <c r="AP117" s="961"/>
      <c r="AQ117" s="962"/>
      <c r="AR117" s="962"/>
      <c r="AS117" s="962"/>
      <c r="AT117" s="963"/>
      <c r="AU117" s="985"/>
      <c r="AV117" s="986"/>
      <c r="AW117" s="986"/>
      <c r="AX117" s="986"/>
      <c r="AY117" s="986"/>
      <c r="AZ117" s="912" t="s">
        <v>449</v>
      </c>
      <c r="BA117" s="913"/>
      <c r="BB117" s="913"/>
      <c r="BC117" s="913"/>
      <c r="BD117" s="913"/>
      <c r="BE117" s="913"/>
      <c r="BF117" s="913"/>
      <c r="BG117" s="913"/>
      <c r="BH117" s="913"/>
      <c r="BI117" s="913"/>
      <c r="BJ117" s="913"/>
      <c r="BK117" s="913"/>
      <c r="BL117" s="913"/>
      <c r="BM117" s="913"/>
      <c r="BN117" s="913"/>
      <c r="BO117" s="913"/>
      <c r="BP117" s="914"/>
      <c r="BQ117" s="835" t="s">
        <v>129</v>
      </c>
      <c r="BR117" s="836"/>
      <c r="BS117" s="836"/>
      <c r="BT117" s="836"/>
      <c r="BU117" s="836"/>
      <c r="BV117" s="836" t="s">
        <v>427</v>
      </c>
      <c r="BW117" s="836"/>
      <c r="BX117" s="836"/>
      <c r="BY117" s="836"/>
      <c r="BZ117" s="836"/>
      <c r="CA117" s="836" t="s">
        <v>129</v>
      </c>
      <c r="CB117" s="836"/>
      <c r="CC117" s="836"/>
      <c r="CD117" s="836"/>
      <c r="CE117" s="836"/>
      <c r="CF117" s="924" t="s">
        <v>129</v>
      </c>
      <c r="CG117" s="925"/>
      <c r="CH117" s="925"/>
      <c r="CI117" s="925"/>
      <c r="CJ117" s="925"/>
      <c r="CK117" s="980"/>
      <c r="CL117" s="867"/>
      <c r="CM117" s="870" t="s">
        <v>450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427</v>
      </c>
      <c r="DH117" s="826"/>
      <c r="DI117" s="826"/>
      <c r="DJ117" s="826"/>
      <c r="DK117" s="827"/>
      <c r="DL117" s="828" t="s">
        <v>429</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15">
      <c r="A118" s="950" t="s">
        <v>422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419</v>
      </c>
      <c r="AB118" s="951"/>
      <c r="AC118" s="951"/>
      <c r="AD118" s="951"/>
      <c r="AE118" s="952"/>
      <c r="AF118" s="953" t="s">
        <v>420</v>
      </c>
      <c r="AG118" s="951"/>
      <c r="AH118" s="951"/>
      <c r="AI118" s="951"/>
      <c r="AJ118" s="952"/>
      <c r="AK118" s="953" t="s">
        <v>303</v>
      </c>
      <c r="AL118" s="951"/>
      <c r="AM118" s="951"/>
      <c r="AN118" s="951"/>
      <c r="AO118" s="952"/>
      <c r="AP118" s="954" t="s">
        <v>421</v>
      </c>
      <c r="AQ118" s="955"/>
      <c r="AR118" s="955"/>
      <c r="AS118" s="955"/>
      <c r="AT118" s="956"/>
      <c r="AU118" s="985"/>
      <c r="AV118" s="986"/>
      <c r="AW118" s="986"/>
      <c r="AX118" s="986"/>
      <c r="AY118" s="986"/>
      <c r="AZ118" s="928" t="s">
        <v>451</v>
      </c>
      <c r="BA118" s="929"/>
      <c r="BB118" s="929"/>
      <c r="BC118" s="929"/>
      <c r="BD118" s="929"/>
      <c r="BE118" s="929"/>
      <c r="BF118" s="929"/>
      <c r="BG118" s="929"/>
      <c r="BH118" s="929"/>
      <c r="BI118" s="929"/>
      <c r="BJ118" s="929"/>
      <c r="BK118" s="929"/>
      <c r="BL118" s="929"/>
      <c r="BM118" s="929"/>
      <c r="BN118" s="929"/>
      <c r="BO118" s="929"/>
      <c r="BP118" s="930"/>
      <c r="BQ118" s="931" t="s">
        <v>427</v>
      </c>
      <c r="BR118" s="894"/>
      <c r="BS118" s="894"/>
      <c r="BT118" s="894"/>
      <c r="BU118" s="894"/>
      <c r="BV118" s="894" t="s">
        <v>129</v>
      </c>
      <c r="BW118" s="894"/>
      <c r="BX118" s="894"/>
      <c r="BY118" s="894"/>
      <c r="BZ118" s="894"/>
      <c r="CA118" s="894" t="s">
        <v>129</v>
      </c>
      <c r="CB118" s="894"/>
      <c r="CC118" s="894"/>
      <c r="CD118" s="894"/>
      <c r="CE118" s="894"/>
      <c r="CF118" s="924" t="s">
        <v>427</v>
      </c>
      <c r="CG118" s="925"/>
      <c r="CH118" s="925"/>
      <c r="CI118" s="925"/>
      <c r="CJ118" s="925"/>
      <c r="CK118" s="980"/>
      <c r="CL118" s="867"/>
      <c r="CM118" s="870" t="s">
        <v>452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427</v>
      </c>
      <c r="DR118" s="826"/>
      <c r="DS118" s="826"/>
      <c r="DT118" s="826"/>
      <c r="DU118" s="827"/>
      <c r="DV118" s="873" t="s">
        <v>429</v>
      </c>
      <c r="DW118" s="874"/>
      <c r="DX118" s="874"/>
      <c r="DY118" s="874"/>
      <c r="DZ118" s="875"/>
    </row>
    <row r="119" spans="1:130" s="248" customFormat="1" ht="26.25" customHeight="1" x14ac:dyDescent="0.15">
      <c r="A119" s="864" t="s">
        <v>425</v>
      </c>
      <c r="B119" s="865"/>
      <c r="C119" s="940" t="s">
        <v>426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427</v>
      </c>
      <c r="AB119" s="944"/>
      <c r="AC119" s="944"/>
      <c r="AD119" s="944"/>
      <c r="AE119" s="945"/>
      <c r="AF119" s="946" t="s">
        <v>129</v>
      </c>
      <c r="AG119" s="944"/>
      <c r="AH119" s="944"/>
      <c r="AI119" s="944"/>
      <c r="AJ119" s="945"/>
      <c r="AK119" s="946" t="s">
        <v>129</v>
      </c>
      <c r="AL119" s="944"/>
      <c r="AM119" s="944"/>
      <c r="AN119" s="944"/>
      <c r="AO119" s="945"/>
      <c r="AP119" s="947" t="s">
        <v>427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453</v>
      </c>
      <c r="BP119" s="927"/>
      <c r="BQ119" s="931">
        <v>6160129</v>
      </c>
      <c r="BR119" s="894"/>
      <c r="BS119" s="894"/>
      <c r="BT119" s="894"/>
      <c r="BU119" s="894"/>
      <c r="BV119" s="894">
        <v>5728188</v>
      </c>
      <c r="BW119" s="894"/>
      <c r="BX119" s="894"/>
      <c r="BY119" s="894"/>
      <c r="BZ119" s="894"/>
      <c r="CA119" s="894">
        <v>5524405</v>
      </c>
      <c r="CB119" s="894"/>
      <c r="CC119" s="894"/>
      <c r="CD119" s="894"/>
      <c r="CE119" s="894"/>
      <c r="CF119" s="792"/>
      <c r="CG119" s="793"/>
      <c r="CH119" s="793"/>
      <c r="CI119" s="793"/>
      <c r="CJ119" s="883"/>
      <c r="CK119" s="981"/>
      <c r="CL119" s="869"/>
      <c r="CM119" s="887" t="s">
        <v>454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427</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431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427</v>
      </c>
      <c r="AB120" s="826"/>
      <c r="AC120" s="826"/>
      <c r="AD120" s="826"/>
      <c r="AE120" s="827"/>
      <c r="AF120" s="828" t="s">
        <v>427</v>
      </c>
      <c r="AG120" s="826"/>
      <c r="AH120" s="826"/>
      <c r="AI120" s="826"/>
      <c r="AJ120" s="827"/>
      <c r="AK120" s="828" t="s">
        <v>129</v>
      </c>
      <c r="AL120" s="826"/>
      <c r="AM120" s="826"/>
      <c r="AN120" s="826"/>
      <c r="AO120" s="827"/>
      <c r="AP120" s="873" t="s">
        <v>429</v>
      </c>
      <c r="AQ120" s="874"/>
      <c r="AR120" s="874"/>
      <c r="AS120" s="874"/>
      <c r="AT120" s="875"/>
      <c r="AU120" s="932" t="s">
        <v>455</v>
      </c>
      <c r="AV120" s="933"/>
      <c r="AW120" s="933"/>
      <c r="AX120" s="933"/>
      <c r="AY120" s="934"/>
      <c r="AZ120" s="909" t="s">
        <v>456</v>
      </c>
      <c r="BA120" s="856"/>
      <c r="BB120" s="856"/>
      <c r="BC120" s="856"/>
      <c r="BD120" s="856"/>
      <c r="BE120" s="856"/>
      <c r="BF120" s="856"/>
      <c r="BG120" s="856"/>
      <c r="BH120" s="856"/>
      <c r="BI120" s="856"/>
      <c r="BJ120" s="856"/>
      <c r="BK120" s="856"/>
      <c r="BL120" s="856"/>
      <c r="BM120" s="856"/>
      <c r="BN120" s="856"/>
      <c r="BO120" s="856"/>
      <c r="BP120" s="857"/>
      <c r="BQ120" s="910">
        <v>3493790</v>
      </c>
      <c r="BR120" s="891"/>
      <c r="BS120" s="891"/>
      <c r="BT120" s="891"/>
      <c r="BU120" s="891"/>
      <c r="BV120" s="891">
        <v>3533700</v>
      </c>
      <c r="BW120" s="891"/>
      <c r="BX120" s="891"/>
      <c r="BY120" s="891"/>
      <c r="BZ120" s="891"/>
      <c r="CA120" s="891">
        <v>3897387</v>
      </c>
      <c r="CB120" s="891"/>
      <c r="CC120" s="891"/>
      <c r="CD120" s="891"/>
      <c r="CE120" s="891"/>
      <c r="CF120" s="915">
        <v>235.1</v>
      </c>
      <c r="CG120" s="916"/>
      <c r="CH120" s="916"/>
      <c r="CI120" s="916"/>
      <c r="CJ120" s="916"/>
      <c r="CK120" s="917" t="s">
        <v>457</v>
      </c>
      <c r="CL120" s="901"/>
      <c r="CM120" s="901"/>
      <c r="CN120" s="901"/>
      <c r="CO120" s="902"/>
      <c r="CP120" s="921" t="s">
        <v>401</v>
      </c>
      <c r="CQ120" s="922"/>
      <c r="CR120" s="922"/>
      <c r="CS120" s="922"/>
      <c r="CT120" s="922"/>
      <c r="CU120" s="922"/>
      <c r="CV120" s="922"/>
      <c r="CW120" s="922"/>
      <c r="CX120" s="922"/>
      <c r="CY120" s="922"/>
      <c r="CZ120" s="922"/>
      <c r="DA120" s="922"/>
      <c r="DB120" s="922"/>
      <c r="DC120" s="922"/>
      <c r="DD120" s="922"/>
      <c r="DE120" s="922"/>
      <c r="DF120" s="923"/>
      <c r="DG120" s="910">
        <v>80421</v>
      </c>
      <c r="DH120" s="891"/>
      <c r="DI120" s="891"/>
      <c r="DJ120" s="891"/>
      <c r="DK120" s="891"/>
      <c r="DL120" s="891">
        <v>55831</v>
      </c>
      <c r="DM120" s="891"/>
      <c r="DN120" s="891"/>
      <c r="DO120" s="891"/>
      <c r="DP120" s="891"/>
      <c r="DQ120" s="891">
        <v>41770</v>
      </c>
      <c r="DR120" s="891"/>
      <c r="DS120" s="891"/>
      <c r="DT120" s="891"/>
      <c r="DU120" s="891"/>
      <c r="DV120" s="892">
        <v>2.5</v>
      </c>
      <c r="DW120" s="892"/>
      <c r="DX120" s="892"/>
      <c r="DY120" s="892"/>
      <c r="DZ120" s="893"/>
    </row>
    <row r="121" spans="1:130" s="248" customFormat="1" ht="26.25" customHeight="1" x14ac:dyDescent="0.15">
      <c r="A121" s="866"/>
      <c r="B121" s="867"/>
      <c r="C121" s="912" t="s">
        <v>458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427</v>
      </c>
      <c r="AG121" s="826"/>
      <c r="AH121" s="826"/>
      <c r="AI121" s="826"/>
      <c r="AJ121" s="827"/>
      <c r="AK121" s="828" t="s">
        <v>129</v>
      </c>
      <c r="AL121" s="826"/>
      <c r="AM121" s="826"/>
      <c r="AN121" s="826"/>
      <c r="AO121" s="827"/>
      <c r="AP121" s="873" t="s">
        <v>427</v>
      </c>
      <c r="AQ121" s="874"/>
      <c r="AR121" s="874"/>
      <c r="AS121" s="874"/>
      <c r="AT121" s="875"/>
      <c r="AU121" s="935"/>
      <c r="AV121" s="936"/>
      <c r="AW121" s="936"/>
      <c r="AX121" s="936"/>
      <c r="AY121" s="937"/>
      <c r="AZ121" s="863" t="s">
        <v>459</v>
      </c>
      <c r="BA121" s="796"/>
      <c r="BB121" s="796"/>
      <c r="BC121" s="796"/>
      <c r="BD121" s="796"/>
      <c r="BE121" s="796"/>
      <c r="BF121" s="796"/>
      <c r="BG121" s="796"/>
      <c r="BH121" s="796"/>
      <c r="BI121" s="796"/>
      <c r="BJ121" s="796"/>
      <c r="BK121" s="796"/>
      <c r="BL121" s="796"/>
      <c r="BM121" s="796"/>
      <c r="BN121" s="796"/>
      <c r="BO121" s="796"/>
      <c r="BP121" s="797"/>
      <c r="BQ121" s="835">
        <v>368092</v>
      </c>
      <c r="BR121" s="836"/>
      <c r="BS121" s="836"/>
      <c r="BT121" s="836"/>
      <c r="BU121" s="836"/>
      <c r="BV121" s="836">
        <v>430896</v>
      </c>
      <c r="BW121" s="836"/>
      <c r="BX121" s="836"/>
      <c r="BY121" s="836"/>
      <c r="BZ121" s="836"/>
      <c r="CA121" s="836">
        <v>514657</v>
      </c>
      <c r="CB121" s="836"/>
      <c r="CC121" s="836"/>
      <c r="CD121" s="836"/>
      <c r="CE121" s="836"/>
      <c r="CF121" s="924">
        <v>31</v>
      </c>
      <c r="CG121" s="925"/>
      <c r="CH121" s="925"/>
      <c r="CI121" s="925"/>
      <c r="CJ121" s="925"/>
      <c r="CK121" s="918"/>
      <c r="CL121" s="904"/>
      <c r="CM121" s="904"/>
      <c r="CN121" s="904"/>
      <c r="CO121" s="905"/>
      <c r="CP121" s="884" t="s">
        <v>460</v>
      </c>
      <c r="CQ121" s="885"/>
      <c r="CR121" s="885"/>
      <c r="CS121" s="885"/>
      <c r="CT121" s="885"/>
      <c r="CU121" s="885"/>
      <c r="CV121" s="885"/>
      <c r="CW121" s="885"/>
      <c r="CX121" s="885"/>
      <c r="CY121" s="885"/>
      <c r="CZ121" s="885"/>
      <c r="DA121" s="885"/>
      <c r="DB121" s="885"/>
      <c r="DC121" s="885"/>
      <c r="DD121" s="885"/>
      <c r="DE121" s="885"/>
      <c r="DF121" s="886"/>
      <c r="DG121" s="835" t="s">
        <v>129</v>
      </c>
      <c r="DH121" s="836"/>
      <c r="DI121" s="836"/>
      <c r="DJ121" s="836"/>
      <c r="DK121" s="836"/>
      <c r="DL121" s="836" t="s">
        <v>129</v>
      </c>
      <c r="DM121" s="836"/>
      <c r="DN121" s="836"/>
      <c r="DO121" s="836"/>
      <c r="DP121" s="836"/>
      <c r="DQ121" s="836" t="s">
        <v>429</v>
      </c>
      <c r="DR121" s="836"/>
      <c r="DS121" s="836"/>
      <c r="DT121" s="836"/>
      <c r="DU121" s="836"/>
      <c r="DV121" s="842" t="s">
        <v>427</v>
      </c>
      <c r="DW121" s="842"/>
      <c r="DX121" s="842"/>
      <c r="DY121" s="842"/>
      <c r="DZ121" s="843"/>
    </row>
    <row r="122" spans="1:130" s="248" customFormat="1" ht="26.25" customHeight="1" x14ac:dyDescent="0.15">
      <c r="A122" s="866"/>
      <c r="B122" s="867"/>
      <c r="C122" s="870" t="s">
        <v>441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427</v>
      </c>
      <c r="AG122" s="826"/>
      <c r="AH122" s="826"/>
      <c r="AI122" s="826"/>
      <c r="AJ122" s="827"/>
      <c r="AK122" s="828" t="s">
        <v>129</v>
      </c>
      <c r="AL122" s="826"/>
      <c r="AM122" s="826"/>
      <c r="AN122" s="826"/>
      <c r="AO122" s="827"/>
      <c r="AP122" s="873" t="s">
        <v>427</v>
      </c>
      <c r="AQ122" s="874"/>
      <c r="AR122" s="874"/>
      <c r="AS122" s="874"/>
      <c r="AT122" s="875"/>
      <c r="AU122" s="935"/>
      <c r="AV122" s="936"/>
      <c r="AW122" s="936"/>
      <c r="AX122" s="936"/>
      <c r="AY122" s="937"/>
      <c r="AZ122" s="928" t="s">
        <v>461</v>
      </c>
      <c r="BA122" s="929"/>
      <c r="BB122" s="929"/>
      <c r="BC122" s="929"/>
      <c r="BD122" s="929"/>
      <c r="BE122" s="929"/>
      <c r="BF122" s="929"/>
      <c r="BG122" s="929"/>
      <c r="BH122" s="929"/>
      <c r="BI122" s="929"/>
      <c r="BJ122" s="929"/>
      <c r="BK122" s="929"/>
      <c r="BL122" s="929"/>
      <c r="BM122" s="929"/>
      <c r="BN122" s="929"/>
      <c r="BO122" s="929"/>
      <c r="BP122" s="930"/>
      <c r="BQ122" s="931">
        <v>3263739</v>
      </c>
      <c r="BR122" s="894"/>
      <c r="BS122" s="894"/>
      <c r="BT122" s="894"/>
      <c r="BU122" s="894"/>
      <c r="BV122" s="894">
        <v>3037521</v>
      </c>
      <c r="BW122" s="894"/>
      <c r="BX122" s="894"/>
      <c r="BY122" s="894"/>
      <c r="BZ122" s="894"/>
      <c r="CA122" s="894">
        <v>2780063</v>
      </c>
      <c r="CB122" s="894"/>
      <c r="CC122" s="894"/>
      <c r="CD122" s="894"/>
      <c r="CE122" s="894"/>
      <c r="CF122" s="895">
        <v>167.7</v>
      </c>
      <c r="CG122" s="896"/>
      <c r="CH122" s="896"/>
      <c r="CI122" s="896"/>
      <c r="CJ122" s="896"/>
      <c r="CK122" s="918"/>
      <c r="CL122" s="904"/>
      <c r="CM122" s="904"/>
      <c r="CN122" s="904"/>
      <c r="CO122" s="905"/>
      <c r="CP122" s="884" t="s">
        <v>399</v>
      </c>
      <c r="CQ122" s="885"/>
      <c r="CR122" s="885"/>
      <c r="CS122" s="885"/>
      <c r="CT122" s="885"/>
      <c r="CU122" s="885"/>
      <c r="CV122" s="885"/>
      <c r="CW122" s="885"/>
      <c r="CX122" s="885"/>
      <c r="CY122" s="885"/>
      <c r="CZ122" s="885"/>
      <c r="DA122" s="885"/>
      <c r="DB122" s="885"/>
      <c r="DC122" s="885"/>
      <c r="DD122" s="885"/>
      <c r="DE122" s="885"/>
      <c r="DF122" s="886"/>
      <c r="DG122" s="835" t="s">
        <v>429</v>
      </c>
      <c r="DH122" s="836"/>
      <c r="DI122" s="836"/>
      <c r="DJ122" s="836"/>
      <c r="DK122" s="836"/>
      <c r="DL122" s="836" t="s">
        <v>129</v>
      </c>
      <c r="DM122" s="836"/>
      <c r="DN122" s="836"/>
      <c r="DO122" s="836"/>
      <c r="DP122" s="836"/>
      <c r="DQ122" s="836" t="s">
        <v>129</v>
      </c>
      <c r="DR122" s="836"/>
      <c r="DS122" s="836"/>
      <c r="DT122" s="836"/>
      <c r="DU122" s="836"/>
      <c r="DV122" s="842" t="s">
        <v>129</v>
      </c>
      <c r="DW122" s="842"/>
      <c r="DX122" s="842"/>
      <c r="DY122" s="842"/>
      <c r="DZ122" s="843"/>
    </row>
    <row r="123" spans="1:130" s="248" customFormat="1" ht="26.25" customHeight="1" x14ac:dyDescent="0.15">
      <c r="A123" s="866"/>
      <c r="B123" s="867"/>
      <c r="C123" s="870" t="s">
        <v>447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462</v>
      </c>
      <c r="AB123" s="826"/>
      <c r="AC123" s="826"/>
      <c r="AD123" s="826"/>
      <c r="AE123" s="827"/>
      <c r="AF123" s="828" t="s">
        <v>427</v>
      </c>
      <c r="AG123" s="826"/>
      <c r="AH123" s="826"/>
      <c r="AI123" s="826"/>
      <c r="AJ123" s="827"/>
      <c r="AK123" s="828" t="s">
        <v>427</v>
      </c>
      <c r="AL123" s="826"/>
      <c r="AM123" s="826"/>
      <c r="AN123" s="826"/>
      <c r="AO123" s="827"/>
      <c r="AP123" s="873" t="s">
        <v>129</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463</v>
      </c>
      <c r="BP123" s="927"/>
      <c r="BQ123" s="881">
        <v>7125621</v>
      </c>
      <c r="BR123" s="882"/>
      <c r="BS123" s="882"/>
      <c r="BT123" s="882"/>
      <c r="BU123" s="882"/>
      <c r="BV123" s="882">
        <v>7002117</v>
      </c>
      <c r="BW123" s="882"/>
      <c r="BX123" s="882"/>
      <c r="BY123" s="882"/>
      <c r="BZ123" s="882"/>
      <c r="CA123" s="882">
        <v>7192107</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427</v>
      </c>
      <c r="AG124" s="826"/>
      <c r="AH124" s="826"/>
      <c r="AI124" s="826"/>
      <c r="AJ124" s="827"/>
      <c r="AK124" s="828" t="s">
        <v>462</v>
      </c>
      <c r="AL124" s="826"/>
      <c r="AM124" s="826"/>
      <c r="AN124" s="826"/>
      <c r="AO124" s="827"/>
      <c r="AP124" s="873" t="s">
        <v>129</v>
      </c>
      <c r="AQ124" s="874"/>
      <c r="AR124" s="874"/>
      <c r="AS124" s="874"/>
      <c r="AT124" s="875"/>
      <c r="AU124" s="876" t="s">
        <v>464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427</v>
      </c>
      <c r="BR124" s="880"/>
      <c r="BS124" s="880"/>
      <c r="BT124" s="880"/>
      <c r="BU124" s="880"/>
      <c r="BV124" s="880" t="s">
        <v>129</v>
      </c>
      <c r="BW124" s="880"/>
      <c r="BX124" s="880"/>
      <c r="BY124" s="880"/>
      <c r="BZ124" s="880"/>
      <c r="CA124" s="880" t="s">
        <v>427</v>
      </c>
      <c r="CB124" s="880"/>
      <c r="CC124" s="880"/>
      <c r="CD124" s="880"/>
      <c r="CE124" s="880"/>
      <c r="CF124" s="770"/>
      <c r="CG124" s="771"/>
      <c r="CH124" s="771"/>
      <c r="CI124" s="771"/>
      <c r="CJ124" s="911"/>
      <c r="CK124" s="919"/>
      <c r="CL124" s="919"/>
      <c r="CM124" s="919"/>
      <c r="CN124" s="919"/>
      <c r="CO124" s="920"/>
      <c r="CP124" s="884" t="s">
        <v>465</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452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466</v>
      </c>
      <c r="CL125" s="901"/>
      <c r="CM125" s="901"/>
      <c r="CN125" s="901"/>
      <c r="CO125" s="902"/>
      <c r="CP125" s="909" t="s">
        <v>467</v>
      </c>
      <c r="CQ125" s="856"/>
      <c r="CR125" s="856"/>
      <c r="CS125" s="856"/>
      <c r="CT125" s="856"/>
      <c r="CU125" s="856"/>
      <c r="CV125" s="856"/>
      <c r="CW125" s="856"/>
      <c r="CX125" s="856"/>
      <c r="CY125" s="856"/>
      <c r="CZ125" s="856"/>
      <c r="DA125" s="856"/>
      <c r="DB125" s="856"/>
      <c r="DC125" s="856"/>
      <c r="DD125" s="856"/>
      <c r="DE125" s="856"/>
      <c r="DF125" s="857"/>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454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468</v>
      </c>
      <c r="CQ126" s="796"/>
      <c r="CR126" s="796"/>
      <c r="CS126" s="796"/>
      <c r="CT126" s="796"/>
      <c r="CU126" s="796"/>
      <c r="CV126" s="796"/>
      <c r="CW126" s="796"/>
      <c r="CX126" s="796"/>
      <c r="CY126" s="796"/>
      <c r="CZ126" s="796"/>
      <c r="DA126" s="796"/>
      <c r="DB126" s="796"/>
      <c r="DC126" s="796"/>
      <c r="DD126" s="796"/>
      <c r="DE126" s="796"/>
      <c r="DF126" s="797"/>
      <c r="DG126" s="835" t="s">
        <v>129</v>
      </c>
      <c r="DH126" s="836"/>
      <c r="DI126" s="836"/>
      <c r="DJ126" s="836"/>
      <c r="DK126" s="836"/>
      <c r="DL126" s="836" t="s">
        <v>129</v>
      </c>
      <c r="DM126" s="836"/>
      <c r="DN126" s="836"/>
      <c r="DO126" s="836"/>
      <c r="DP126" s="836"/>
      <c r="DQ126" s="836" t="s">
        <v>129</v>
      </c>
      <c r="DR126" s="836"/>
      <c r="DS126" s="836"/>
      <c r="DT126" s="836"/>
      <c r="DU126" s="836"/>
      <c r="DV126" s="842" t="s">
        <v>129</v>
      </c>
      <c r="DW126" s="842"/>
      <c r="DX126" s="842"/>
      <c r="DY126" s="842"/>
      <c r="DZ126" s="843"/>
    </row>
    <row r="127" spans="1:130" s="248" customFormat="1" ht="26.25" customHeight="1" x14ac:dyDescent="0.15">
      <c r="A127" s="868"/>
      <c r="B127" s="869"/>
      <c r="C127" s="887" t="s">
        <v>469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4524</v>
      </c>
      <c r="AB127" s="826"/>
      <c r="AC127" s="826"/>
      <c r="AD127" s="826"/>
      <c r="AE127" s="827"/>
      <c r="AF127" s="828">
        <v>4340</v>
      </c>
      <c r="AG127" s="826"/>
      <c r="AH127" s="826"/>
      <c r="AI127" s="826"/>
      <c r="AJ127" s="827"/>
      <c r="AK127" s="828">
        <v>1750</v>
      </c>
      <c r="AL127" s="826"/>
      <c r="AM127" s="826"/>
      <c r="AN127" s="826"/>
      <c r="AO127" s="827"/>
      <c r="AP127" s="873">
        <v>0.1</v>
      </c>
      <c r="AQ127" s="874"/>
      <c r="AR127" s="874"/>
      <c r="AS127" s="874"/>
      <c r="AT127" s="875"/>
      <c r="AU127" s="284"/>
      <c r="AV127" s="284"/>
      <c r="AW127" s="284"/>
      <c r="AX127" s="890" t="s">
        <v>470</v>
      </c>
      <c r="AY127" s="860"/>
      <c r="AZ127" s="860"/>
      <c r="BA127" s="860"/>
      <c r="BB127" s="860"/>
      <c r="BC127" s="860"/>
      <c r="BD127" s="860"/>
      <c r="BE127" s="861"/>
      <c r="BF127" s="859" t="s">
        <v>471</v>
      </c>
      <c r="BG127" s="860"/>
      <c r="BH127" s="860"/>
      <c r="BI127" s="860"/>
      <c r="BJ127" s="860"/>
      <c r="BK127" s="860"/>
      <c r="BL127" s="861"/>
      <c r="BM127" s="859" t="s">
        <v>472</v>
      </c>
      <c r="BN127" s="860"/>
      <c r="BO127" s="860"/>
      <c r="BP127" s="860"/>
      <c r="BQ127" s="860"/>
      <c r="BR127" s="860"/>
      <c r="BS127" s="861"/>
      <c r="BT127" s="859" t="s">
        <v>473</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474</v>
      </c>
      <c r="CQ127" s="796"/>
      <c r="CR127" s="796"/>
      <c r="CS127" s="796"/>
      <c r="CT127" s="796"/>
      <c r="CU127" s="796"/>
      <c r="CV127" s="796"/>
      <c r="CW127" s="796"/>
      <c r="CX127" s="796"/>
      <c r="CY127" s="796"/>
      <c r="CZ127" s="796"/>
      <c r="DA127" s="796"/>
      <c r="DB127" s="796"/>
      <c r="DC127" s="796"/>
      <c r="DD127" s="796"/>
      <c r="DE127" s="796"/>
      <c r="DF127" s="797"/>
      <c r="DG127" s="835" t="s">
        <v>129</v>
      </c>
      <c r="DH127" s="836"/>
      <c r="DI127" s="836"/>
      <c r="DJ127" s="836"/>
      <c r="DK127" s="836"/>
      <c r="DL127" s="836" t="s">
        <v>129</v>
      </c>
      <c r="DM127" s="836"/>
      <c r="DN127" s="836"/>
      <c r="DO127" s="836"/>
      <c r="DP127" s="836"/>
      <c r="DQ127" s="836" t="s">
        <v>128</v>
      </c>
      <c r="DR127" s="836"/>
      <c r="DS127" s="836"/>
      <c r="DT127" s="836"/>
      <c r="DU127" s="836"/>
      <c r="DV127" s="842" t="s">
        <v>129</v>
      </c>
      <c r="DW127" s="842"/>
      <c r="DX127" s="842"/>
      <c r="DY127" s="842"/>
      <c r="DZ127" s="843"/>
    </row>
    <row r="128" spans="1:130" s="248" customFormat="1" ht="26.25" customHeight="1" thickBot="1" x14ac:dyDescent="0.2">
      <c r="A128" s="844" t="s">
        <v>475</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476</v>
      </c>
      <c r="X128" s="846"/>
      <c r="Y128" s="846"/>
      <c r="Z128" s="847"/>
      <c r="AA128" s="848">
        <v>62774</v>
      </c>
      <c r="AB128" s="849"/>
      <c r="AC128" s="849"/>
      <c r="AD128" s="849"/>
      <c r="AE128" s="850"/>
      <c r="AF128" s="851">
        <v>72873</v>
      </c>
      <c r="AG128" s="849"/>
      <c r="AH128" s="849"/>
      <c r="AI128" s="849"/>
      <c r="AJ128" s="850"/>
      <c r="AK128" s="851">
        <v>67311</v>
      </c>
      <c r="AL128" s="849"/>
      <c r="AM128" s="849"/>
      <c r="AN128" s="849"/>
      <c r="AO128" s="850"/>
      <c r="AP128" s="852"/>
      <c r="AQ128" s="853"/>
      <c r="AR128" s="853"/>
      <c r="AS128" s="853"/>
      <c r="AT128" s="854"/>
      <c r="AU128" s="284"/>
      <c r="AV128" s="284"/>
      <c r="AW128" s="284"/>
      <c r="AX128" s="855" t="s">
        <v>477</v>
      </c>
      <c r="AY128" s="856"/>
      <c r="AZ128" s="856"/>
      <c r="BA128" s="856"/>
      <c r="BB128" s="856"/>
      <c r="BC128" s="856"/>
      <c r="BD128" s="856"/>
      <c r="BE128" s="857"/>
      <c r="BF128" s="832" t="s">
        <v>129</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478</v>
      </c>
      <c r="CQ128" s="774"/>
      <c r="CR128" s="774"/>
      <c r="CS128" s="774"/>
      <c r="CT128" s="774"/>
      <c r="CU128" s="774"/>
      <c r="CV128" s="774"/>
      <c r="CW128" s="774"/>
      <c r="CX128" s="774"/>
      <c r="CY128" s="774"/>
      <c r="CZ128" s="774"/>
      <c r="DA128" s="774"/>
      <c r="DB128" s="774"/>
      <c r="DC128" s="774"/>
      <c r="DD128" s="774"/>
      <c r="DE128" s="774"/>
      <c r="DF128" s="775"/>
      <c r="DG128" s="838" t="s">
        <v>129</v>
      </c>
      <c r="DH128" s="839"/>
      <c r="DI128" s="839"/>
      <c r="DJ128" s="839"/>
      <c r="DK128" s="839"/>
      <c r="DL128" s="839" t="s">
        <v>129</v>
      </c>
      <c r="DM128" s="839"/>
      <c r="DN128" s="839"/>
      <c r="DO128" s="839"/>
      <c r="DP128" s="839"/>
      <c r="DQ128" s="839" t="s">
        <v>129</v>
      </c>
      <c r="DR128" s="839"/>
      <c r="DS128" s="839"/>
      <c r="DT128" s="839"/>
      <c r="DU128" s="839"/>
      <c r="DV128" s="840" t="s">
        <v>129</v>
      </c>
      <c r="DW128" s="840"/>
      <c r="DX128" s="840"/>
      <c r="DY128" s="840"/>
      <c r="DZ128" s="841"/>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479</v>
      </c>
      <c r="X129" s="823"/>
      <c r="Y129" s="823"/>
      <c r="Z129" s="824"/>
      <c r="AA129" s="825">
        <v>2055010</v>
      </c>
      <c r="AB129" s="826"/>
      <c r="AC129" s="826"/>
      <c r="AD129" s="826"/>
      <c r="AE129" s="827"/>
      <c r="AF129" s="828">
        <v>1993542</v>
      </c>
      <c r="AG129" s="826"/>
      <c r="AH129" s="826"/>
      <c r="AI129" s="826"/>
      <c r="AJ129" s="827"/>
      <c r="AK129" s="828">
        <v>2032647</v>
      </c>
      <c r="AL129" s="826"/>
      <c r="AM129" s="826"/>
      <c r="AN129" s="826"/>
      <c r="AO129" s="827"/>
      <c r="AP129" s="829"/>
      <c r="AQ129" s="830"/>
      <c r="AR129" s="830"/>
      <c r="AS129" s="830"/>
      <c r="AT129" s="831"/>
      <c r="AU129" s="286"/>
      <c r="AV129" s="286"/>
      <c r="AW129" s="286"/>
      <c r="AX129" s="795" t="s">
        <v>480</v>
      </c>
      <c r="AY129" s="796"/>
      <c r="AZ129" s="796"/>
      <c r="BA129" s="796"/>
      <c r="BB129" s="796"/>
      <c r="BC129" s="796"/>
      <c r="BD129" s="796"/>
      <c r="BE129" s="797"/>
      <c r="BF129" s="815" t="s">
        <v>129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482</v>
      </c>
      <c r="X130" s="823"/>
      <c r="Y130" s="823"/>
      <c r="Z130" s="824"/>
      <c r="AA130" s="825">
        <v>490877</v>
      </c>
      <c r="AB130" s="826"/>
      <c r="AC130" s="826"/>
      <c r="AD130" s="826"/>
      <c r="AE130" s="827"/>
      <c r="AF130" s="828">
        <v>444013</v>
      </c>
      <c r="AG130" s="826"/>
      <c r="AH130" s="826"/>
      <c r="AI130" s="826"/>
      <c r="AJ130" s="827"/>
      <c r="AK130" s="828">
        <v>374853</v>
      </c>
      <c r="AL130" s="826"/>
      <c r="AM130" s="826"/>
      <c r="AN130" s="826"/>
      <c r="AO130" s="827"/>
      <c r="AP130" s="829"/>
      <c r="AQ130" s="830"/>
      <c r="AR130" s="830"/>
      <c r="AS130" s="830"/>
      <c r="AT130" s="831"/>
      <c r="AU130" s="286"/>
      <c r="AV130" s="286"/>
      <c r="AW130" s="286"/>
      <c r="AX130" s="795" t="s">
        <v>483</v>
      </c>
      <c r="AY130" s="796"/>
      <c r="AZ130" s="796"/>
      <c r="BA130" s="796"/>
      <c r="BB130" s="796"/>
      <c r="BC130" s="796"/>
      <c r="BD130" s="796"/>
      <c r="BE130" s="797"/>
      <c r="BF130" s="798">
        <v>8.4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484</v>
      </c>
      <c r="X131" s="806"/>
      <c r="Y131" s="806"/>
      <c r="Z131" s="807"/>
      <c r="AA131" s="808">
        <v>1564133</v>
      </c>
      <c r="AB131" s="809"/>
      <c r="AC131" s="809"/>
      <c r="AD131" s="809"/>
      <c r="AE131" s="810"/>
      <c r="AF131" s="811">
        <v>1549529</v>
      </c>
      <c r="AG131" s="809"/>
      <c r="AH131" s="809"/>
      <c r="AI131" s="809"/>
      <c r="AJ131" s="810"/>
      <c r="AK131" s="811">
        <v>1657794</v>
      </c>
      <c r="AL131" s="809"/>
      <c r="AM131" s="809"/>
      <c r="AN131" s="809"/>
      <c r="AO131" s="810"/>
      <c r="AP131" s="812"/>
      <c r="AQ131" s="813"/>
      <c r="AR131" s="813"/>
      <c r="AS131" s="813"/>
      <c r="AT131" s="814"/>
      <c r="AU131" s="286"/>
      <c r="AV131" s="286"/>
      <c r="AW131" s="286"/>
      <c r="AX131" s="773" t="s">
        <v>485</v>
      </c>
      <c r="AY131" s="774"/>
      <c r="AZ131" s="774"/>
      <c r="BA131" s="774"/>
      <c r="BB131" s="774"/>
      <c r="BC131" s="774"/>
      <c r="BD131" s="774"/>
      <c r="BE131" s="775"/>
      <c r="BF131" s="776" t="s">
        <v>462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487</v>
      </c>
      <c r="W132" s="786"/>
      <c r="X132" s="786"/>
      <c r="Y132" s="786"/>
      <c r="Z132" s="787"/>
      <c r="AA132" s="788">
        <v>9.7499381449999998</v>
      </c>
      <c r="AB132" s="789"/>
      <c r="AC132" s="789"/>
      <c r="AD132" s="789"/>
      <c r="AE132" s="790"/>
      <c r="AF132" s="791">
        <v>8.8379759270000005</v>
      </c>
      <c r="AG132" s="789"/>
      <c r="AH132" s="789"/>
      <c r="AI132" s="789"/>
      <c r="AJ132" s="790"/>
      <c r="AK132" s="791">
        <v>6.6955242930000001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488</v>
      </c>
      <c r="W133" s="765"/>
      <c r="X133" s="765"/>
      <c r="Y133" s="765"/>
      <c r="Z133" s="766"/>
      <c r="AA133" s="767">
        <v>8.1999999999999993</v>
      </c>
      <c r="AB133" s="768"/>
      <c r="AC133" s="768"/>
      <c r="AD133" s="768"/>
      <c r="AE133" s="769"/>
      <c r="AF133" s="767">
        <v>9.1</v>
      </c>
      <c r="AG133" s="768"/>
      <c r="AH133" s="768"/>
      <c r="AI133" s="768"/>
      <c r="AJ133" s="769"/>
      <c r="AK133" s="767">
        <v>8.4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t+BrY/kSZsUKNktrtxXXcPD6Ui98tgyYtEeAdD0Sy0LHM76DDcgEmJQNW4zU0mxk7BcToqUBZilnh9/vmj72g==" saltValue="yzh3RK//Fe/GuDvOwF2O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E61" zoomScaleNormal="85" zoomScaleSheetLayoutView="100" workbookViewId="0">
      <selection activeCell="DF75" sqref="DF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sGs6/DaPmQYJtW9+ITMlJ1/WviOJCf9Idp0//0qnaBcUjebxmKl3vNJk1V2XOMmZuFheeGvWd2mbVs1BZ3cNw==" saltValue="I7t6GqNyCK4CeEcFS7nj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S6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UbIrJEo7AO9X/jxJpu0o1hGEp8H9sm2YL/4NKFyLRBlWHjm1FmUOx5d8mB9lA5hbFGS5nJGGyWGyPLulNr5Fg==" saltValue="p9+IdTrOMVMhEcjSQP5B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N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492</v>
      </c>
      <c r="AP7" s="305"/>
      <c r="AQ7" s="306" t="s">
        <v>493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494</v>
      </c>
      <c r="AQ8" s="312" t="s">
        <v>495</v>
      </c>
      <c r="AR8" s="313" t="s">
        <v>496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497</v>
      </c>
      <c r="AL9" s="1190"/>
      <c r="AM9" s="1190"/>
      <c r="AN9" s="1191"/>
      <c r="AO9" s="314">
        <v>499778</v>
      </c>
      <c r="AP9" s="314">
        <v>221337</v>
      </c>
      <c r="AQ9" s="315">
        <v>224098</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498</v>
      </c>
      <c r="AL10" s="1190"/>
      <c r="AM10" s="1190"/>
      <c r="AN10" s="1191"/>
      <c r="AO10" s="317">
        <v>93793</v>
      </c>
      <c r="AP10" s="317">
        <v>41538</v>
      </c>
      <c r="AQ10" s="318">
        <v>32087</v>
      </c>
      <c r="AR10" s="319">
        <v>29.5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499</v>
      </c>
      <c r="AL11" s="1190"/>
      <c r="AM11" s="1190"/>
      <c r="AN11" s="1191"/>
      <c r="AO11" s="317" t="s">
        <v>500</v>
      </c>
      <c r="AP11" s="317" t="s">
        <v>500</v>
      </c>
      <c r="AQ11" s="318">
        <v>3587</v>
      </c>
      <c r="AR11" s="319" t="s">
        <v>500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501</v>
      </c>
      <c r="AL12" s="1190"/>
      <c r="AM12" s="1190"/>
      <c r="AN12" s="1191"/>
      <c r="AO12" s="317" t="s">
        <v>500</v>
      </c>
      <c r="AP12" s="317" t="s">
        <v>500</v>
      </c>
      <c r="AQ12" s="318" t="s">
        <v>500</v>
      </c>
      <c r="AR12" s="319" t="s">
        <v>500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502</v>
      </c>
      <c r="AL13" s="1190"/>
      <c r="AM13" s="1190"/>
      <c r="AN13" s="1191"/>
      <c r="AO13" s="317">
        <v>33542</v>
      </c>
      <c r="AP13" s="317">
        <v>14855</v>
      </c>
      <c r="AQ13" s="318">
        <v>11579</v>
      </c>
      <c r="AR13" s="319">
        <v>28.3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503</v>
      </c>
      <c r="AL14" s="1190"/>
      <c r="AM14" s="1190"/>
      <c r="AN14" s="1191"/>
      <c r="AO14" s="317">
        <v>18000</v>
      </c>
      <c r="AP14" s="317">
        <v>7972</v>
      </c>
      <c r="AQ14" s="318">
        <v>4496</v>
      </c>
      <c r="AR14" s="319">
        <v>77.3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504</v>
      </c>
      <c r="AL15" s="1193"/>
      <c r="AM15" s="1193"/>
      <c r="AN15" s="1194"/>
      <c r="AO15" s="317">
        <v>-40225</v>
      </c>
      <c r="AP15" s="317">
        <v>-17814</v>
      </c>
      <c r="AQ15" s="318">
        <v>-17592</v>
      </c>
      <c r="AR15" s="319">
        <v>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604888</v>
      </c>
      <c r="AP16" s="317">
        <v>267887</v>
      </c>
      <c r="AQ16" s="318">
        <v>258255</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509</v>
      </c>
      <c r="AL21" s="1196"/>
      <c r="AM21" s="1196"/>
      <c r="AN21" s="1197"/>
      <c r="AO21" s="330">
        <v>25.69</v>
      </c>
      <c r="AP21" s="331">
        <v>22.75</v>
      </c>
      <c r="AQ21" s="332">
        <v>2.94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510</v>
      </c>
      <c r="AL22" s="1196"/>
      <c r="AM22" s="1196"/>
      <c r="AN22" s="1197"/>
      <c r="AO22" s="335">
        <v>97.9</v>
      </c>
      <c r="AP22" s="336">
        <v>95.6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492</v>
      </c>
      <c r="AP30" s="305"/>
      <c r="AQ30" s="306" t="s">
        <v>493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494</v>
      </c>
      <c r="AQ31" s="312" t="s">
        <v>495</v>
      </c>
      <c r="AR31" s="313" t="s">
        <v>496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514</v>
      </c>
      <c r="AL32" s="1179"/>
      <c r="AM32" s="1179"/>
      <c r="AN32" s="1180"/>
      <c r="AO32" s="345">
        <v>513009</v>
      </c>
      <c r="AP32" s="345">
        <v>227196</v>
      </c>
      <c r="AQ32" s="346">
        <v>146295</v>
      </c>
      <c r="AR32" s="347">
        <v>55.3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515</v>
      </c>
      <c r="AL33" s="1179"/>
      <c r="AM33" s="1179"/>
      <c r="AN33" s="1180"/>
      <c r="AO33" s="345" t="s">
        <v>500</v>
      </c>
      <c r="AP33" s="345" t="s">
        <v>500</v>
      </c>
      <c r="AQ33" s="346" t="s">
        <v>500</v>
      </c>
      <c r="AR33" s="347" t="s">
        <v>500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516</v>
      </c>
      <c r="AL34" s="1179"/>
      <c r="AM34" s="1179"/>
      <c r="AN34" s="1180"/>
      <c r="AO34" s="345" t="s">
        <v>500</v>
      </c>
      <c r="AP34" s="345" t="s">
        <v>500</v>
      </c>
      <c r="AQ34" s="346">
        <v>4</v>
      </c>
      <c r="AR34" s="347" t="s">
        <v>500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517</v>
      </c>
      <c r="AL35" s="1179"/>
      <c r="AM35" s="1179"/>
      <c r="AN35" s="1180"/>
      <c r="AO35" s="345">
        <v>18835</v>
      </c>
      <c r="AP35" s="345">
        <v>8341</v>
      </c>
      <c r="AQ35" s="346">
        <v>31593</v>
      </c>
      <c r="AR35" s="347">
        <v>-73.599999999999994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518</v>
      </c>
      <c r="AL36" s="1179"/>
      <c r="AM36" s="1179"/>
      <c r="AN36" s="1180"/>
      <c r="AO36" s="345">
        <v>19568</v>
      </c>
      <c r="AP36" s="345">
        <v>8666</v>
      </c>
      <c r="AQ36" s="346">
        <v>3914</v>
      </c>
      <c r="AR36" s="347">
        <v>121.4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519</v>
      </c>
      <c r="AL37" s="1179"/>
      <c r="AM37" s="1179"/>
      <c r="AN37" s="1180"/>
      <c r="AO37" s="345">
        <v>1750</v>
      </c>
      <c r="AP37" s="345">
        <v>775</v>
      </c>
      <c r="AQ37" s="346">
        <v>1348</v>
      </c>
      <c r="AR37" s="347">
        <v>-42.5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520</v>
      </c>
      <c r="AL38" s="1176"/>
      <c r="AM38" s="1176"/>
      <c r="AN38" s="1177"/>
      <c r="AO38" s="348" t="s">
        <v>500</v>
      </c>
      <c r="AP38" s="348" t="s">
        <v>500</v>
      </c>
      <c r="AQ38" s="349">
        <v>27</v>
      </c>
      <c r="AR38" s="337" t="s">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521</v>
      </c>
      <c r="AL39" s="1176"/>
      <c r="AM39" s="1176"/>
      <c r="AN39" s="1177"/>
      <c r="AO39" s="345">
        <v>-67311</v>
      </c>
      <c r="AP39" s="345">
        <v>-29810</v>
      </c>
      <c r="AQ39" s="346">
        <v>-7201</v>
      </c>
      <c r="AR39" s="347">
        <v>314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522</v>
      </c>
      <c r="AL40" s="1179"/>
      <c r="AM40" s="1179"/>
      <c r="AN40" s="1180"/>
      <c r="AO40" s="345">
        <v>-374853</v>
      </c>
      <c r="AP40" s="345">
        <v>-166011</v>
      </c>
      <c r="AQ40" s="346">
        <v>-128709</v>
      </c>
      <c r="AR40" s="347">
        <v>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110998</v>
      </c>
      <c r="AP41" s="345">
        <v>49158</v>
      </c>
      <c r="AQ41" s="346">
        <v>47272</v>
      </c>
      <c r="AR41" s="347">
        <v>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492</v>
      </c>
      <c r="AN49" s="1186" t="s">
        <v>526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527</v>
      </c>
      <c r="AO50" s="362" t="s">
        <v>528</v>
      </c>
      <c r="AP50" s="363" t="s">
        <v>529</v>
      </c>
      <c r="AQ50" s="364" t="s">
        <v>530</v>
      </c>
      <c r="AR50" s="365" t="s">
        <v>531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811965</v>
      </c>
      <c r="AN51" s="367">
        <v>319420</v>
      </c>
      <c r="AO51" s="368">
        <v>46</v>
      </c>
      <c r="AP51" s="369">
        <v>291945</v>
      </c>
      <c r="AQ51" s="370">
        <v>4.0999999999999996</v>
      </c>
      <c r="AR51" s="371">
        <v>41.9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740243</v>
      </c>
      <c r="AN52" s="375">
        <v>291205</v>
      </c>
      <c r="AO52" s="376">
        <v>40.9</v>
      </c>
      <c r="AP52" s="377">
        <v>127651</v>
      </c>
      <c r="AQ52" s="378">
        <v>0.3</v>
      </c>
      <c r="AR52" s="379">
        <v>40.6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1217286</v>
      </c>
      <c r="AN53" s="367">
        <v>486331</v>
      </c>
      <c r="AO53" s="368">
        <v>52.3</v>
      </c>
      <c r="AP53" s="369">
        <v>291173</v>
      </c>
      <c r="AQ53" s="370">
        <v>-0.3</v>
      </c>
      <c r="AR53" s="371">
        <v>52.6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1176846</v>
      </c>
      <c r="AN54" s="375">
        <v>470174</v>
      </c>
      <c r="AO54" s="376">
        <v>61.5</v>
      </c>
      <c r="AP54" s="377">
        <v>119071</v>
      </c>
      <c r="AQ54" s="378">
        <v>-6.7</v>
      </c>
      <c r="AR54" s="379">
        <v>68.2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674304</v>
      </c>
      <c r="AN55" s="367">
        <v>280493</v>
      </c>
      <c r="AO55" s="368">
        <v>-42.3</v>
      </c>
      <c r="AP55" s="369">
        <v>271581</v>
      </c>
      <c r="AQ55" s="370">
        <v>-6.7</v>
      </c>
      <c r="AR55" s="371">
        <v>-35.6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508627</v>
      </c>
      <c r="AN56" s="375">
        <v>211575</v>
      </c>
      <c r="AO56" s="376">
        <v>-55</v>
      </c>
      <c r="AP56" s="377">
        <v>117844</v>
      </c>
      <c r="AQ56" s="378">
        <v>-1</v>
      </c>
      <c r="AR56" s="379">
        <v>-54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487202</v>
      </c>
      <c r="AN57" s="367">
        <v>209730</v>
      </c>
      <c r="AO57" s="368">
        <v>-25.2</v>
      </c>
      <c r="AP57" s="369">
        <v>268375</v>
      </c>
      <c r="AQ57" s="370">
        <v>-1.2</v>
      </c>
      <c r="AR57" s="371">
        <v>-24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244783</v>
      </c>
      <c r="AN58" s="375">
        <v>105374</v>
      </c>
      <c r="AO58" s="376">
        <v>-50.2</v>
      </c>
      <c r="AP58" s="377">
        <v>119602</v>
      </c>
      <c r="AQ58" s="378">
        <v>1.5</v>
      </c>
      <c r="AR58" s="379">
        <v>-51.7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435710</v>
      </c>
      <c r="AN59" s="367">
        <v>192963</v>
      </c>
      <c r="AO59" s="368">
        <v>-8</v>
      </c>
      <c r="AP59" s="369">
        <v>301035</v>
      </c>
      <c r="AQ59" s="370">
        <v>12.2</v>
      </c>
      <c r="AR59" s="371">
        <v>-20.2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167822</v>
      </c>
      <c r="AN60" s="375">
        <v>74323</v>
      </c>
      <c r="AO60" s="376">
        <v>-29.5</v>
      </c>
      <c r="AP60" s="377">
        <v>154376</v>
      </c>
      <c r="AQ60" s="378">
        <v>29.1</v>
      </c>
      <c r="AR60" s="379">
        <v>-58.6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725293</v>
      </c>
      <c r="AN61" s="382">
        <v>297787</v>
      </c>
      <c r="AO61" s="383">
        <v>4.5999999999999996</v>
      </c>
      <c r="AP61" s="384">
        <v>284822</v>
      </c>
      <c r="AQ61" s="385">
        <v>1.6</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567664</v>
      </c>
      <c r="AN62" s="375">
        <v>230530</v>
      </c>
      <c r="AO62" s="376">
        <v>-6.5</v>
      </c>
      <c r="AP62" s="377">
        <v>127709</v>
      </c>
      <c r="AQ62" s="378">
        <v>4.5999999999999996</v>
      </c>
      <c r="AR62" s="379">
        <v>-11.1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pkucdCUU2NhtxGSreZYnlOgWZFuuTfoXIwhoAvd84pyIpW8HOyZJtRPzsQLwCesFq3/VASYQLcpnord8n5hKA==" saltValue="2KsFFzWBa1quBO6Tn5tws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91" zoomScaleNormal="100" zoomScaleSheetLayoutView="55" workbookViewId="0">
      <selection activeCell="BJ100" sqref="BJ10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540</v>
      </c>
    </row>
    <row r="121" spans="125:125" ht="13.5" hidden="1" customHeight="1" x14ac:dyDescent="0.15">
      <c r="DU121" s="292"/>
    </row>
  </sheetData>
  <sheetProtection algorithmName="SHA-512" hashValue="MhDmYtTk7nEe81p6ZiHp3LWZ+3A3Bq9SmCoxu5v/K448Rt45xkHkCo4nm24YU1VSXitAk63drs8r2T/aJKnmdQ==" saltValue="0zSFj9qsHhbLiWyZVGgc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E82" zoomScaleNormal="100" zoomScaleSheetLayoutView="55" workbookViewId="0">
      <selection activeCell="BG116" sqref="BG11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541</v>
      </c>
    </row>
  </sheetData>
  <sheetProtection algorithmName="SHA-512" hashValue="WJQUP1XKcCMjecXHntf6nxpoyTxMbEfmegkjaS6tL3vW2rEWCSX1Gy8LRp0xAcMUK47JC8e2V1MRtdvzdr1giA==" saltValue="TYBN1A2CSR4YxCCTuOvV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J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00" t="s">
        <v>3</v>
      </c>
      <c r="D47" s="1200"/>
      <c r="E47" s="1201"/>
      <c r="F47" s="11">
        <v>52.74</v>
      </c>
      <c r="G47" s="12">
        <v>48.48</v>
      </c>
      <c r="H47" s="12">
        <v>42.86</v>
      </c>
      <c r="I47" s="12">
        <v>39.46</v>
      </c>
      <c r="J47" s="13">
        <v>38.270000000000003</v>
      </c>
    </row>
    <row r="48" spans="2:10" ht="57.75" customHeight="1" x14ac:dyDescent="0.15">
      <c r="B48" s="14"/>
      <c r="C48" s="1202" t="s">
        <v>4</v>
      </c>
      <c r="D48" s="1202"/>
      <c r="E48" s="1203"/>
      <c r="F48" s="15">
        <v>6.38</v>
      </c>
      <c r="G48" s="16">
        <v>6.85</v>
      </c>
      <c r="H48" s="16">
        <v>5.95</v>
      </c>
      <c r="I48" s="16">
        <v>6.11</v>
      </c>
      <c r="J48" s="17">
        <v>6.2</v>
      </c>
    </row>
    <row r="49" spans="2:10" ht="57.75" customHeight="1" thickBot="1" x14ac:dyDescent="0.2">
      <c r="B49" s="18"/>
      <c r="C49" s="1204" t="s">
        <v>5</v>
      </c>
      <c r="D49" s="1204"/>
      <c r="E49" s="1205"/>
      <c r="F49" s="19">
        <v>4.78</v>
      </c>
      <c r="G49" s="20" t="s">
        <v>547</v>
      </c>
      <c r="H49" s="20" t="s">
        <v>548</v>
      </c>
      <c r="I49" s="20" t="s">
        <v>549</v>
      </c>
      <c r="J49" s="21" t="s">
        <v>550</v>
      </c>
    </row>
    <row r="50" spans="2:10" ht="13.5" customHeight="1" x14ac:dyDescent="0.15"/>
  </sheetData>
  <sheetProtection algorithmName="SHA-512" hashValue="hhWUOlUBNLVmeBvVAXwK/r2wYulGn3BwZ5c7LlmwpbjvnIIne820i1A3nYNM+BYTx2tM/kaNhOOinEdukwuimw==" saltValue="5/UdGirhrte9TvnnNNOu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安田 尚之</cp:lastModifiedBy>
  <cp:lastPrinted>2022-03-11T09:16:22Z</cp:lastPrinted>
  <dcterms:created xsi:type="dcterms:W3CDTF">2022-02-02T03:12:54Z</dcterms:created>
  <dcterms:modified xsi:type="dcterms:W3CDTF">2022-03-23T05:42:50Z</dcterms:modified>
  <cp:category/>
</cp:coreProperties>
</file>