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C:\Users\INT1711\Desktop\"/>
    </mc:Choice>
  </mc:AlternateContent>
  <xr:revisionPtr revIDLastSave="0" documentId="13_ncr:1_{1379D200-011E-46CF-8E60-493A949EEAE6}" xr6:coauthVersionLast="45" xr6:coauthVersionMax="45" xr10:uidLastSave="{00000000-0000-0000-0000-000000000000}"/>
  <bookViews>
    <workbookView xWindow="-120" yWindow="-120" windowWidth="29040" windowHeight="15840" tabRatio="764"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G34"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C35" i="10"/>
  <c r="CO34" i="10"/>
  <c r="BW34" i="10"/>
  <c r="AM34" i="10"/>
  <c r="U34" i="10"/>
  <c r="C34" i="10"/>
  <c r="U35" i="10" l="1"/>
  <c r="BE34"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<sst xmlns="http://schemas.openxmlformats.org/spreadsheetml/2006/main" count="1147" uniqueCount="585">
  <si>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</si>
  <si>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</si>
  <si>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</si>
  <si>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</si>
  <si>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</si>
  <si>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</si>
  <si>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</si>
  <si>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</si>
  <si>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</si>
  <si>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</si>
  <si>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</si>
  <si>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</si>
  <si>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</si>
  <si>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</si>
  <si>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</si>
  <si>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</si>
  <si>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</si>
  <si>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</si>
  <si>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</si>
  <si>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</si>
  <si>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</si>
  <si>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</si>
  <si>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</si>
  <si>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</si>
  <si>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</si>
  <si>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</si>
  <si>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</si>
  <si>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</si>
  <si>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</si>
  <si>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</si>
  <si>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</si>
  <si>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</si>
  <si>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</si>
  <si>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</si>
  <si>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</si>
  <si>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</si>
  <si>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</si>
  <si>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</si>
  <si>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</si>
  <si>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</si>
  <si>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</si>
  <si>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</si>
  <si>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</si>
  <si>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</si>
  <si>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</si>
  <si>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</si>
  <si>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</si>
  <si>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</si>
  <si>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</si>
  <si>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</si>
  <si>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</si>
  <si>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</si>
  <si>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</si>
  <si>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</si>
  <si>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</si>
  <si>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</si>
  <si>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</si>
  <si>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</si>
  <si>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</si>
  <si>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</si>
  <si>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</si>
  <si>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</si>
  <si>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</si>
  <si>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</si>
  <si>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</si>
  <si>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</si>
  <si>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</si>
  <si>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</si>
  <si>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</si>
  <si>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</si>
  <si>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</si>
  <si>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</si>
  <si>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</si>
  <si>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</si>
  <si>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</si>
  <si>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</si>
  <si>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</si>
  <si>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</si>
  <si>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</si>
  <si>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</si>
  <si>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</si>
  <si>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</si>
  <si>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</si>
  <si>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</si>
  <si>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</si>
  <si>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</si>
  <si>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</si>
  <si>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</si>
  <si>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</si>
  <si>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</si>
  <si>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</si>
  <si>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</si>
  <si>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</si>
  <si>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</si>
  <si>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</si>
  <si>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</si>
  <si>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</si>
  <si>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</si>
  <si>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雨竜町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</si>
  <si>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</si>
  <si>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</si>
  <si>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</si>
  <si>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</si>
  <si>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</si>
  <si>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</si>
  <si>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</si>
  <si>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</si>
  <si>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</si>
  <si>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</si>
  <si>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</si>
  <si>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</si>
  <si>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</si>
  <si>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</si>
  <si>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</si>
  <si>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</si>
  <si>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</si>
  <si>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</si>
  <si>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</si>
  <si>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</si>
  <si>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</si>
  <si>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</si>
  <si>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</si>
  <si>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</si>
  <si>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</si>
  <si>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-9.8</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</si>
  <si>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</si>
  <si>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</si>
  <si>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</si>
  <si>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</si>
  <si>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</si>
  <si>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</si>
  <si>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</si>
  <si>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</si>
  <si>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</si>
  <si>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</si>
  <si>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</si>
  <si>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</si>
  <si>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</si>
  <si>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</si>
  <si>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</si>
  <si>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</si>
  <si>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</si>
  <si>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</si>
  <si>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</si>
  <si>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</si>
  <si>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</si>
  <si>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</si>
  <si>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</si>
  <si>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-4.0</t>
    <phoneticPr fontId="5"/>
  </si>
  <si>
    <t>基準財政需要額</t>
    <phoneticPr fontId="24"/>
  </si>
  <si>
    <t>うち日本人(％)</t>
    <phoneticPr fontId="5"/>
  </si>
  <si>
    <t>-3.8</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</si>
  <si>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</si>
  <si>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</si>
  <si>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</si>
  <si>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</si>
  <si>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</si>
  <si>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</si>
  <si>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</si>
  <si>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</si>
  <si>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</si>
  <si>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</si>
  <si>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</si>
  <si>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</si>
  <si>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</si>
  <si>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</si>
  <si>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</si>
  <si>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</si>
  <si>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</si>
  <si>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</si>
  <si>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</si>
  <si>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</si>
  <si>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</si>
  <si>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</si>
  <si>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</si>
  <si>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</si>
  <si>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</si>
  <si>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</si>
  <si>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</si>
  <si>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</si>
  <si>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</si>
  <si>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</si>
  <si>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</si>
  <si>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</si>
  <si>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</si>
  <si>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</si>
  <si>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</si>
  <si>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</si>
  <si>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</si>
  <si>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</si>
  <si>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</si>
  <si>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</si>
  <si>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</si>
  <si>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</si>
  <si>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</si>
  <si>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</si>
  <si>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</si>
  <si>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</si>
  <si>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</si>
  <si>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</si>
  <si>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</si>
  <si>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</si>
  <si>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</si>
  <si>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</si>
  <si>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</si>
  <si>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</si>
  <si>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</si>
  <si>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</si>
  <si>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</si>
  <si>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</si>
  <si>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北海道雨竜町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</si>
  <si>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</si>
  <si>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</si>
  <si>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</si>
  <si>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</si>
  <si>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</si>
  <si>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</si>
  <si>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</si>
  <si>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</si>
  <si>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</si>
  <si>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</si>
  <si>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</si>
  <si>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</si>
  <si>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</si>
  <si>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</si>
  <si>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</si>
  <si>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</si>
  <si>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</si>
  <si>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</si>
  <si>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</si>
  <si>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</si>
  <si>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</si>
  <si>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</si>
  <si>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</si>
  <si>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</si>
  <si>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</si>
  <si>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</si>
  <si>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</si>
  <si>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</si>
  <si>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</si>
  <si>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</si>
  <si>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</si>
  <si>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</si>
  <si>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t>
    <phoneticPr fontId="5"/>
  </si>
  <si>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</si>
  <si>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</si>
  <si>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</si>
  <si>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</si>
  <si>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</si>
  <si>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</si>
  <si>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</si>
  <si>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</si>
  <si>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</si>
  <si>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</si>
  <si>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</si>
  <si>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</si>
  <si>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</si>
  <si>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</si>
  <si>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</si>
  <si>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</si>
  <si>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</si>
  <si>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</si>
  <si>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</si>
  <si>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</si>
  <si>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</si>
  <si>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</si>
  <si>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</si>
  <si>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</si>
  <si>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</si>
  <si>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</si>
  <si>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</si>
  <si>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</si>
  <si>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</si>
  <si>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</si>
  <si>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</si>
  <si>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</si>
  <si>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</si>
  <si>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</si>
  <si>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</si>
  <si>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</si>
  <si>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</si>
  <si>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</si>
  <si>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</si>
  <si>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</si>
  <si>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</si>
  <si>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</si>
  <si>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</si>
  <si>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</si>
  <si>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</si>
  <si>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</si>
  <si>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</si>
  <si>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</si>
  <si>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</si>
  <si>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</si>
  <si>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</si>
  <si>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</si>
  <si>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</si>
  <si>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</si>
  <si>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</si>
  <si>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</si>
  <si>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</si>
  <si>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</si>
  <si>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</si>
  <si>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</si>
  <si>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</si>
  <si>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</si>
  <si>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</si>
  <si>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</si>
  <si>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</si>
  <si>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</si>
  <si>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</si>
  <si>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</si>
  <si>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</si>
  <si>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</si>
  <si>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</si>
  <si>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</si>
  <si>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</si>
  <si>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</si>
  <si>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</si>
  <si>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</si>
  <si>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</si>
  <si>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</si>
  <si>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</si>
  <si>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</si>
  <si>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</si>
  <si>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</si>
  <si>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</si>
  <si>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</si>
  <si>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</si>
  <si>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</si>
  <si>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</si>
  <si>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</si>
  <si>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</si>
  <si>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</si>
  <si>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</si>
  <si>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</si>
  <si>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</si>
  <si>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</si>
  <si>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</si>
  <si>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</si>
  <si>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</si>
  <si>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</si>
  <si>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</si>
  <si>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</si>
  <si>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</si>
  <si>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</si>
  <si>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</si>
  <si>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</si>
  <si>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</si>
  <si>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</si>
  <si>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</si>
  <si>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</si>
  <si>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</si>
  <si>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</si>
  <si>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</si>
  <si>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</si>
  <si>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</si>
  <si>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</si>
  <si>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</si>
  <si>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</si>
  <si>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</si>
  <si>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北海道雨竜町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</si>
  <si>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</si>
  <si>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</si>
  <si>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</si>
  <si>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</si>
  <si>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</si>
  <si>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</si>
  <si>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</si>
  <si>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</si>
  <si>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</si>
  <si>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</si>
  <si>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</si>
  <si>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</si>
  <si>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</si>
  <si>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</si>
  <si>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</si>
  <si>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</si>
  <si>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</si>
  <si>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</si>
  <si>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</si>
  <si>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</si>
  <si>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</si>
  <si>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</si>
  <si>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</si>
  <si>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</si>
  <si>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</si>
  <si>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</si>
  <si>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</si>
  <si>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</si>
  <si>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</si>
  <si>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</si>
  <si>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</si>
  <si>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</si>
  <si>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</si>
  <si>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</si>
  <si>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</si>
  <si>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</si>
  <si>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</si>
  <si>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</si>
  <si>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</si>
  <si>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</si>
  <si>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</si>
  <si>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</si>
  <si>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</si>
  <si>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</si>
  <si>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</si>
  <si>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</si>
  <si>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</si>
  <si>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</si>
  <si>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</si>
  <si>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</si>
  <si>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</si>
  <si>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</si>
  <si>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</si>
  <si>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</si>
  <si>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</si>
  <si>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</si>
  <si>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</si>
  <si>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</si>
  <si>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</si>
  <si>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</si>
  <si>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</si>
  <si>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</si>
  <si>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</si>
  <si>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</si>
  <si>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</si>
  <si>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</si>
  <si>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</si>
  <si>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</si>
  <si>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</si>
  <si>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</si>
  <si>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</si>
  <si>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</si>
  <si>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</si>
  <si>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</si>
  <si>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</si>
  <si>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</si>
  <si>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</si>
  <si>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</si>
  <si>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</si>
  <si>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</si>
  <si>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</si>
  <si>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</si>
  <si>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</si>
  <si>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</si>
  <si>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</si>
  <si>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</si>
  <si>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</si>
  <si>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</si>
  <si>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</si>
  <si>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</si>
  <si>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</si>
  <si>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</si>
  <si>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</si>
  <si>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</si>
  <si>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</si>
  <si>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後期高齢者医療特別会計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</si>
  <si>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</si>
  <si>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国民健康保険特別会計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</si>
  <si>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</si>
  <si>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</si>
  <si>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</si>
  <si>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</si>
  <si>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</si>
  <si>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</si>
  <si>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</si>
  <si>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</si>
  <si>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</si>
  <si>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</si>
  <si>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</si>
  <si>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</si>
  <si>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</si>
  <si>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</si>
  <si>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</si>
  <si>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</si>
  <si>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</si>
  <si>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</si>
  <si>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</si>
  <si>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</si>
  <si>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</si>
  <si>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</si>
  <si>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</si>
  <si>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</si>
  <si>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</si>
  <si>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</si>
  <si>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</si>
  <si>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</si>
  <si>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</si>
  <si>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</si>
  <si>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</si>
  <si>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</si>
  <si>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</si>
  <si>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</si>
  <si>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</si>
  <si>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</si>
  <si>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</si>
  <si>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</si>
  <si>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</si>
  <si>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</si>
  <si>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</si>
  <si>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</si>
  <si>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</si>
  <si>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</si>
  <si>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</si>
  <si>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</si>
  <si>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</si>
  <si>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</si>
  <si>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</si>
  <si>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</si>
  <si>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</si>
  <si>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</si>
  <si>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</si>
  <si>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</si>
  <si>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</si>
  <si>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</si>
  <si>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</si>
  <si>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</si>
  <si>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</si>
  <si>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</si>
  <si>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</si>
  <si>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</si>
  <si>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</si>
  <si>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</si>
  <si>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</si>
  <si>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</si>
  <si>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</si>
  <si>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</si>
  <si>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</si>
  <si>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</si>
  <si>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</si>
  <si>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</si>
  <si>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</si>
  <si>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</si>
  <si>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</si>
  <si>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</si>
  <si>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</si>
  <si>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</si>
  <si>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</si>
  <si>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</si>
  <si>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</si>
  <si>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</si>
  <si>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</si>
  <si>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</si>
  <si>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</si>
  <si>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</si>
  <si>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5.85</t>
  </si>
  <si>
    <t>▲ 7.53</t>
  </si>
  <si>
    <t>一般会計</t>
  </si>
  <si>
    <t>農業集落排水事業特別会計</t>
  </si>
  <si>
    <t>国民健康保険特別会計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</si>
  <si>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</si>
  <si>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</si>
  <si>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</si>
  <si>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</si>
  <si>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</si>
  <si>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</si>
  <si>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</si>
  <si>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</si>
  <si>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土地改良整備事業償還金基金</t>
    <rPh sb="0" eb="2">
      <t>トチ</t>
    </rPh>
    <rPh sb="2" eb="4">
      <t>カイリョウ</t>
    </rPh>
    <rPh sb="4" eb="6">
      <t>セイビ</t>
    </rPh>
    <rPh sb="6" eb="8">
      <t>ジギョウ</t>
    </rPh>
    <rPh sb="8" eb="11">
      <t>ショウカンキン</t>
    </rPh>
    <rPh sb="11" eb="13">
      <t>キキン</t>
    </rPh>
    <phoneticPr fontId="11"/>
  </si>
  <si>
    <t>ふるさと創生基金</t>
    <rPh sb="4" eb="6">
      <t>ソウセイ</t>
    </rPh>
    <rPh sb="6" eb="8">
      <t>キキン</t>
    </rPh>
    <phoneticPr fontId="11"/>
  </si>
  <si>
    <t>ライスコンビナート事業基金</t>
    <rPh sb="9" eb="11">
      <t>ジギョウ</t>
    </rPh>
    <rPh sb="11" eb="13">
      <t>キキン</t>
    </rPh>
    <phoneticPr fontId="11"/>
  </si>
  <si>
    <t>庁舎建設基金</t>
    <rPh sb="0" eb="2">
      <t>チョウシャ</t>
    </rPh>
    <rPh sb="2" eb="4">
      <t>ケンセツ</t>
    </rPh>
    <rPh sb="4" eb="6">
      <t>キキン</t>
    </rPh>
    <phoneticPr fontId="11"/>
  </si>
  <si>
    <t>農業振興基金</t>
    <rPh sb="0" eb="2">
      <t>ノウギョウ</t>
    </rPh>
    <rPh sb="2" eb="4">
      <t>シンコウ</t>
    </rPh>
    <rPh sb="4" eb="6">
      <t>キキン</t>
    </rPh>
    <phoneticPr fontId="11"/>
  </si>
  <si>
    <t>-</t>
    <phoneticPr fontId="2"/>
  </si>
  <si>
    <t>空知中部広域連合</t>
    <rPh sb="0" eb="2">
      <t>ソラチ</t>
    </rPh>
    <rPh sb="2" eb="4">
      <t>チュウブ</t>
    </rPh>
    <rPh sb="4" eb="6">
      <t>コウイキ</t>
    </rPh>
    <rPh sb="6" eb="8">
      <t>レンゴウ</t>
    </rPh>
    <phoneticPr fontId="2"/>
  </si>
  <si>
    <t>空知教育センター組合</t>
    <rPh sb="0" eb="2">
      <t>ソラチ</t>
    </rPh>
    <rPh sb="2" eb="4">
      <t>キョウイク</t>
    </rPh>
    <rPh sb="8" eb="10">
      <t>クミアイ</t>
    </rPh>
    <phoneticPr fontId="2"/>
  </si>
  <si>
    <t>中空知衛生施設組合</t>
    <rPh sb="0" eb="1">
      <t>ナカ</t>
    </rPh>
    <rPh sb="1" eb="3">
      <t>ソラチ</t>
    </rPh>
    <rPh sb="3" eb="5">
      <t>エイセイ</t>
    </rPh>
    <rPh sb="5" eb="7">
      <t>シセツ</t>
    </rPh>
    <rPh sb="7" eb="9">
      <t>クミアイ</t>
    </rPh>
    <phoneticPr fontId="2"/>
  </si>
  <si>
    <t>中・北空知廃棄物処理広域連合</t>
    <rPh sb="0" eb="1">
      <t>ナカ</t>
    </rPh>
    <rPh sb="2" eb="3">
      <t>キタ</t>
    </rPh>
    <rPh sb="3" eb="5">
      <t>ソラチ</t>
    </rPh>
    <rPh sb="5" eb="8">
      <t>ハイキブツ</t>
    </rPh>
    <rPh sb="8" eb="10">
      <t>ショリ</t>
    </rPh>
    <rPh sb="10" eb="12">
      <t>コウイキ</t>
    </rPh>
    <rPh sb="12" eb="14">
      <t>レンゴウ</t>
    </rPh>
    <phoneticPr fontId="2"/>
  </si>
  <si>
    <t>中空知広域市町村圏組合（普通会計分）</t>
    <rPh sb="0" eb="1">
      <t>ナカ</t>
    </rPh>
    <rPh sb="1" eb="3">
      <t>ソラチ</t>
    </rPh>
    <rPh sb="3" eb="5">
      <t>コウイキ</t>
    </rPh>
    <rPh sb="5" eb="8">
      <t>シチョウソン</t>
    </rPh>
    <rPh sb="8" eb="9">
      <t>ケン</t>
    </rPh>
    <rPh sb="9" eb="10">
      <t>グミ</t>
    </rPh>
    <rPh sb="10" eb="11">
      <t>ア</t>
    </rPh>
    <rPh sb="12" eb="14">
      <t>フツウ</t>
    </rPh>
    <rPh sb="14" eb="16">
      <t>カイケイ</t>
    </rPh>
    <rPh sb="16" eb="17">
      <t>ブン</t>
    </rPh>
    <phoneticPr fontId="2"/>
  </si>
  <si>
    <t>滝川地区広域消防事務組合</t>
    <rPh sb="0" eb="2">
      <t>タキカワ</t>
    </rPh>
    <rPh sb="2" eb="4">
      <t>チク</t>
    </rPh>
    <rPh sb="4" eb="6">
      <t>コウイキ</t>
    </rPh>
    <rPh sb="6" eb="8">
      <t>ショウボウ</t>
    </rPh>
    <rPh sb="8" eb="10">
      <t>ジム</t>
    </rPh>
    <rPh sb="10" eb="12">
      <t>クミアイ</t>
    </rPh>
    <phoneticPr fontId="2"/>
  </si>
  <si>
    <t>西空知広域水道企業団</t>
    <rPh sb="0" eb="1">
      <t>ニシ</t>
    </rPh>
    <rPh sb="1" eb="3">
      <t>ソラチ</t>
    </rPh>
    <rPh sb="3" eb="5">
      <t>コウイキ</t>
    </rPh>
    <rPh sb="5" eb="7">
      <t>スイドウ</t>
    </rPh>
    <rPh sb="7" eb="9">
      <t>キギョウ</t>
    </rPh>
    <rPh sb="9" eb="10">
      <t>ダン</t>
    </rPh>
    <phoneticPr fontId="2"/>
  </si>
  <si>
    <t>雨竜町振興公社</t>
    <rPh sb="0" eb="2">
      <t>ウリュウ</t>
    </rPh>
    <rPh sb="2" eb="3">
      <t>チョウ</t>
    </rPh>
    <rPh sb="3" eb="5">
      <t>シンコウ</t>
    </rPh>
    <rPh sb="5" eb="7">
      <t>コウシャ</t>
    </rPh>
    <phoneticPr fontId="2"/>
  </si>
  <si>
    <t>雨竜町土地開発公社</t>
    <rPh sb="0" eb="2">
      <t>ウリュウ</t>
    </rPh>
    <rPh sb="2" eb="3">
      <t>チョウ</t>
    </rPh>
    <rPh sb="3" eb="5">
      <t>トチ</t>
    </rPh>
    <rPh sb="5" eb="7">
      <t>カイハツ</t>
    </rPh>
    <rPh sb="7" eb="9">
      <t>コウシャ</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</si>
  <si>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</si>
  <si>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</si>
  <si>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</si>
  <si>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該当なし</t>
    <rPh sb="0" eb="2">
      <t>ガイトウ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</si>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</sst>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BC65B6DF-3C6C-412F-80FE-AB6A5297BBB7}"/>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333013</c:v>
                </c:pt>
                <c:pt idx="1">
                  <c:v>280458</c:v>
                </c:pt>
                <c:pt idx="2">
                  <c:v>291945</c:v>
                </c:pt>
                <c:pt idx="3">
                  <c:v>291173</c:v>
                </c:pt>
                <c:pt idx="4">
                  <c:v>271581</c:v>
                </c:pt>
              </c:numCache>
            </c:numRef>
          </c:val>
          <c:smooth val="0"/>
          <c:extLst>
            <c:ext xmlns:c16="http://schemas.microsoft.com/office/drawing/2014/chart" uri="{C3380CC4-5D6E-409C-BE32-E72D297353CC}">
              <c16:uniqueId val="{00000000-DDF2-414F-BDD5-769667CD91C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162430</c:v>
                </c:pt>
                <c:pt idx="1">
                  <c:v>218790</c:v>
                </c:pt>
                <c:pt idx="2">
                  <c:v>319420</c:v>
                </c:pt>
                <c:pt idx="3">
                  <c:v>486331</c:v>
                </c:pt>
                <c:pt idx="4">
                  <c:v>280493</c:v>
                </c:pt>
              </c:numCache>
            </c:numRef>
          </c:val>
          <c:smooth val="0"/>
          <c:extLst>
            <c:ext xmlns:c16="http://schemas.microsoft.com/office/drawing/2014/chart" uri="{C3380CC4-5D6E-409C-BE32-E72D297353CC}">
              <c16:uniqueId val="{00000001-DDF2-414F-BDD5-769667CD91C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4.76</c:v>
                </c:pt>
                <c:pt idx="1">
                  <c:v>5.8</c:v>
                </c:pt>
                <c:pt idx="2">
                  <c:v>6.38</c:v>
                </c:pt>
                <c:pt idx="3">
                  <c:v>6.85</c:v>
                </c:pt>
                <c:pt idx="4">
                  <c:v>5.95</c:v>
                </c:pt>
              </c:numCache>
            </c:numRef>
          </c:val>
          <c:extLst>
            <c:ext xmlns:c16="http://schemas.microsoft.com/office/drawing/2014/chart" uri="{C3380CC4-5D6E-409C-BE32-E72D297353CC}">
              <c16:uniqueId val="{00000000-377C-4087-B874-728F023C257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43.43</c:v>
                </c:pt>
                <c:pt idx="1">
                  <c:v>45.64</c:v>
                </c:pt>
                <c:pt idx="2">
                  <c:v>52.74</c:v>
                </c:pt>
                <c:pt idx="3">
                  <c:v>48.48</c:v>
                </c:pt>
                <c:pt idx="4">
                  <c:v>42.86</c:v>
                </c:pt>
              </c:numCache>
            </c:numRef>
          </c:val>
          <c:extLst>
            <c:ext xmlns:c16="http://schemas.microsoft.com/office/drawing/2014/chart" uri="{C3380CC4-5D6E-409C-BE32-E72D297353CC}">
              <c16:uniqueId val="{00000001-377C-4087-B874-728F023C257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3.84</c:v>
                </c:pt>
                <c:pt idx="1">
                  <c:v>5.88</c:v>
                </c:pt>
                <c:pt idx="2">
                  <c:v>4.78</c:v>
                </c:pt>
                <c:pt idx="3">
                  <c:v>-5.85</c:v>
                </c:pt>
                <c:pt idx="4">
                  <c:v>-7.53</c:v>
                </c:pt>
              </c:numCache>
            </c:numRef>
          </c:val>
          <c:smooth val="0"/>
          <c:extLst>
            <c:ext xmlns:c16="http://schemas.microsoft.com/office/drawing/2014/chart" uri="{C3380CC4-5D6E-409C-BE32-E72D297353CC}">
              <c16:uniqueId val="{00000002-377C-4087-B874-728F023C257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10A1-4644-A854-4786324E316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0A1-4644-A854-4786324E316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10A1-4644-A854-4786324E316F}"/>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10A1-4644-A854-4786324E316F}"/>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10A1-4644-A854-4786324E316F}"/>
            </c:ext>
          </c:extLst>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5-10A1-4644-A854-4786324E316F}"/>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0.01</c:v>
                </c:pt>
                <c:pt idx="2">
                  <c:v>#N/A</c:v>
                </c:pt>
                <c:pt idx="3">
                  <c:v>0.01</c:v>
                </c:pt>
                <c:pt idx="4">
                  <c:v>#N/A</c:v>
                </c:pt>
                <c:pt idx="5">
                  <c:v>0</c:v>
                </c:pt>
                <c:pt idx="6">
                  <c:v>#N/A</c:v>
                </c:pt>
                <c:pt idx="7">
                  <c:v>0.03</c:v>
                </c:pt>
                <c:pt idx="8">
                  <c:v>#N/A</c:v>
                </c:pt>
                <c:pt idx="9">
                  <c:v>0.01</c:v>
                </c:pt>
              </c:numCache>
            </c:numRef>
          </c:val>
          <c:extLst>
            <c:ext xmlns:c16="http://schemas.microsoft.com/office/drawing/2014/chart" uri="{C3380CC4-5D6E-409C-BE32-E72D297353CC}">
              <c16:uniqueId val="{00000006-10A1-4644-A854-4786324E316F}"/>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0.1</c:v>
                </c:pt>
                <c:pt idx="2">
                  <c:v>#N/A</c:v>
                </c:pt>
                <c:pt idx="3">
                  <c:v>0.09</c:v>
                </c:pt>
                <c:pt idx="4">
                  <c:v>#N/A</c:v>
                </c:pt>
                <c:pt idx="5">
                  <c:v>0.05</c:v>
                </c:pt>
                <c:pt idx="6">
                  <c:v>#N/A</c:v>
                </c:pt>
                <c:pt idx="7">
                  <c:v>0.1</c:v>
                </c:pt>
                <c:pt idx="8">
                  <c:v>#N/A</c:v>
                </c:pt>
                <c:pt idx="9">
                  <c:v>0.09</c:v>
                </c:pt>
              </c:numCache>
            </c:numRef>
          </c:val>
          <c:extLst>
            <c:ext xmlns:c16="http://schemas.microsoft.com/office/drawing/2014/chart" uri="{C3380CC4-5D6E-409C-BE32-E72D297353CC}">
              <c16:uniqueId val="{00000007-10A1-4644-A854-4786324E316F}"/>
            </c:ext>
          </c:extLst>
        </c:ser>
        <c:ser>
          <c:idx val="8"/>
          <c:order val="8"/>
          <c:tx>
            <c:strRef>
              <c:f>データシート!$A$35</c:f>
              <c:strCache>
                <c:ptCount val="1"/>
                <c:pt idx="0">
                  <c:v>農業集落排水事業特別会計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0.31</c:v>
                </c:pt>
                <c:pt idx="2">
                  <c:v>#N/A</c:v>
                </c:pt>
                <c:pt idx="3">
                  <c:v>0.34</c:v>
                </c:pt>
                <c:pt idx="4">
                  <c:v>#N/A</c:v>
                </c:pt>
                <c:pt idx="5">
                  <c:v>0.53</c:v>
                </c:pt>
                <c:pt idx="6">
                  <c:v>#N/A</c:v>
                </c:pt>
                <c:pt idx="7">
                  <c:v>0.63</c:v>
                </c:pt>
                <c:pt idx="8">
                  <c:v>#N/A</c:v>
                </c:pt>
                <c:pt idx="9">
                  <c:v>0.43</c:v>
                </c:pt>
              </c:numCache>
            </c:numRef>
          </c:val>
          <c:extLst>
            <c:ext xmlns:c16="http://schemas.microsoft.com/office/drawing/2014/chart" uri="{C3380CC4-5D6E-409C-BE32-E72D297353CC}">
              <c16:uniqueId val="{00000008-10A1-4644-A854-4786324E316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4.76</c:v>
                </c:pt>
                <c:pt idx="2">
                  <c:v>#N/A</c:v>
                </c:pt>
                <c:pt idx="3">
                  <c:v>5.8</c:v>
                </c:pt>
                <c:pt idx="4">
                  <c:v>#N/A</c:v>
                </c:pt>
                <c:pt idx="5">
                  <c:v>6.37</c:v>
                </c:pt>
                <c:pt idx="6">
                  <c:v>#N/A</c:v>
                </c:pt>
                <c:pt idx="7">
                  <c:v>6.85</c:v>
                </c:pt>
                <c:pt idx="8">
                  <c:v>#N/A</c:v>
                </c:pt>
                <c:pt idx="9">
                  <c:v>5.95</c:v>
                </c:pt>
              </c:numCache>
            </c:numRef>
          </c:val>
          <c:extLst>
            <c:ext xmlns:c16="http://schemas.microsoft.com/office/drawing/2014/chart" uri="{C3380CC4-5D6E-409C-BE32-E72D297353CC}">
              <c16:uniqueId val="{00000009-10A1-4644-A854-4786324E316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552</c:v>
                </c:pt>
                <c:pt idx="5">
                  <c:v>572</c:v>
                </c:pt>
                <c:pt idx="8">
                  <c:v>581</c:v>
                </c:pt>
                <c:pt idx="11">
                  <c:v>581</c:v>
                </c:pt>
                <c:pt idx="14">
                  <c:v>554</c:v>
                </c:pt>
              </c:numCache>
            </c:numRef>
          </c:val>
          <c:extLst>
            <c:ext xmlns:c16="http://schemas.microsoft.com/office/drawing/2014/chart" uri="{C3380CC4-5D6E-409C-BE32-E72D297353CC}">
              <c16:uniqueId val="{00000000-CD27-4563-95B7-E3C35657A37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D27-4563-95B7-E3C35657A37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4</c:v>
                </c:pt>
                <c:pt idx="3">
                  <c:v>5</c:v>
                </c:pt>
                <c:pt idx="6">
                  <c:v>5</c:v>
                </c:pt>
                <c:pt idx="9">
                  <c:v>5</c:v>
                </c:pt>
                <c:pt idx="12">
                  <c:v>5</c:v>
                </c:pt>
              </c:numCache>
            </c:numRef>
          </c:val>
          <c:extLst>
            <c:ext xmlns:c16="http://schemas.microsoft.com/office/drawing/2014/chart" uri="{C3380CC4-5D6E-409C-BE32-E72D297353CC}">
              <c16:uniqueId val="{00000002-CD27-4563-95B7-E3C35657A37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25</c:v>
                </c:pt>
                <c:pt idx="3">
                  <c:v>28</c:v>
                </c:pt>
                <c:pt idx="6">
                  <c:v>28</c:v>
                </c:pt>
                <c:pt idx="9">
                  <c:v>26</c:v>
                </c:pt>
                <c:pt idx="12">
                  <c:v>18</c:v>
                </c:pt>
              </c:numCache>
            </c:numRef>
          </c:val>
          <c:extLst>
            <c:ext xmlns:c16="http://schemas.microsoft.com/office/drawing/2014/chart" uri="{C3380CC4-5D6E-409C-BE32-E72D297353CC}">
              <c16:uniqueId val="{00000003-CD27-4563-95B7-E3C35657A37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22</c:v>
                </c:pt>
                <c:pt idx="3">
                  <c:v>22</c:v>
                </c:pt>
                <c:pt idx="6">
                  <c:v>22</c:v>
                </c:pt>
                <c:pt idx="9">
                  <c:v>21</c:v>
                </c:pt>
                <c:pt idx="12">
                  <c:v>20</c:v>
                </c:pt>
              </c:numCache>
            </c:numRef>
          </c:val>
          <c:extLst>
            <c:ext xmlns:c16="http://schemas.microsoft.com/office/drawing/2014/chart" uri="{C3380CC4-5D6E-409C-BE32-E72D297353CC}">
              <c16:uniqueId val="{00000004-CD27-4563-95B7-E3C35657A37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D27-4563-95B7-E3C35657A37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D27-4563-95B7-E3C35657A37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554</c:v>
                </c:pt>
                <c:pt idx="3">
                  <c:v>591</c:v>
                </c:pt>
                <c:pt idx="6">
                  <c:v>631</c:v>
                </c:pt>
                <c:pt idx="9">
                  <c:v>668</c:v>
                </c:pt>
                <c:pt idx="12">
                  <c:v>663</c:v>
                </c:pt>
              </c:numCache>
            </c:numRef>
          </c:val>
          <c:extLst>
            <c:ext xmlns:c16="http://schemas.microsoft.com/office/drawing/2014/chart" uri="{C3380CC4-5D6E-409C-BE32-E72D297353CC}">
              <c16:uniqueId val="{00000007-CD27-4563-95B7-E3C35657A37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53</c:v>
                </c:pt>
                <c:pt idx="2">
                  <c:v>#N/A</c:v>
                </c:pt>
                <c:pt idx="3">
                  <c:v>#N/A</c:v>
                </c:pt>
                <c:pt idx="4">
                  <c:v>74</c:v>
                </c:pt>
                <c:pt idx="5">
                  <c:v>#N/A</c:v>
                </c:pt>
                <c:pt idx="6">
                  <c:v>#N/A</c:v>
                </c:pt>
                <c:pt idx="7">
                  <c:v>105</c:v>
                </c:pt>
                <c:pt idx="8">
                  <c:v>#N/A</c:v>
                </c:pt>
                <c:pt idx="9">
                  <c:v>#N/A</c:v>
                </c:pt>
                <c:pt idx="10">
                  <c:v>139</c:v>
                </c:pt>
                <c:pt idx="11">
                  <c:v>#N/A</c:v>
                </c:pt>
                <c:pt idx="12">
                  <c:v>#N/A</c:v>
                </c:pt>
                <c:pt idx="13">
                  <c:v>152</c:v>
                </c:pt>
                <c:pt idx="14">
                  <c:v>#N/A</c:v>
                </c:pt>
              </c:numCache>
            </c:numRef>
          </c:val>
          <c:smooth val="0"/>
          <c:extLst>
            <c:ext xmlns:c16="http://schemas.microsoft.com/office/drawing/2014/chart" uri="{C3380CC4-5D6E-409C-BE32-E72D297353CC}">
              <c16:uniqueId val="{00000008-CD27-4563-95B7-E3C35657A37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4013</c:v>
                </c:pt>
                <c:pt idx="5">
                  <c:v>3877</c:v>
                </c:pt>
                <c:pt idx="8">
                  <c:v>3579</c:v>
                </c:pt>
                <c:pt idx="11">
                  <c:v>3480</c:v>
                </c:pt>
                <c:pt idx="14">
                  <c:v>3264</c:v>
                </c:pt>
              </c:numCache>
            </c:numRef>
          </c:val>
          <c:extLst>
            <c:ext xmlns:c16="http://schemas.microsoft.com/office/drawing/2014/chart" uri="{C3380CC4-5D6E-409C-BE32-E72D297353CC}">
              <c16:uniqueId val="{00000000-D07B-483A-B326-600095FAC8C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600</c:v>
                </c:pt>
                <c:pt idx="5">
                  <c:v>525</c:v>
                </c:pt>
                <c:pt idx="8">
                  <c:v>455</c:v>
                </c:pt>
                <c:pt idx="11">
                  <c:v>406</c:v>
                </c:pt>
                <c:pt idx="14">
                  <c:v>368</c:v>
                </c:pt>
              </c:numCache>
            </c:numRef>
          </c:val>
          <c:extLst>
            <c:ext xmlns:c16="http://schemas.microsoft.com/office/drawing/2014/chart" uri="{C3380CC4-5D6E-409C-BE32-E72D297353CC}">
              <c16:uniqueId val="{00000001-D07B-483A-B326-600095FAC8C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3955</c:v>
                </c:pt>
                <c:pt idx="5">
                  <c:v>4196</c:v>
                </c:pt>
                <c:pt idx="8">
                  <c:v>4083</c:v>
                </c:pt>
                <c:pt idx="11">
                  <c:v>3536</c:v>
                </c:pt>
                <c:pt idx="14">
                  <c:v>3494</c:v>
                </c:pt>
              </c:numCache>
            </c:numRef>
          </c:val>
          <c:extLst>
            <c:ext xmlns:c16="http://schemas.microsoft.com/office/drawing/2014/chart" uri="{C3380CC4-5D6E-409C-BE32-E72D297353CC}">
              <c16:uniqueId val="{00000002-D07B-483A-B326-600095FAC8C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07B-483A-B326-600095FAC8C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07B-483A-B326-600095FAC8C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7B-483A-B326-600095FAC8C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751</c:v>
                </c:pt>
                <c:pt idx="3">
                  <c:v>731</c:v>
                </c:pt>
                <c:pt idx="6">
                  <c:v>727</c:v>
                </c:pt>
                <c:pt idx="9">
                  <c:v>688</c:v>
                </c:pt>
                <c:pt idx="12">
                  <c:v>668</c:v>
                </c:pt>
              </c:numCache>
            </c:numRef>
          </c:val>
          <c:extLst>
            <c:ext xmlns:c16="http://schemas.microsoft.com/office/drawing/2014/chart" uri="{C3380CC4-5D6E-409C-BE32-E72D297353CC}">
              <c16:uniqueId val="{00000006-D07B-483A-B326-600095FAC8C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152</c:v>
                </c:pt>
                <c:pt idx="3">
                  <c:v>131</c:v>
                </c:pt>
                <c:pt idx="6">
                  <c:v>126</c:v>
                </c:pt>
                <c:pt idx="9">
                  <c:v>120</c:v>
                </c:pt>
                <c:pt idx="12">
                  <c:v>118</c:v>
                </c:pt>
              </c:numCache>
            </c:numRef>
          </c:val>
          <c:extLst>
            <c:ext xmlns:c16="http://schemas.microsoft.com/office/drawing/2014/chart" uri="{C3380CC4-5D6E-409C-BE32-E72D297353CC}">
              <c16:uniqueId val="{00000007-D07B-483A-B326-600095FAC8C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140</c:v>
                </c:pt>
                <c:pt idx="3">
                  <c:v>123</c:v>
                </c:pt>
                <c:pt idx="6">
                  <c:v>105</c:v>
                </c:pt>
                <c:pt idx="9">
                  <c:v>88</c:v>
                </c:pt>
                <c:pt idx="12">
                  <c:v>80</c:v>
                </c:pt>
              </c:numCache>
            </c:numRef>
          </c:val>
          <c:extLst>
            <c:ext xmlns:c16="http://schemas.microsoft.com/office/drawing/2014/chart" uri="{C3380CC4-5D6E-409C-BE32-E72D297353CC}">
              <c16:uniqueId val="{00000008-D07B-483A-B326-600095FAC8C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3</c:v>
                </c:pt>
                <c:pt idx="3">
                  <c:v>1</c:v>
                </c:pt>
                <c:pt idx="6">
                  <c:v>0</c:v>
                </c:pt>
                <c:pt idx="9">
                  <c:v>852</c:v>
                </c:pt>
                <c:pt idx="12">
                  <c:v>1041</c:v>
                </c:pt>
              </c:numCache>
            </c:numRef>
          </c:val>
          <c:extLst>
            <c:ext xmlns:c16="http://schemas.microsoft.com/office/drawing/2014/chart" uri="{C3380CC4-5D6E-409C-BE32-E72D297353CC}">
              <c16:uniqueId val="{00000009-D07B-483A-B326-600095FAC8C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5225</c:v>
                </c:pt>
                <c:pt idx="3">
                  <c:v>5090</c:v>
                </c:pt>
                <c:pt idx="6">
                  <c:v>4767</c:v>
                </c:pt>
                <c:pt idx="9">
                  <c:v>4555</c:v>
                </c:pt>
                <c:pt idx="12">
                  <c:v>4253</c:v>
                </c:pt>
              </c:numCache>
            </c:numRef>
          </c:val>
          <c:extLst>
            <c:ext xmlns:c16="http://schemas.microsoft.com/office/drawing/2014/chart" uri="{C3380CC4-5D6E-409C-BE32-E72D297353CC}">
              <c16:uniqueId val="{0000000A-D07B-483A-B326-600095FAC8C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D07B-483A-B326-600095FAC8C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1142</c:v>
                </c:pt>
                <c:pt idx="1">
                  <c:v>1014</c:v>
                </c:pt>
                <c:pt idx="2">
                  <c:v>881</c:v>
                </c:pt>
              </c:numCache>
            </c:numRef>
          </c:val>
          <c:extLst>
            <c:ext xmlns:c16="http://schemas.microsoft.com/office/drawing/2014/chart" uri="{C3380CC4-5D6E-409C-BE32-E72D297353CC}">
              <c16:uniqueId val="{00000000-CC14-4398-88DE-BE931B5D4D8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672</c:v>
                </c:pt>
                <c:pt idx="1">
                  <c:v>672</c:v>
                </c:pt>
                <c:pt idx="2">
                  <c:v>673</c:v>
                </c:pt>
              </c:numCache>
            </c:numRef>
          </c:val>
          <c:extLst>
            <c:ext xmlns:c16="http://schemas.microsoft.com/office/drawing/2014/chart" uri="{C3380CC4-5D6E-409C-BE32-E72D297353CC}">
              <c16:uniqueId val="{00000001-CC14-4398-88DE-BE931B5D4D8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2032</c:v>
                </c:pt>
                <c:pt idx="1">
                  <c:v>1579</c:v>
                </c:pt>
                <c:pt idx="2">
                  <c:v>1609</c:v>
                </c:pt>
              </c:numCache>
            </c:numRef>
          </c:val>
          <c:extLst>
            <c:ext xmlns:c16="http://schemas.microsoft.com/office/drawing/2014/chart" uri="{C3380CC4-5D6E-409C-BE32-E72D297353CC}">
              <c16:uniqueId val="{00000002-CC14-4398-88DE-BE931B5D4D8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{E485B661-37F3-496D-AD3D-04B51BF3094D}</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2002-4226-849C-965BAC05FEE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{D56EE224-D697-44B7-B764-E9E5A3981206}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002-4226-849C-965BAC05FEE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{A1114F83-0258-42C4-AADA-9ECC17C0C702}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002-4226-849C-965BAC05FEE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{B0216657-FEBA-4B60-B7FA-E4122501B93A}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002-4226-849C-965BAC05FEE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{1389F738-6BB7-4C97-A462-243A9D4DBDF1}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002-4226-849C-965BAC05FEEB}"/>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{D208DA30-3065-426C-84B2-0E5A386EE2D9}</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2002-4226-849C-965BAC05FEEB}"/>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{E81F6568-F8FA-4DC3-A200-0ECDBFDDFF3D}</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2002-4226-849C-965BAC05FEEB}"/>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{D681FD4D-A741-4569-9A83-51E8443C5386}</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2002-4226-849C-965BAC05FEEB}"/>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{239D08C1-1C6C-4551-A8BC-03B4CB6FE7F2}</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2002-4226-849C-965BAC05FEE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56</c:v>
                </c:pt>
                <c:pt idx="24">
                  <c:v>58.2</c:v>
                </c:pt>
                <c:pt idx="32">
                  <c:v>55.4</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2002-4226-849C-965BAC05FEE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{1FA01829-8FD9-479F-82A5-A33B797073F7}</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2002-4226-849C-965BAC05FEE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{ED92156E-B554-4578-88BB-A032FB2996E5}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002-4226-849C-965BAC05FEE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{DF132547-BD5D-4044-A381-1AE39F3195AC}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002-4226-849C-965BAC05FEE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{2691E74F-AD8C-4BC2-920E-A096B75ACF8F}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002-4226-849C-965BAC05FEE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{9832A5DB-300B-42C0-8E62-B9D1810B5BDF}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002-4226-849C-965BAC05FEEB}"/>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{E7299725-2606-4859-A1C8-D27D05E946EB}</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2002-4226-849C-965BAC05FEEB}"/>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{054BED6E-4CC9-4F4F-8D70-76C2D56E1C1A}</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2002-4226-849C-965BAC05FEEB}"/>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{ACD91E6E-9349-4EFC-8875-56344CF7696B}</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2002-4226-849C-965BAC05FEEB}"/>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{0688ECFD-1384-4A58-889E-D6F349FF4E14}</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2002-4226-849C-965BAC05FEE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56.3</c:v>
                </c:pt>
                <c:pt idx="24">
                  <c:v>57.6</c:v>
                </c:pt>
                <c:pt idx="32">
                  <c:v>58.7</c:v>
                </c:pt>
              </c:numCache>
            </c:numRef>
          </c:xVal>
          <c:yVal>
            <c:numRef>
              <c:f>公会計指標分析・財政指標組合せ分析表!$BP$55:$DC$55</c:f>
              <c:numCache>
                <c:formatCode>#,##0.0;"▲ "#,##0.0</c:formatCode>
                <c:ptCount val="40"/>
                <c:pt idx="16">
                  <c:v>0</c:v>
                </c:pt>
                <c:pt idx="24">
                  <c:v>0</c:v>
                </c:pt>
                <c:pt idx="32">
                  <c:v>0</c:v>
                </c:pt>
              </c:numCache>
            </c:numRef>
          </c:yVal>
          <c:smooth val="0"/>
          <c:extLst>
            <c:ext xmlns:c16="http://schemas.microsoft.com/office/drawing/2014/chart" uri="{C3380CC4-5D6E-409C-BE32-E72D297353CC}">
              <c16:uniqueId val="{00000013-2002-4226-849C-965BAC05FEEB}"/>
            </c:ext>
          </c:extLst>
        </c:ser>
        <c:dLbls>
          <c:showLegendKey val="0"/>
          <c:showVal val="1"/>
          <c:showCatName val="0"/>
          <c:showSerName val="0"/>
          <c:showPercent val="0"/>
          <c:showBubbleSize val="0"/>
        </c:dLbls>
        <c:axId val="46179840"/>
        <c:axId val="46181760"/>
      </c:scatterChart>
      <c:valAx>
        <c:axId val="46179840"/>
        <c:scaling>
          <c:orientation val="minMax"/>
          <c:max val="58.9"/>
          <c:min val="56.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{740904BE-97F7-4D66-BF10-182C9E257A3A}</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E185-4B9E-AA40-AC48007F007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{DC047C05-FDB3-400F-997A-E1473B69F9AE}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185-4B9E-AA40-AC48007F007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{D6890061-BC5A-4191-9377-1D43BCC0DDB3}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185-4B9E-AA40-AC48007F007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{54D26E6C-A5F7-457E-8FB6-A012C70BE8F1}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185-4B9E-AA40-AC48007F007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{EB290051-D4D9-4DCB-93D0-EE81E3AEECD7}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185-4B9E-AA40-AC48007F007B}"/>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{2EF301D3-2A7C-4356-B2C3-BD4422DB9C32}</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E185-4B9E-AA40-AC48007F007B}"/>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{ACD63A8E-F540-4FBC-AACC-B33FA5625B27}</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E185-4B9E-AA40-AC48007F007B}"/>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{BC16BC87-64D2-48EC-85A0-D62B271F4D5C}</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E185-4B9E-AA40-AC48007F007B}"/>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{90B27E98-70D2-4BD1-96EE-CD5ED68DC4F6}</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E185-4B9E-AA40-AC48007F007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5.2</c:v>
                </c:pt>
                <c:pt idx="8">
                  <c:v>4.0999999999999996</c:v>
                </c:pt>
                <c:pt idx="16">
                  <c:v>4.5</c:v>
                </c:pt>
                <c:pt idx="24">
                  <c:v>6.4</c:v>
                </c:pt>
                <c:pt idx="32">
                  <c:v>8.1999999999999993</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E185-4B9E-AA40-AC48007F007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{3B03BA1F-1872-48F7-B672-BD4EF8EE8B6C}</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E185-4B9E-AA40-AC48007F007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{8268D163-3AEF-4532-B99E-E526EAF2E537}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185-4B9E-AA40-AC48007F007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{6424E1A3-1BCD-4878-A03E-57795AFD20DD}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185-4B9E-AA40-AC48007F007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{BD7D3798-5D22-469D-A3EE-729DC879E898}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185-4B9E-AA40-AC48007F007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{5253535F-0D5D-42ED-8AEE-023FE755780C}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185-4B9E-AA40-AC48007F007B}"/>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{6E0BFFB6-947E-495D-AEF4-6AF059F74D30}</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E185-4B9E-AA40-AC48007F007B}"/>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{25570F5D-07C8-472C-A167-7DC627893ECD}</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E185-4B9E-AA40-AC48007F007B}"/>
                </c:ext>
              </c:extLst>
            </c:dLbl>
            <c:dLbl>
              <c:idx val="24"/>
              <c:layout>
                <c:manualLayout>
                  <c:x val="-4.5160355153971293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{F054607D-FCDA-42E6-998F-A0B4797CB18C}</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E185-4B9E-AA40-AC48007F007B}"/>
                </c:ext>
              </c:extLst>
            </c:dLbl>
            <c:dLbl>
              <c:idx val="32"/>
              <c:layout>
                <c:manualLayout>
                  <c:x val="-1.8235628084250027E-2"/>
                  <c:y val="-6.2416647087793951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{D3B000EC-62AE-4C4E-889C-AEF103742B03}</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E185-4B9E-AA40-AC48007F007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8.1999999999999993</c:v>
                </c:pt>
                <c:pt idx="8">
                  <c:v>7.8</c:v>
                </c:pt>
                <c:pt idx="16">
                  <c:v>7.4</c:v>
                </c:pt>
                <c:pt idx="24">
                  <c:v>7.1</c:v>
                </c:pt>
                <c:pt idx="32">
                  <c:v>7.1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E185-4B9E-AA40-AC48007F007B}"/>
            </c:ext>
          </c:extLst>
        </c:ser>
        <c:dLbls>
          <c:showLegendKey val="0"/>
          <c:showVal val="1"/>
          <c:showCatName val="0"/>
          <c:showSerName val="0"/>
          <c:showPercent val="0"/>
          <c:showBubbleSize val="0"/>
        </c:dLbls>
        <c:axId val="84219776"/>
        <c:axId val="84234240"/>
      </c:scatterChart>
      <c:valAx>
        <c:axId val="84219776"/>
        <c:scaling>
          <c:orientation val="minMax"/>
          <c:max val="8.2999999999999989"/>
          <c:min val="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北海道雨竜町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実質公債比率は大型事業にかかる償還が今年度で終了しピークを終えるが町営住宅建替事業をむかえ一定額の起債も生じる。</a:t>
          </a:r>
          <a:endParaRPr kumimoji="1" lang="en-US" altLang="ja-JP" sz="1200">
            <a:latin typeface="ＭＳ ゴシック" pitchFamily="49" charset="-128"/>
            <a:ea typeface="ＭＳ ゴシック" pitchFamily="49" charset="-128"/>
          </a:endParaRPr>
        </a:p>
        <a:p>
          <a:r>
            <a:rPr kumimoji="1" lang="ja-JP" altLang="en-US" sz="1200" b="0" i="0" u="none" strike="noStrike" baseline="0">
              <a:solidFill>
                <a:schemeClr val="dk1"/>
              </a:solidFill>
              <a:latin typeface="ＭＳ ゴシック" pitchFamily="49" charset="-128"/>
              <a:ea typeface="ＭＳ ゴシック" pitchFamily="49" charset="-128"/>
              <a:cs typeface="+mn-cs"/>
            </a:rPr>
            <a:t>　今後においても</a:t>
          </a:r>
          <a:r>
            <a:rPr lang="ja-JP" altLang="en-US" sz="1200" b="0" i="0" u="none" strike="noStrike" baseline="0">
              <a:solidFill>
                <a:schemeClr val="dk1"/>
              </a:solidFill>
              <a:latin typeface="ＭＳ ゴシック" panose="020B0609070205080204" pitchFamily="49" charset="-128"/>
              <a:ea typeface="ＭＳ ゴシック" panose="020B0609070205080204" pitchFamily="49" charset="-128"/>
              <a:cs typeface="+mn-cs"/>
            </a:rPr>
            <a:t>交付税措置のある過疎対策事業債等の活用により実質公債費の抑制を図る。</a:t>
          </a:r>
        </a:p>
        <a:p>
          <a:endParaRPr kumimoji="1" lang="ja-JP" altLang="en-US" sz="12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満期一括償還地方債は利用していない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2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北海道雨竜町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将来負担比率</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将来負担額を充当可能財源が上回っており、将来負担比率は算出されない。</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200">
              <a:effectLst/>
              <a:latin typeface="ＭＳ ゴシック" panose="020B0609070205080204" pitchFamily="49" charset="-128"/>
              <a:ea typeface="ＭＳ ゴシック" panose="020B0609070205080204" pitchFamily="49" charset="-128"/>
            </a:rPr>
            <a:t>　今後は、国営土地基盤整備事業に伴う町負担が債務負担として大きな割合を占めてくるので、特定目的基金を計画的に積み立てる。また、振興基本計画ローリング等により将来負担額の抑制を図る。</a:t>
          </a:r>
          <a:endParaRPr kumimoji="1" lang="ja-JP" altLang="en-US" sz="12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北海道雨竜町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庁舎建築関連事業の最終年度と定住施策、公共施設、学校</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ICT</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等の投資的経費の増加に</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伴い、財政調整基金をはじめとした特定目的基金の繰り入れで減少した。一方積み立ては、</a:t>
          </a:r>
          <a:r>
            <a:rPr lang="ja-JP" altLang="en-US" sz="1200" b="0" i="0" u="none" strike="noStrike" baseline="0">
              <a:solidFill>
                <a:schemeClr val="dk1"/>
              </a:solidFill>
              <a:latin typeface="ＭＳ ゴシック" panose="020B0609070205080204" pitchFamily="49" charset="-128"/>
              <a:ea typeface="ＭＳ ゴシック" panose="020B0609070205080204" pitchFamily="49" charset="-128"/>
              <a:cs typeface="+mn-cs"/>
            </a:rPr>
            <a:t>前年度決算剰余から財政調整基金への積み立て、ふるさと納税による基金積み立て、農業政策関連基金の積み立てとなった。</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人口減少問題に伴い、地方交付税・税収の減少と社会保障関係の扶助費等の増加が予測される。また、公共施設維持管理に伴う経費もかかることから、特定財源を見込んでも財政調整基金の一定度の繰り入れは必要になると考え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特定目的基金については、ふるさと納税事業が年々増加しているので基金への積み立てと、寄付者の意向に沿った事業への繰入れで特定財源が見込まれる。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土地改良整備事業償還金基金～土地改良事業償還金に充てる。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ふるさと創生基金～寄付者の意向を反映した事業に充てる。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ライスコンビナート事業基金～設備改修等の経費に充てる。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庁舎建設基金～庁舎建設に充てる（平成３０年度完成）</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農業振興基金～農業後継者対策等に充てる。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土地改良整備事業償還金基金～</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８９</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百万円積立てた。</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ふるさと創生基金～</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２０２</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百万円積立、</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１３７</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百万円繰入れた。</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（ふるさと納税事業の増加）</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ライスコンビナート事業基金～</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３０</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百万円積立てた。</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庁舎建設基金～</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１３５</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百万円繰入た。</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農業振興基金～３</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４</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百万円積立て、</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４７</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百万円繰入れた。</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土地改良整備事業償還金基金～事業費分を積立てる。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ふるさと創生基金～</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ふるさと納税事業の拡大と</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寄付者の意向を反映した</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事業に</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充てる。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ライスコンビナート事業基金～設備改修等の経費に充てる。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庁舎建設基金～</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平成３０年度で事業が完了したので、基金条例を改正し公共施設維持管理経費に充てる。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農業振興基金～</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土地改良事業に対する経費と</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農業後継者対策等に充てる。</a:t>
          </a:r>
          <a:endParaRPr lang="ja-JP" altLang="ja-JP" sz="1200">
            <a:effectLst/>
            <a:latin typeface="ＭＳ ゴシック" panose="020B0609070205080204" pitchFamily="49" charset="-128"/>
            <a:ea typeface="ＭＳ ゴシック" panose="020B0609070205080204" pitchFamily="49" charset="-128"/>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庁舎建築関連事業の最終年度と定住施策、公共施設、学校</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ICT</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等の投資的経費の増加に伴い、財政調整基金</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の繰り入れで</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減少した。</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口減少問題に伴い、地方交付税・税収の減少と社会保障関係の扶助費等の増加が予測される。また、公共施設維持管理に伴う経費もかかることから、特定財源を見込んでも財政調整基金の一定度の繰り入れは必要になると考える。</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利子分</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の積み立て。</a:t>
          </a:r>
          <a:endParaRPr lang="ja-JP" altLang="ja-JP" sz="1200">
            <a:effectLst/>
            <a:latin typeface="ＭＳ ゴシック" panose="020B0609070205080204" pitchFamily="49" charset="-128"/>
            <a:ea typeface="ＭＳ ゴシック" panose="020B0609070205080204" pitchFamily="49" charset="-128"/>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今後の大型事業の起債償還を見越して</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一定度の基金を維持</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する。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7AFD4FB-8B65-499F-99DF-62E0EDBFF4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F76CE74E-83C8-4373-8684-249794A2238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a:extLst>
            <a:ext uri="{FF2B5EF4-FFF2-40B4-BE49-F238E27FC236}">
              <a16:creationId xmlns:a16="http://schemas.microsoft.com/office/drawing/2014/main" id="{E3BADBAE-150F-4C71-9A1B-C8DC1F21D4E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a:extLst>
            <a:ext uri="{FF2B5EF4-FFF2-40B4-BE49-F238E27FC236}">
              <a16:creationId xmlns:a16="http://schemas.microsoft.com/office/drawing/2014/main" id="{F8CD0748-7E9E-41B8-8BFB-51D25D3F501E}"/>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a:extLst>
            <a:ext uri="{FF2B5EF4-FFF2-40B4-BE49-F238E27FC236}">
              <a16:creationId xmlns:a16="http://schemas.microsoft.com/office/drawing/2014/main" id="{136ABD51-8FBB-4CE3-AA35-77106B51CD83}"/>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a:extLst>
            <a:ext uri="{FF2B5EF4-FFF2-40B4-BE49-F238E27FC236}">
              <a16:creationId xmlns:a16="http://schemas.microsoft.com/office/drawing/2014/main" id="{0FE45B7D-E478-474B-A1A1-D93092C0BEF7}"/>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a:extLst>
            <a:ext uri="{FF2B5EF4-FFF2-40B4-BE49-F238E27FC236}">
              <a16:creationId xmlns:a16="http://schemas.microsoft.com/office/drawing/2014/main" id="{34980835-87D3-4C09-8D90-5B2E27EF7ABA}"/>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a:extLst>
            <a:ext uri="{FF2B5EF4-FFF2-40B4-BE49-F238E27FC236}">
              <a16:creationId xmlns:a16="http://schemas.microsoft.com/office/drawing/2014/main" id="{50750423-7456-408B-8B9E-200E3F31F1E5}"/>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a:extLst>
            <a:ext uri="{FF2B5EF4-FFF2-40B4-BE49-F238E27FC236}">
              <a16:creationId xmlns:a16="http://schemas.microsoft.com/office/drawing/2014/main" id="{8B3D1A78-2AE2-4202-B90D-DF7B6581756E}"/>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a:extLst>
            <a:ext uri="{FF2B5EF4-FFF2-40B4-BE49-F238E27FC236}">
              <a16:creationId xmlns:a16="http://schemas.microsoft.com/office/drawing/2014/main" id="{62518A59-D4A7-46E7-A5A0-3D98A20F27FB}"/>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a:extLst>
            <a:ext uri="{FF2B5EF4-FFF2-40B4-BE49-F238E27FC236}">
              <a16:creationId xmlns:a16="http://schemas.microsoft.com/office/drawing/2014/main" id="{0359631B-B2FE-4DB1-80B8-B33996DED961}"/>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a:extLst>
            <a:ext uri="{FF2B5EF4-FFF2-40B4-BE49-F238E27FC236}">
              <a16:creationId xmlns:a16="http://schemas.microsoft.com/office/drawing/2014/main" id="{54336ABC-E52D-4B0B-A1EB-2B13C304A9E2}"/>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a:extLst>
            <a:ext uri="{FF2B5EF4-FFF2-40B4-BE49-F238E27FC236}">
              <a16:creationId xmlns:a16="http://schemas.microsoft.com/office/drawing/2014/main" id="{ECF67747-45DE-44CD-A7FC-8626DD598201}"/>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a:extLst>
            <a:ext uri="{FF2B5EF4-FFF2-40B4-BE49-F238E27FC236}">
              <a16:creationId xmlns:a16="http://schemas.microsoft.com/office/drawing/2014/main" id="{1107D064-9958-45AF-9E01-7CCE3ABB4903}"/>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北海道雨竜町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a:extLst>
            <a:ext uri="{FF2B5EF4-FFF2-40B4-BE49-F238E27FC236}">
              <a16:creationId xmlns:a16="http://schemas.microsoft.com/office/drawing/2014/main" id="{0F06CCDA-02B3-4F71-A9E5-DA43F39A7EF7}"/>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a:extLst>
            <a:ext uri="{FF2B5EF4-FFF2-40B4-BE49-F238E27FC236}">
              <a16:creationId xmlns:a16="http://schemas.microsoft.com/office/drawing/2014/main" id="{B307E9B6-FD1E-4F23-ACD2-2A523CC36B6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a:extLst>
            <a:ext uri="{FF2B5EF4-FFF2-40B4-BE49-F238E27FC236}">
              <a16:creationId xmlns:a16="http://schemas.microsoft.com/office/drawing/2014/main" id="{622DD20D-1173-46DD-A1A0-DE645E13E8D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a:extLst>
            <a:ext uri="{FF2B5EF4-FFF2-40B4-BE49-F238E27FC236}">
              <a16:creationId xmlns:a16="http://schemas.microsoft.com/office/drawing/2014/main" id="{EB52DBC6-2EE0-4CD9-A82D-0F95BF0A8351}"/>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a:extLst>
            <a:ext uri="{FF2B5EF4-FFF2-40B4-BE49-F238E27FC236}">
              <a16:creationId xmlns:a16="http://schemas.microsoft.com/office/drawing/2014/main" id="{39702345-D7D9-48F0-8872-7E197D4031F9}"/>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a:extLst>
            <a:ext uri="{FF2B5EF4-FFF2-40B4-BE49-F238E27FC236}">
              <a16:creationId xmlns:a16="http://schemas.microsoft.com/office/drawing/2014/main" id="{6B4600CB-3E3C-4C33-840E-4B7655034BDD}"/>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2,404
2,396
191.15
4,148,171
4,010,120
122,302
2,055,010
4,252,530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a:extLst>
            <a:ext uri="{FF2B5EF4-FFF2-40B4-BE49-F238E27FC236}">
              <a16:creationId xmlns:a16="http://schemas.microsoft.com/office/drawing/2014/main" id="{F83DE4F8-758D-4AE1-A558-656EE5FB9E65}"/>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a:extLst>
            <a:ext uri="{FF2B5EF4-FFF2-40B4-BE49-F238E27FC236}">
              <a16:creationId xmlns:a16="http://schemas.microsoft.com/office/drawing/2014/main" id="{45843C74-6EC4-4931-9F65-B5F2FC7FABD3}"/>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a:extLst>
            <a:ext uri="{FF2B5EF4-FFF2-40B4-BE49-F238E27FC236}">
              <a16:creationId xmlns:a16="http://schemas.microsoft.com/office/drawing/2014/main" id="{945057E5-2C3A-4398-9E35-6049E8C9B02E}"/>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a:extLst>
            <a:ext uri="{FF2B5EF4-FFF2-40B4-BE49-F238E27FC236}">
              <a16:creationId xmlns:a16="http://schemas.microsoft.com/office/drawing/2014/main" id="{819D5B65-5117-4CFB-848E-8F458F39FBBA}"/>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a:extLst>
            <a:ext uri="{FF2B5EF4-FFF2-40B4-BE49-F238E27FC236}">
              <a16:creationId xmlns:a16="http://schemas.microsoft.com/office/drawing/2014/main" id="{F5989DAB-2C13-4E17-8E9F-2E9BDF80326E}"/>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a:extLst>
            <a:ext uri="{FF2B5EF4-FFF2-40B4-BE49-F238E27FC236}">
              <a16:creationId xmlns:a16="http://schemas.microsoft.com/office/drawing/2014/main" id="{ABC31893-FD8E-49B9-B98A-184D6FAED33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a:extLst>
            <a:ext uri="{FF2B5EF4-FFF2-40B4-BE49-F238E27FC236}">
              <a16:creationId xmlns:a16="http://schemas.microsoft.com/office/drawing/2014/main" id="{5698E734-E892-4149-A28E-8EF0805D5FA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a:extLst>
            <a:ext uri="{FF2B5EF4-FFF2-40B4-BE49-F238E27FC236}">
              <a16:creationId xmlns:a16="http://schemas.microsoft.com/office/drawing/2014/main" id="{2A76BB00-A12F-4C73-A74A-59E16B0D1EE7}"/>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a:extLst>
            <a:ext uri="{FF2B5EF4-FFF2-40B4-BE49-F238E27FC236}">
              <a16:creationId xmlns:a16="http://schemas.microsoft.com/office/drawing/2014/main" id="{C851739D-C72E-42A2-8CCA-A664837CB4B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a:extLst>
            <a:ext uri="{FF2B5EF4-FFF2-40B4-BE49-F238E27FC236}">
              <a16:creationId xmlns:a16="http://schemas.microsoft.com/office/drawing/2014/main" id="{9DDA2BA8-FF9B-40A2-A173-CBAC15D86C82}"/>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a:extLst>
            <a:ext uri="{FF2B5EF4-FFF2-40B4-BE49-F238E27FC236}">
              <a16:creationId xmlns:a16="http://schemas.microsoft.com/office/drawing/2014/main" id="{D69AE436-D8A5-4BB0-A59F-E412E0B4214C}"/>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a:extLst>
            <a:ext uri="{FF2B5EF4-FFF2-40B4-BE49-F238E27FC236}">
              <a16:creationId xmlns:a16="http://schemas.microsoft.com/office/drawing/2014/main" id="{4D2CA20D-AF16-4E0A-9500-41D2A6E93AD9}"/>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a:extLst>
            <a:ext uri="{FF2B5EF4-FFF2-40B4-BE49-F238E27FC236}">
              <a16:creationId xmlns:a16="http://schemas.microsoft.com/office/drawing/2014/main" id="{870F49B0-5925-4A5E-81C1-402A9BCF7127}"/>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a:extLst>
            <a:ext uri="{FF2B5EF4-FFF2-40B4-BE49-F238E27FC236}">
              <a16:creationId xmlns:a16="http://schemas.microsoft.com/office/drawing/2014/main" id="{CB402271-2763-475C-8B4D-7E704D155852}"/>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a:extLst>
            <a:ext uri="{FF2B5EF4-FFF2-40B4-BE49-F238E27FC236}">
              <a16:creationId xmlns:a16="http://schemas.microsoft.com/office/drawing/2014/main" id="{958B655C-42F2-4D8B-BDB6-04AA65132962}"/>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a:extLst>
            <a:ext uri="{FF2B5EF4-FFF2-40B4-BE49-F238E27FC236}">
              <a16:creationId xmlns:a16="http://schemas.microsoft.com/office/drawing/2014/main" id="{7D1C027D-1AFF-4BC3-91D0-00F482C7B4A6}"/>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a:extLst>
            <a:ext uri="{FF2B5EF4-FFF2-40B4-BE49-F238E27FC236}">
              <a16:creationId xmlns:a16="http://schemas.microsoft.com/office/drawing/2014/main" id="{CA3582A6-4A68-46CD-9A98-00651BCF08C8}"/>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a:extLst>
            <a:ext uri="{FF2B5EF4-FFF2-40B4-BE49-F238E27FC236}">
              <a16:creationId xmlns:a16="http://schemas.microsoft.com/office/drawing/2014/main" id="{6C6E0DB8-23B9-4674-B369-276003A82AA2}"/>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0" name="テキスト ボックス 39">
          <a:extLst>
            <a:ext uri="{FF2B5EF4-FFF2-40B4-BE49-F238E27FC236}">
              <a16:creationId xmlns:a16="http://schemas.microsoft.com/office/drawing/2014/main" id="{A5C8B637-992D-458B-A5AE-17BBAEF887F1}"/>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1" name="テキスト ボックス 40">
          <a:extLst>
            <a:ext uri="{FF2B5EF4-FFF2-40B4-BE49-F238E27FC236}">
              <a16:creationId xmlns:a16="http://schemas.microsoft.com/office/drawing/2014/main" id="{D764D01B-93DB-401A-A26B-1D9C056C6D29}"/>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2" name="テキスト ボックス 41">
          <a:extLst>
            <a:ext uri="{FF2B5EF4-FFF2-40B4-BE49-F238E27FC236}">
              <a16:creationId xmlns:a16="http://schemas.microsoft.com/office/drawing/2014/main" id="{A5656B11-2A71-4D7F-8446-D698101F3F7B}"/>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a:extLst>
            <a:ext uri="{FF2B5EF4-FFF2-40B4-BE49-F238E27FC236}">
              <a16:creationId xmlns:a16="http://schemas.microsoft.com/office/drawing/2014/main" id="{FAA771DC-D3F4-466B-9E58-53DDE954D9FB}"/>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a:extLst>
            <a:ext uri="{FF2B5EF4-FFF2-40B4-BE49-F238E27FC236}">
              <a16:creationId xmlns:a16="http://schemas.microsoft.com/office/drawing/2014/main" id="{55E446DE-8C30-4EBB-9FF3-D1084EA4638D}"/>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a:extLst>
            <a:ext uri="{FF2B5EF4-FFF2-40B4-BE49-F238E27FC236}">
              <a16:creationId xmlns:a16="http://schemas.microsoft.com/office/drawing/2014/main" id="{57809E57-5521-4CB0-920C-10B78937EC09}"/>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a:extLst>
            <a:ext uri="{FF2B5EF4-FFF2-40B4-BE49-F238E27FC236}">
              <a16:creationId xmlns:a16="http://schemas.microsoft.com/office/drawing/2014/main" id="{34F0A9EE-9FF2-4131-BBF2-8FBCD86649DE}"/>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a:extLst>
            <a:ext uri="{FF2B5EF4-FFF2-40B4-BE49-F238E27FC236}">
              <a16:creationId xmlns:a16="http://schemas.microsoft.com/office/drawing/2014/main" id="{5C05901D-08C4-4955-92C6-BB9F1CDF4F7B}"/>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a:extLst>
            <a:ext uri="{FF2B5EF4-FFF2-40B4-BE49-F238E27FC236}">
              <a16:creationId xmlns:a16="http://schemas.microsoft.com/office/drawing/2014/main" id="{DB797F3F-A7A3-4EA5-9293-A3C804C41A3B}"/>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a:extLst>
            <a:ext uri="{FF2B5EF4-FFF2-40B4-BE49-F238E27FC236}">
              <a16:creationId xmlns:a16="http://schemas.microsoft.com/office/drawing/2014/main" id="{19008B2F-FF66-4B1B-94D2-97596B482CDE}"/>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a:extLst>
            <a:ext uri="{FF2B5EF4-FFF2-40B4-BE49-F238E27FC236}">
              <a16:creationId xmlns:a16="http://schemas.microsoft.com/office/drawing/2014/main" id="{102C05C4-BC80-44F3-9B76-D4A3A79BEF6F}"/>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a:extLst>
            <a:ext uri="{FF2B5EF4-FFF2-40B4-BE49-F238E27FC236}">
              <a16:creationId xmlns:a16="http://schemas.microsoft.com/office/drawing/2014/main" id="{27DEC8C0-0874-4C56-8F41-338401DF081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a:extLst>
            <a:ext uri="{FF2B5EF4-FFF2-40B4-BE49-F238E27FC236}">
              <a16:creationId xmlns:a16="http://schemas.microsoft.com/office/drawing/2014/main" id="{496F5A5A-3A3C-4788-96D2-E268FFB58D52}"/>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a:extLst>
            <a:ext uri="{FF2B5EF4-FFF2-40B4-BE49-F238E27FC236}">
              <a16:creationId xmlns:a16="http://schemas.microsoft.com/office/drawing/2014/main" id="{30920484-C06B-42C7-ACB8-6D2C36108D15}"/>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a:extLst>
            <a:ext uri="{FF2B5EF4-FFF2-40B4-BE49-F238E27FC236}">
              <a16:creationId xmlns:a16="http://schemas.microsoft.com/office/drawing/2014/main" id="{532283FD-92B0-4694-A0C0-0771638F9A11}"/>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a:extLst>
            <a:ext uri="{FF2B5EF4-FFF2-40B4-BE49-F238E27FC236}">
              <a16:creationId xmlns:a16="http://schemas.microsoft.com/office/drawing/2014/main" id="{AF7F3FCD-C2E7-425B-955E-5B381834FB38}"/>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平成３０年に新庁舎建設がされ、それに伴う旧庁舎取り壊しにより減価償却率が減少したと考えられる。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6" name="テキスト ボックス 55">
          <a:extLst>
            <a:ext uri="{FF2B5EF4-FFF2-40B4-BE49-F238E27FC236}">
              <a16:creationId xmlns:a16="http://schemas.microsoft.com/office/drawing/2014/main" id="{027CA7BE-8255-4C11-8F47-8B2D4910E689}"/>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a:extLst>
            <a:ext uri="{FF2B5EF4-FFF2-40B4-BE49-F238E27FC236}">
              <a16:creationId xmlns:a16="http://schemas.microsoft.com/office/drawing/2014/main" id="{F5634766-DF09-464D-8FE3-1F5E6F464365}"/>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a:extLst>
            <a:ext uri="{FF2B5EF4-FFF2-40B4-BE49-F238E27FC236}">
              <a16:creationId xmlns:a16="http://schemas.microsoft.com/office/drawing/2014/main" id="{57912F75-18C2-4803-8B5A-4547963A61B8}"/>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9" name="直線コネクタ 58">
          <a:extLst>
            <a:ext uri="{FF2B5EF4-FFF2-40B4-BE49-F238E27FC236}">
              <a16:creationId xmlns:a16="http://schemas.microsoft.com/office/drawing/2014/main" id="{906FC981-6420-49B9-A7B3-4661613ED7AE}"/>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0" name="テキスト ボックス 59">
          <a:extLst>
            <a:ext uri="{FF2B5EF4-FFF2-40B4-BE49-F238E27FC236}">
              <a16:creationId xmlns:a16="http://schemas.microsoft.com/office/drawing/2014/main" id="{8BF08741-E7C6-4E7A-84A1-8A7DA0327F47}"/>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1" name="直線コネクタ 60">
          <a:extLst>
            <a:ext uri="{FF2B5EF4-FFF2-40B4-BE49-F238E27FC236}">
              <a16:creationId xmlns:a16="http://schemas.microsoft.com/office/drawing/2014/main" id="{D9CFB98D-9F88-4F1D-A502-BD5103D9A2D7}"/>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2" name="テキスト ボックス 61">
          <a:extLst>
            <a:ext uri="{FF2B5EF4-FFF2-40B4-BE49-F238E27FC236}">
              <a16:creationId xmlns:a16="http://schemas.microsoft.com/office/drawing/2014/main" id="{E7D6BAC3-5939-4606-B5BA-11CF9E96085F}"/>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3" name="直線コネクタ 62">
          <a:extLst>
            <a:ext uri="{FF2B5EF4-FFF2-40B4-BE49-F238E27FC236}">
              <a16:creationId xmlns:a16="http://schemas.microsoft.com/office/drawing/2014/main" id="{63773DFA-1D50-4260-BB02-9465F3976A26}"/>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4" name="テキスト ボックス 63">
          <a:extLst>
            <a:ext uri="{FF2B5EF4-FFF2-40B4-BE49-F238E27FC236}">
              <a16:creationId xmlns:a16="http://schemas.microsoft.com/office/drawing/2014/main" id="{F4228251-DA49-4CFC-9E65-B54C27BEDA05}"/>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5" name="直線コネクタ 64">
          <a:extLst>
            <a:ext uri="{FF2B5EF4-FFF2-40B4-BE49-F238E27FC236}">
              <a16:creationId xmlns:a16="http://schemas.microsoft.com/office/drawing/2014/main" id="{DE22393D-59AC-4C5A-84A5-26E219969121}"/>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6" name="テキスト ボックス 65">
          <a:extLst>
            <a:ext uri="{FF2B5EF4-FFF2-40B4-BE49-F238E27FC236}">
              <a16:creationId xmlns:a16="http://schemas.microsoft.com/office/drawing/2014/main" id="{C6E29D7A-EC54-4239-B577-2FCFE42128AD}"/>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7" name="直線コネクタ 66">
          <a:extLst>
            <a:ext uri="{FF2B5EF4-FFF2-40B4-BE49-F238E27FC236}">
              <a16:creationId xmlns:a16="http://schemas.microsoft.com/office/drawing/2014/main" id="{6077DA59-6390-49D1-B611-7B9F2A11CEDF}"/>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8" name="テキスト ボックス 67">
          <a:extLst>
            <a:ext uri="{FF2B5EF4-FFF2-40B4-BE49-F238E27FC236}">
              <a16:creationId xmlns:a16="http://schemas.microsoft.com/office/drawing/2014/main" id="{068F1D50-0D56-41F7-BFC5-694D7B9F8EC5}"/>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9" name="直線コネクタ 68">
          <a:extLst>
            <a:ext uri="{FF2B5EF4-FFF2-40B4-BE49-F238E27FC236}">
              <a16:creationId xmlns:a16="http://schemas.microsoft.com/office/drawing/2014/main" id="{F53159E9-C768-4CFD-BEC7-F19FA921292B}"/>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0" name="テキスト ボックス 69">
          <a:extLst>
            <a:ext uri="{FF2B5EF4-FFF2-40B4-BE49-F238E27FC236}">
              <a16:creationId xmlns:a16="http://schemas.microsoft.com/office/drawing/2014/main" id="{F0481021-FBE7-43B1-B39A-2880BD60D8E1}"/>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1" name="直線コネクタ 70">
          <a:extLst>
            <a:ext uri="{FF2B5EF4-FFF2-40B4-BE49-F238E27FC236}">
              <a16:creationId xmlns:a16="http://schemas.microsoft.com/office/drawing/2014/main" id="{0B59AF85-6899-4970-A43F-65DAD6AEB16F}"/>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2" name="テキスト ボックス 71">
          <a:extLst>
            <a:ext uri="{FF2B5EF4-FFF2-40B4-BE49-F238E27FC236}">
              <a16:creationId xmlns:a16="http://schemas.microsoft.com/office/drawing/2014/main" id="{B5E1550F-092A-447D-9908-01E9B0369AAE}"/>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3" name="有形固定資産減価償却率グラフ枠">
          <a:extLst>
            <a:ext uri="{FF2B5EF4-FFF2-40B4-BE49-F238E27FC236}">
              <a16:creationId xmlns:a16="http://schemas.microsoft.com/office/drawing/2014/main" id="{1BF3B9EF-16BA-4B68-BF16-2FAAA8092109}"/>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24221</xdr:rowOff>
    </xdr:from>
    <xdr:to>
      <xdr:col>23</xdr:col>
      <xdr:colOff>85090</xdr:colOff>
      <xdr:row>35</xdr:row>
      <xdr:rowOff>28212</xdr:rowOff>
    </xdr:to>
    <xdr:cxnSp macro="">
      <xdr:nvCxnSpPr>
        <xdr:cNvPr id="74" name="直線コネクタ 73">
          <a:extLst>
            <a:ext uri="{FF2B5EF4-FFF2-40B4-BE49-F238E27FC236}">
              <a16:creationId xmlns:a16="http://schemas.microsoft.com/office/drawing/2014/main" id="{F6871D1D-3521-495E-AF45-AD23A02DDF96}"/>
            </a:ext>
          </a:extLst>
        </xdr:cNvPr>
        <xdr:cNvCxnSpPr/>
      </xdr:nvCxnSpPr>
      <xdr:spPr>
        <a:xfrm flipV="1">
          <a:off x="4760595" y="5424896"/>
          <a:ext cx="1270" cy="137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32039</xdr:rowOff>
    </xdr:from>
    <xdr:ext cx="405111" cy="259045"/>
    <xdr:sp macro="" textlink="">
      <xdr:nvSpPr>
        <xdr:cNvPr id="75" name="有形固定資産減価償却率最小値テキスト">
          <a:extLst>
            <a:ext uri="{FF2B5EF4-FFF2-40B4-BE49-F238E27FC236}">
              <a16:creationId xmlns:a16="http://schemas.microsoft.com/office/drawing/2014/main" id="{87F79538-CBBE-4116-81A7-B7CADF839769}"/>
            </a:ext>
          </a:extLst>
        </xdr:cNvPr>
        <xdr:cNvSpPr txBox="1"/>
      </xdr:nvSpPr>
      <xdr:spPr>
        <a:xfrm>
          <a:off x="4813300" y="6804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28212</xdr:rowOff>
    </xdr:from>
    <xdr:to>
      <xdr:col>23</xdr:col>
      <xdr:colOff>174625</xdr:colOff>
      <xdr:row>35</xdr:row>
      <xdr:rowOff>28212</xdr:rowOff>
    </xdr:to>
    <xdr:cxnSp macro="">
      <xdr:nvCxnSpPr>
        <xdr:cNvPr id="76" name="直線コネクタ 75">
          <a:extLst>
            <a:ext uri="{FF2B5EF4-FFF2-40B4-BE49-F238E27FC236}">
              <a16:creationId xmlns:a16="http://schemas.microsoft.com/office/drawing/2014/main" id="{23D95C57-6DE1-4CA9-848E-76FF10111AC7}"/>
            </a:ext>
          </a:extLst>
        </xdr:cNvPr>
        <xdr:cNvCxnSpPr/>
      </xdr:nvCxnSpPr>
      <xdr:spPr>
        <a:xfrm>
          <a:off x="4673600" y="6800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142348</xdr:rowOff>
    </xdr:from>
    <xdr:ext cx="405111" cy="259045"/>
    <xdr:sp macro="" textlink="">
      <xdr:nvSpPr>
        <xdr:cNvPr id="77" name="有形固定資産減価償却率最大値テキスト">
          <a:extLst>
            <a:ext uri="{FF2B5EF4-FFF2-40B4-BE49-F238E27FC236}">
              <a16:creationId xmlns:a16="http://schemas.microsoft.com/office/drawing/2014/main" id="{20F1A1D3-BA0C-4795-B939-97706E942D37}"/>
            </a:ext>
          </a:extLst>
        </xdr:cNvPr>
        <xdr:cNvSpPr txBox="1"/>
      </xdr:nvSpPr>
      <xdr:spPr>
        <a:xfrm>
          <a:off x="4813300" y="5200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24221</xdr:rowOff>
    </xdr:from>
    <xdr:to>
      <xdr:col>23</xdr:col>
      <xdr:colOff>174625</xdr:colOff>
      <xdr:row>27</xdr:row>
      <xdr:rowOff>24221</xdr:rowOff>
    </xdr:to>
    <xdr:cxnSp macro="">
      <xdr:nvCxnSpPr>
        <xdr:cNvPr id="78" name="直線コネクタ 77">
          <a:extLst>
            <a:ext uri="{FF2B5EF4-FFF2-40B4-BE49-F238E27FC236}">
              <a16:creationId xmlns:a16="http://schemas.microsoft.com/office/drawing/2014/main" id="{6BFB618F-2B97-4500-9CC3-B192F4F87A54}"/>
            </a:ext>
          </a:extLst>
        </xdr:cNvPr>
        <xdr:cNvCxnSpPr/>
      </xdr:nvCxnSpPr>
      <xdr:spPr>
        <a:xfrm>
          <a:off x="4673600" y="5424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146883</xdr:rowOff>
    </xdr:from>
    <xdr:ext cx="405111" cy="259045"/>
    <xdr:sp macro="" textlink="">
      <xdr:nvSpPr>
        <xdr:cNvPr id="79" name="有形固定資産減価償却率平均値テキスト">
          <a:extLst>
            <a:ext uri="{FF2B5EF4-FFF2-40B4-BE49-F238E27FC236}">
              <a16:creationId xmlns:a16="http://schemas.microsoft.com/office/drawing/2014/main" id="{7B0F65C9-C99C-48BF-8FEB-6EE9F23C5515}"/>
            </a:ext>
          </a:extLst>
        </xdr:cNvPr>
        <xdr:cNvSpPr txBox="1"/>
      </xdr:nvSpPr>
      <xdr:spPr>
        <a:xfrm>
          <a:off x="4813300" y="57190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124006</xdr:rowOff>
    </xdr:from>
    <xdr:to>
      <xdr:col>23</xdr:col>
      <xdr:colOff>136525</xdr:colOff>
      <xdr:row>30</xdr:row>
      <xdr:rowOff>54156</xdr:rowOff>
    </xdr:to>
    <xdr:sp macro="" textlink="">
      <xdr:nvSpPr>
        <xdr:cNvPr id="80" name="フローチャート: 判断 79">
          <a:extLst>
            <a:ext uri="{FF2B5EF4-FFF2-40B4-BE49-F238E27FC236}">
              <a16:creationId xmlns:a16="http://schemas.microsoft.com/office/drawing/2014/main" id="{6E65A892-A49C-4143-BB42-40D6BF734A01}"/>
            </a:ext>
          </a:extLst>
        </xdr:cNvPr>
        <xdr:cNvSpPr/>
      </xdr:nvSpPr>
      <xdr:spPr>
        <a:xfrm>
          <a:off x="4711700" y="5867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157933</xdr:rowOff>
    </xdr:from>
    <xdr:to>
      <xdr:col>19</xdr:col>
      <xdr:colOff>187325</xdr:colOff>
      <xdr:row>30</xdr:row>
      <xdr:rowOff>88083</xdr:rowOff>
    </xdr:to>
    <xdr:sp macro="" textlink="">
      <xdr:nvSpPr>
        <xdr:cNvPr id="81" name="フローチャート: 判断 80">
          <a:extLst>
            <a:ext uri="{FF2B5EF4-FFF2-40B4-BE49-F238E27FC236}">
              <a16:creationId xmlns:a16="http://schemas.microsoft.com/office/drawing/2014/main" id="{D34CD223-41FF-4D44-9870-AF6A17965252}"/>
            </a:ext>
          </a:extLst>
        </xdr:cNvPr>
        <xdr:cNvSpPr/>
      </xdr:nvSpPr>
      <xdr:spPr>
        <a:xfrm>
          <a:off x="4000500" y="590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26579</xdr:rowOff>
    </xdr:from>
    <xdr:to>
      <xdr:col>15</xdr:col>
      <xdr:colOff>187325</xdr:colOff>
      <xdr:row>30</xdr:row>
      <xdr:rowOff>128179</xdr:rowOff>
    </xdr:to>
    <xdr:sp macro="" textlink="">
      <xdr:nvSpPr>
        <xdr:cNvPr id="82" name="フローチャート: 判断 81">
          <a:extLst>
            <a:ext uri="{FF2B5EF4-FFF2-40B4-BE49-F238E27FC236}">
              <a16:creationId xmlns:a16="http://schemas.microsoft.com/office/drawing/2014/main" id="{25D55D97-E49A-4D42-9311-13B5F025E7CC}"/>
            </a:ext>
          </a:extLst>
        </xdr:cNvPr>
        <xdr:cNvSpPr/>
      </xdr:nvSpPr>
      <xdr:spPr>
        <a:xfrm>
          <a:off x="3238500" y="5941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91349</xdr:rowOff>
    </xdr:from>
    <xdr:to>
      <xdr:col>11</xdr:col>
      <xdr:colOff>187325</xdr:colOff>
      <xdr:row>31</xdr:row>
      <xdr:rowOff>21499</xdr:rowOff>
    </xdr:to>
    <xdr:sp macro="" textlink="">
      <xdr:nvSpPr>
        <xdr:cNvPr id="83" name="フローチャート: 判断 82">
          <a:extLst>
            <a:ext uri="{FF2B5EF4-FFF2-40B4-BE49-F238E27FC236}">
              <a16:creationId xmlns:a16="http://schemas.microsoft.com/office/drawing/2014/main" id="{90D49A5F-ECE6-4179-9EFE-FD4B58ECC6CE}"/>
            </a:ext>
          </a:extLst>
        </xdr:cNvPr>
        <xdr:cNvSpPr/>
      </xdr:nvSpPr>
      <xdr:spPr>
        <a:xfrm>
          <a:off x="2476500" y="600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4BF8B045-7CCF-4F3B-8C2E-F62DFBC54CA2}"/>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92372132-3B2A-45E1-BC57-6B17F175F8E6}"/>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D1B036ED-7C3E-42A2-BDC2-46AB7EB0992E}"/>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DDC57C32-F9C7-4A52-804D-3F2C0F52F607}"/>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758D5CD5-D488-433F-AC19-59AFA80282F2}"/>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54338</xdr:rowOff>
    </xdr:from>
    <xdr:to>
      <xdr:col>23</xdr:col>
      <xdr:colOff>136525</xdr:colOff>
      <xdr:row>30</xdr:row>
      <xdr:rowOff>155938</xdr:rowOff>
    </xdr:to>
    <xdr:sp macro="" textlink="">
      <xdr:nvSpPr>
        <xdr:cNvPr id="89" name="楕円 88">
          <a:extLst>
            <a:ext uri="{FF2B5EF4-FFF2-40B4-BE49-F238E27FC236}">
              <a16:creationId xmlns:a16="http://schemas.microsoft.com/office/drawing/2014/main" id="{741CC8AC-E90A-4040-9787-22DD99B804AF}"/>
            </a:ext>
          </a:extLst>
        </xdr:cNvPr>
        <xdr:cNvSpPr/>
      </xdr:nvSpPr>
      <xdr:spPr>
        <a:xfrm>
          <a:off x="4711700" y="596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32765</xdr:rowOff>
    </xdr:from>
    <xdr:ext cx="405111" cy="259045"/>
    <xdr:sp macro="" textlink="">
      <xdr:nvSpPr>
        <xdr:cNvPr id="90" name="有形固定資産減価償却率該当値テキスト">
          <a:extLst>
            <a:ext uri="{FF2B5EF4-FFF2-40B4-BE49-F238E27FC236}">
              <a16:creationId xmlns:a16="http://schemas.microsoft.com/office/drawing/2014/main" id="{D5215288-8A93-430D-84C5-421DCBAC9961}"/>
            </a:ext>
          </a:extLst>
        </xdr:cNvPr>
        <xdr:cNvSpPr txBox="1"/>
      </xdr:nvSpPr>
      <xdr:spPr>
        <a:xfrm>
          <a:off x="4813300" y="5947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139428</xdr:rowOff>
    </xdr:from>
    <xdr:to>
      <xdr:col>19</xdr:col>
      <xdr:colOff>187325</xdr:colOff>
      <xdr:row>30</xdr:row>
      <xdr:rowOff>69578</xdr:rowOff>
    </xdr:to>
    <xdr:sp macro="" textlink="">
      <xdr:nvSpPr>
        <xdr:cNvPr id="91" name="楕円 90">
          <a:extLst>
            <a:ext uri="{FF2B5EF4-FFF2-40B4-BE49-F238E27FC236}">
              <a16:creationId xmlns:a16="http://schemas.microsoft.com/office/drawing/2014/main" id="{415BCC82-6514-467E-9F44-9EEBD349C291}"/>
            </a:ext>
          </a:extLst>
        </xdr:cNvPr>
        <xdr:cNvSpPr/>
      </xdr:nvSpPr>
      <xdr:spPr>
        <a:xfrm>
          <a:off x="4000500" y="5883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18778</xdr:rowOff>
    </xdr:from>
    <xdr:to>
      <xdr:col>23</xdr:col>
      <xdr:colOff>85725</xdr:colOff>
      <xdr:row>30</xdr:row>
      <xdr:rowOff>105138</xdr:rowOff>
    </xdr:to>
    <xdr:cxnSp macro="">
      <xdr:nvCxnSpPr>
        <xdr:cNvPr id="92" name="直線コネクタ 91">
          <a:extLst>
            <a:ext uri="{FF2B5EF4-FFF2-40B4-BE49-F238E27FC236}">
              <a16:creationId xmlns:a16="http://schemas.microsoft.com/office/drawing/2014/main" id="{011050A9-F663-4956-8C38-8A80111BFC6B}"/>
            </a:ext>
          </a:extLst>
        </xdr:cNvPr>
        <xdr:cNvCxnSpPr/>
      </xdr:nvCxnSpPr>
      <xdr:spPr>
        <a:xfrm>
          <a:off x="4051300" y="5933803"/>
          <a:ext cx="711200" cy="86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35832</xdr:rowOff>
    </xdr:from>
    <xdr:to>
      <xdr:col>15</xdr:col>
      <xdr:colOff>187325</xdr:colOff>
      <xdr:row>30</xdr:row>
      <xdr:rowOff>137432</xdr:rowOff>
    </xdr:to>
    <xdr:sp macro="" textlink="">
      <xdr:nvSpPr>
        <xdr:cNvPr id="93" name="楕円 92">
          <a:extLst>
            <a:ext uri="{FF2B5EF4-FFF2-40B4-BE49-F238E27FC236}">
              <a16:creationId xmlns:a16="http://schemas.microsoft.com/office/drawing/2014/main" id="{28E365EE-1C1B-4D44-AA4F-0B701B26B2E8}"/>
            </a:ext>
          </a:extLst>
        </xdr:cNvPr>
        <xdr:cNvSpPr/>
      </xdr:nvSpPr>
      <xdr:spPr>
        <a:xfrm>
          <a:off x="3238500" y="595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18778</xdr:rowOff>
    </xdr:from>
    <xdr:to>
      <xdr:col>19</xdr:col>
      <xdr:colOff>136525</xdr:colOff>
      <xdr:row>30</xdr:row>
      <xdr:rowOff>86632</xdr:rowOff>
    </xdr:to>
    <xdr:cxnSp macro="">
      <xdr:nvCxnSpPr>
        <xdr:cNvPr id="94" name="直線コネクタ 93">
          <a:extLst>
            <a:ext uri="{FF2B5EF4-FFF2-40B4-BE49-F238E27FC236}">
              <a16:creationId xmlns:a16="http://schemas.microsoft.com/office/drawing/2014/main" id="{1E4D5BD0-BA31-4AF4-8289-DD9DE08A4B2E}"/>
            </a:ext>
          </a:extLst>
        </xdr:cNvPr>
        <xdr:cNvCxnSpPr/>
      </xdr:nvCxnSpPr>
      <xdr:spPr>
        <a:xfrm flipV="1">
          <a:off x="3289300" y="5933803"/>
          <a:ext cx="762000" cy="67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79210</xdr:rowOff>
    </xdr:from>
    <xdr:ext cx="405111" cy="259045"/>
    <xdr:sp macro="" textlink="">
      <xdr:nvSpPr>
        <xdr:cNvPr id="95" name="n_1aveValue有形固定資産減価償却率">
          <a:extLst>
            <a:ext uri="{FF2B5EF4-FFF2-40B4-BE49-F238E27FC236}">
              <a16:creationId xmlns:a16="http://schemas.microsoft.com/office/drawing/2014/main" id="{07729A4F-3E49-473E-ADC8-01110BD12FD2}"/>
            </a:ext>
          </a:extLst>
        </xdr:cNvPr>
        <xdr:cNvSpPr txBox="1"/>
      </xdr:nvSpPr>
      <xdr:spPr>
        <a:xfrm>
          <a:off x="3836044" y="5994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144706</xdr:rowOff>
    </xdr:from>
    <xdr:ext cx="405111" cy="259045"/>
    <xdr:sp macro="" textlink="">
      <xdr:nvSpPr>
        <xdr:cNvPr id="96" name="n_2aveValue有形固定資産減価償却率">
          <a:extLst>
            <a:ext uri="{FF2B5EF4-FFF2-40B4-BE49-F238E27FC236}">
              <a16:creationId xmlns:a16="http://schemas.microsoft.com/office/drawing/2014/main" id="{F3ABFF18-FD1C-4984-9783-2F09BC2DE41C}"/>
            </a:ext>
          </a:extLst>
        </xdr:cNvPr>
        <xdr:cNvSpPr txBox="1"/>
      </xdr:nvSpPr>
      <xdr:spPr>
        <a:xfrm>
          <a:off x="3086744" y="5716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38026</xdr:rowOff>
    </xdr:from>
    <xdr:ext cx="405111" cy="259045"/>
    <xdr:sp macro="" textlink="">
      <xdr:nvSpPr>
        <xdr:cNvPr id="97" name="n_3aveValue有形固定資産減価償却率">
          <a:extLst>
            <a:ext uri="{FF2B5EF4-FFF2-40B4-BE49-F238E27FC236}">
              <a16:creationId xmlns:a16="http://schemas.microsoft.com/office/drawing/2014/main" id="{8D7C0459-2EF6-4612-AE14-F622A1D21306}"/>
            </a:ext>
          </a:extLst>
        </xdr:cNvPr>
        <xdr:cNvSpPr txBox="1"/>
      </xdr:nvSpPr>
      <xdr:spPr>
        <a:xfrm>
          <a:off x="2324744" y="5781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86105</xdr:rowOff>
    </xdr:from>
    <xdr:ext cx="405111" cy="259045"/>
    <xdr:sp macro="" textlink="">
      <xdr:nvSpPr>
        <xdr:cNvPr id="98" name="n_1mainValue有形固定資産減価償却率">
          <a:extLst>
            <a:ext uri="{FF2B5EF4-FFF2-40B4-BE49-F238E27FC236}">
              <a16:creationId xmlns:a16="http://schemas.microsoft.com/office/drawing/2014/main" id="{1D5A5846-56B5-454E-B464-03A71E451250}"/>
            </a:ext>
          </a:extLst>
        </xdr:cNvPr>
        <xdr:cNvSpPr txBox="1"/>
      </xdr:nvSpPr>
      <xdr:spPr>
        <a:xfrm>
          <a:off x="3836044" y="5658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128559</xdr:rowOff>
    </xdr:from>
    <xdr:ext cx="405111" cy="259045"/>
    <xdr:sp macro="" textlink="">
      <xdr:nvSpPr>
        <xdr:cNvPr id="99" name="n_2mainValue有形固定資産減価償却率">
          <a:extLst>
            <a:ext uri="{FF2B5EF4-FFF2-40B4-BE49-F238E27FC236}">
              <a16:creationId xmlns:a16="http://schemas.microsoft.com/office/drawing/2014/main" id="{7B962C48-7EA5-4CB3-BAD7-7F472755F038}"/>
            </a:ext>
          </a:extLst>
        </xdr:cNvPr>
        <xdr:cNvSpPr txBox="1"/>
      </xdr:nvSpPr>
      <xdr:spPr>
        <a:xfrm>
          <a:off x="3086744" y="6043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0" name="正方形/長方形 99">
          <a:extLst>
            <a:ext uri="{FF2B5EF4-FFF2-40B4-BE49-F238E27FC236}">
              <a16:creationId xmlns:a16="http://schemas.microsoft.com/office/drawing/2014/main" id="{FA31D168-BA59-419B-86C3-870CF85539DA}"/>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1" name="正方形/長方形 100">
          <a:extLst>
            <a:ext uri="{FF2B5EF4-FFF2-40B4-BE49-F238E27FC236}">
              <a16:creationId xmlns:a16="http://schemas.microsoft.com/office/drawing/2014/main" id="{998A5824-D581-433A-A47C-D57561D9EF93}"/>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2" name="正方形/長方形 101">
          <a:extLst>
            <a:ext uri="{FF2B5EF4-FFF2-40B4-BE49-F238E27FC236}">
              <a16:creationId xmlns:a16="http://schemas.microsoft.com/office/drawing/2014/main" id="{FF6F14E1-3D97-4CE4-80A0-CEF2DBF03A8C}"/>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[ 257.5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3" name="正方形/長方形 102">
          <a:extLst>
            <a:ext uri="{FF2B5EF4-FFF2-40B4-BE49-F238E27FC236}">
              <a16:creationId xmlns:a16="http://schemas.microsoft.com/office/drawing/2014/main" id="{68736BE5-9D9D-4BB2-AD3D-F93C61B6012C}"/>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4" name="正方形/長方形 103">
          <a:extLst>
            <a:ext uri="{FF2B5EF4-FFF2-40B4-BE49-F238E27FC236}">
              <a16:creationId xmlns:a16="http://schemas.microsoft.com/office/drawing/2014/main" id="{71F8B7CD-7017-4259-8B38-E4A6BAE251E2}"/>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5" name="正方形/長方形 104">
          <a:extLst>
            <a:ext uri="{FF2B5EF4-FFF2-40B4-BE49-F238E27FC236}">
              <a16:creationId xmlns:a16="http://schemas.microsoft.com/office/drawing/2014/main" id="{53BE2678-EDA6-4CF8-9F70-EDA5B1B4D23E}"/>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6" name="正方形/長方形 105">
          <a:extLst>
            <a:ext uri="{FF2B5EF4-FFF2-40B4-BE49-F238E27FC236}">
              <a16:creationId xmlns:a16="http://schemas.microsoft.com/office/drawing/2014/main" id="{A63EDBB6-7841-4CF9-928D-854C9012FD39}"/>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7" name="正方形/長方形 106">
          <a:extLst>
            <a:ext uri="{FF2B5EF4-FFF2-40B4-BE49-F238E27FC236}">
              <a16:creationId xmlns:a16="http://schemas.microsoft.com/office/drawing/2014/main" id="{3AF3C01B-B046-4E94-8E47-F037CA3E9481}"/>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8" name="正方形/長方形 107">
          <a:extLst>
            <a:ext uri="{FF2B5EF4-FFF2-40B4-BE49-F238E27FC236}">
              <a16:creationId xmlns:a16="http://schemas.microsoft.com/office/drawing/2014/main" id="{1271A917-7F25-453A-888D-81B4E626C923}"/>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9" name="正方形/長方形 108">
          <a:extLst>
            <a:ext uri="{FF2B5EF4-FFF2-40B4-BE49-F238E27FC236}">
              <a16:creationId xmlns:a16="http://schemas.microsoft.com/office/drawing/2014/main" id="{2E9BC0DB-AD1D-4FB4-81E4-ED192F614787}"/>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0" name="正方形/長方形 109">
          <a:extLst>
            <a:ext uri="{FF2B5EF4-FFF2-40B4-BE49-F238E27FC236}">
              <a16:creationId xmlns:a16="http://schemas.microsoft.com/office/drawing/2014/main" id="{03A89B1E-F1D1-491C-BA07-DC0F295D445D}"/>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1" name="正方形/長方形 110">
          <a:extLst>
            <a:ext uri="{FF2B5EF4-FFF2-40B4-BE49-F238E27FC236}">
              <a16:creationId xmlns:a16="http://schemas.microsoft.com/office/drawing/2014/main" id="{7DABB353-14A3-4FC9-9D8E-E428280BC8E5}"/>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2" name="テキスト ボックス 111">
          <a:extLst>
            <a:ext uri="{FF2B5EF4-FFF2-40B4-BE49-F238E27FC236}">
              <a16:creationId xmlns:a16="http://schemas.microsoft.com/office/drawing/2014/main" id="{46B4723A-4934-490C-B884-FAEDD5052213}"/>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大型事業の償還がピークを過ぎ、類似団体と比較すると数値はやや低くなっているが今後、</a:t>
          </a:r>
          <a:r>
            <a:rPr kumimoji="1" lang="ja-JP" altLang="ja-JP" sz="1100">
              <a:solidFill>
                <a:schemeClr val="dk1"/>
              </a:solidFill>
              <a:effectLst/>
              <a:latin typeface="+mn-lt"/>
              <a:ea typeface="+mn-ea"/>
              <a:cs typeface="+mn-cs"/>
            </a:rPr>
            <a:t>公営住宅建設事業などにより増加傾向にある</a:t>
          </a:r>
          <a:r>
            <a:rPr kumimoji="1" lang="ja-JP" altLang="en-US" sz="1100">
              <a:solidFill>
                <a:schemeClr val="dk1"/>
              </a:solidFill>
              <a:effectLst/>
              <a:latin typeface="+mn-lt"/>
              <a:ea typeface="+mn-ea"/>
              <a:cs typeface="+mn-cs"/>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3" name="テキスト ボックス 112">
          <a:extLst>
            <a:ext uri="{FF2B5EF4-FFF2-40B4-BE49-F238E27FC236}">
              <a16:creationId xmlns:a16="http://schemas.microsoft.com/office/drawing/2014/main" id="{798171BF-2630-47BA-B49A-8812FD9235FC}"/>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4" name="直線コネクタ 113">
          <a:extLst>
            <a:ext uri="{FF2B5EF4-FFF2-40B4-BE49-F238E27FC236}">
              <a16:creationId xmlns:a16="http://schemas.microsoft.com/office/drawing/2014/main" id="{8391BB55-7CE0-441B-B122-9EE9A0FA38D3}"/>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a:extLst>
            <a:ext uri="{FF2B5EF4-FFF2-40B4-BE49-F238E27FC236}">
              <a16:creationId xmlns:a16="http://schemas.microsoft.com/office/drawing/2014/main" id="{BD294DE9-BC39-4F6D-99C1-1843AC498F0F}"/>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6" name="テキスト ボックス 115">
          <a:extLst>
            <a:ext uri="{FF2B5EF4-FFF2-40B4-BE49-F238E27FC236}">
              <a16:creationId xmlns:a16="http://schemas.microsoft.com/office/drawing/2014/main" id="{A86F8C29-44FB-4869-B898-C718E73CB1A5}"/>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a:extLst>
            <a:ext uri="{FF2B5EF4-FFF2-40B4-BE49-F238E27FC236}">
              <a16:creationId xmlns:a16="http://schemas.microsoft.com/office/drawing/2014/main" id="{7D61C111-572B-46F1-AA01-6C240B3B0A78}"/>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a:extLst>
            <a:ext uri="{FF2B5EF4-FFF2-40B4-BE49-F238E27FC236}">
              <a16:creationId xmlns:a16="http://schemas.microsoft.com/office/drawing/2014/main" id="{87AFF136-0C2E-4756-90BD-D8325473616E}"/>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a:extLst>
            <a:ext uri="{FF2B5EF4-FFF2-40B4-BE49-F238E27FC236}">
              <a16:creationId xmlns:a16="http://schemas.microsoft.com/office/drawing/2014/main" id="{E652BE6D-E751-40CF-9E62-E3AEE0E621F7}"/>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a:extLst>
            <a:ext uri="{FF2B5EF4-FFF2-40B4-BE49-F238E27FC236}">
              <a16:creationId xmlns:a16="http://schemas.microsoft.com/office/drawing/2014/main" id="{E06BBAE3-D1BE-42F6-A0BD-631291946C8D}"/>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a:extLst>
            <a:ext uri="{FF2B5EF4-FFF2-40B4-BE49-F238E27FC236}">
              <a16:creationId xmlns:a16="http://schemas.microsoft.com/office/drawing/2014/main" id="{8A3E4BB0-6743-4921-8CE4-1C54CAE2E322}"/>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a:extLst>
            <a:ext uri="{FF2B5EF4-FFF2-40B4-BE49-F238E27FC236}">
              <a16:creationId xmlns:a16="http://schemas.microsoft.com/office/drawing/2014/main" id="{2AC67C94-A71E-4498-A96F-03A71075DAC4}"/>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a:extLst>
            <a:ext uri="{FF2B5EF4-FFF2-40B4-BE49-F238E27FC236}">
              <a16:creationId xmlns:a16="http://schemas.microsoft.com/office/drawing/2014/main" id="{A141E1DB-7799-42B8-B723-8ACFD46969EF}"/>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4" name="テキスト ボックス 123">
          <a:extLst>
            <a:ext uri="{FF2B5EF4-FFF2-40B4-BE49-F238E27FC236}">
              <a16:creationId xmlns:a16="http://schemas.microsoft.com/office/drawing/2014/main" id="{9AA6F289-6F2D-4426-971A-05797DC25EDF}"/>
            </a:ext>
          </a:extLst>
        </xdr:cNvPr>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04B7485F-B85F-4CE8-856D-A93705126541}"/>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6" name="テキスト ボックス 125">
          <a:extLst>
            <a:ext uri="{FF2B5EF4-FFF2-40B4-BE49-F238E27FC236}">
              <a16:creationId xmlns:a16="http://schemas.microsoft.com/office/drawing/2014/main" id="{DF0C4C27-4E1B-426A-AE70-C2B0979771BE}"/>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7" name="債務償還比率グラフ枠">
          <a:extLst>
            <a:ext uri="{FF2B5EF4-FFF2-40B4-BE49-F238E27FC236}">
              <a16:creationId xmlns:a16="http://schemas.microsoft.com/office/drawing/2014/main" id="{FB886A29-78D7-4D7C-9FED-538DA1F0E1DD}"/>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114025</xdr:rowOff>
    </xdr:from>
    <xdr:to>
      <xdr:col>76</xdr:col>
      <xdr:colOff>21589</xdr:colOff>
      <xdr:row>34</xdr:row>
      <xdr:rowOff>151342</xdr:rowOff>
    </xdr:to>
    <xdr:cxnSp macro="">
      <xdr:nvCxnSpPr>
        <xdr:cNvPr id="128" name="直線コネクタ 127">
          <a:extLst>
            <a:ext uri="{FF2B5EF4-FFF2-40B4-BE49-F238E27FC236}">
              <a16:creationId xmlns:a16="http://schemas.microsoft.com/office/drawing/2014/main" id="{5796D4F6-C249-4E5D-8F47-DA524B65399D}"/>
            </a:ext>
          </a:extLst>
        </xdr:cNvPr>
        <xdr:cNvCxnSpPr/>
      </xdr:nvCxnSpPr>
      <xdr:spPr>
        <a:xfrm flipV="1">
          <a:off x="14793595" y="5514700"/>
          <a:ext cx="1269" cy="1237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9" name="債務償還比率最小値テキスト">
          <a:extLst>
            <a:ext uri="{FF2B5EF4-FFF2-40B4-BE49-F238E27FC236}">
              <a16:creationId xmlns:a16="http://schemas.microsoft.com/office/drawing/2014/main" id="{555E3B18-0203-427F-85E7-D57120108E59}"/>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30" name="直線コネクタ 129">
          <a:extLst>
            <a:ext uri="{FF2B5EF4-FFF2-40B4-BE49-F238E27FC236}">
              <a16:creationId xmlns:a16="http://schemas.microsoft.com/office/drawing/2014/main" id="{34BBCC81-4523-45EC-B833-67E55700EF1A}"/>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60702</xdr:rowOff>
    </xdr:from>
    <xdr:ext cx="560923" cy="259045"/>
    <xdr:sp macro="" textlink="">
      <xdr:nvSpPr>
        <xdr:cNvPr id="131" name="債務償還比率最大値テキスト">
          <a:extLst>
            <a:ext uri="{FF2B5EF4-FFF2-40B4-BE49-F238E27FC236}">
              <a16:creationId xmlns:a16="http://schemas.microsoft.com/office/drawing/2014/main" id="{B4CE9298-FD20-4CB6-B940-7B8F72E3FC9A}"/>
            </a:ext>
          </a:extLst>
        </xdr:cNvPr>
        <xdr:cNvSpPr txBox="1"/>
      </xdr:nvSpPr>
      <xdr:spPr>
        <a:xfrm>
          <a:off x="14846300" y="528992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114025</xdr:rowOff>
    </xdr:from>
    <xdr:to>
      <xdr:col>76</xdr:col>
      <xdr:colOff>111125</xdr:colOff>
      <xdr:row>27</xdr:row>
      <xdr:rowOff>114025</xdr:rowOff>
    </xdr:to>
    <xdr:cxnSp macro="">
      <xdr:nvCxnSpPr>
        <xdr:cNvPr id="132" name="直線コネクタ 131">
          <a:extLst>
            <a:ext uri="{FF2B5EF4-FFF2-40B4-BE49-F238E27FC236}">
              <a16:creationId xmlns:a16="http://schemas.microsoft.com/office/drawing/2014/main" id="{15D272B3-23BA-4544-8828-D0C9E13CDF11}"/>
            </a:ext>
          </a:extLst>
        </xdr:cNvPr>
        <xdr:cNvCxnSpPr/>
      </xdr:nvCxnSpPr>
      <xdr:spPr>
        <a:xfrm>
          <a:off x="14706600" y="551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135152</xdr:rowOff>
    </xdr:from>
    <xdr:ext cx="469744" cy="259045"/>
    <xdr:sp macro="" textlink="">
      <xdr:nvSpPr>
        <xdr:cNvPr id="133" name="債務償還比率平均値テキスト">
          <a:extLst>
            <a:ext uri="{FF2B5EF4-FFF2-40B4-BE49-F238E27FC236}">
              <a16:creationId xmlns:a16="http://schemas.microsoft.com/office/drawing/2014/main" id="{525EF6A0-062B-439F-912F-FF85D8BE0735}"/>
            </a:ext>
          </a:extLst>
        </xdr:cNvPr>
        <xdr:cNvSpPr txBox="1"/>
      </xdr:nvSpPr>
      <xdr:spPr>
        <a:xfrm>
          <a:off x="14846300" y="6221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112275</xdr:rowOff>
    </xdr:from>
    <xdr:to>
      <xdr:col>76</xdr:col>
      <xdr:colOff>73025</xdr:colOff>
      <xdr:row>33</xdr:row>
      <xdr:rowOff>42425</xdr:rowOff>
    </xdr:to>
    <xdr:sp macro="" textlink="">
      <xdr:nvSpPr>
        <xdr:cNvPr id="134" name="フローチャート: 判断 133">
          <a:extLst>
            <a:ext uri="{FF2B5EF4-FFF2-40B4-BE49-F238E27FC236}">
              <a16:creationId xmlns:a16="http://schemas.microsoft.com/office/drawing/2014/main" id="{33A2203D-BD31-46B9-8F44-4F09C24A565D}"/>
            </a:ext>
          </a:extLst>
        </xdr:cNvPr>
        <xdr:cNvSpPr/>
      </xdr:nvSpPr>
      <xdr:spPr>
        <a:xfrm>
          <a:off x="14744700" y="637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32</xdr:row>
      <xdr:rowOff>145500</xdr:rowOff>
    </xdr:from>
    <xdr:to>
      <xdr:col>72</xdr:col>
      <xdr:colOff>123825</xdr:colOff>
      <xdr:row>33</xdr:row>
      <xdr:rowOff>75650</xdr:rowOff>
    </xdr:to>
    <xdr:sp macro="" textlink="">
      <xdr:nvSpPr>
        <xdr:cNvPr id="135" name="フローチャート: 判断 134">
          <a:extLst>
            <a:ext uri="{FF2B5EF4-FFF2-40B4-BE49-F238E27FC236}">
              <a16:creationId xmlns:a16="http://schemas.microsoft.com/office/drawing/2014/main" id="{AEF5ED26-2342-4C15-9CFF-C3DE0498A20F}"/>
            </a:ext>
          </a:extLst>
        </xdr:cNvPr>
        <xdr:cNvSpPr/>
      </xdr:nvSpPr>
      <xdr:spPr>
        <a:xfrm>
          <a:off x="14033500" y="640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4EA4BCC7-DAF0-4D46-BF0E-A95238CFB2A4}"/>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B0B7F5BF-970F-4286-80F1-57071978522E}"/>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51728B01-349E-42CA-9136-527FF6E9934E}"/>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692E51ED-E608-40FC-A49E-55D185659F6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2811CA7F-D8C8-4789-A977-13F701078003}"/>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134585</xdr:rowOff>
    </xdr:from>
    <xdr:to>
      <xdr:col>76</xdr:col>
      <xdr:colOff>73025</xdr:colOff>
      <xdr:row>33</xdr:row>
      <xdr:rowOff>64735</xdr:rowOff>
    </xdr:to>
    <xdr:sp macro="" textlink="">
      <xdr:nvSpPr>
        <xdr:cNvPr id="141" name="楕円 140">
          <a:extLst>
            <a:ext uri="{FF2B5EF4-FFF2-40B4-BE49-F238E27FC236}">
              <a16:creationId xmlns:a16="http://schemas.microsoft.com/office/drawing/2014/main" id="{3092CE78-0991-4D41-BCAC-52D237F63F4C}"/>
            </a:ext>
          </a:extLst>
        </xdr:cNvPr>
        <xdr:cNvSpPr/>
      </xdr:nvSpPr>
      <xdr:spPr>
        <a:xfrm>
          <a:off x="14744700" y="639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113012</xdr:rowOff>
    </xdr:from>
    <xdr:ext cx="469744" cy="259045"/>
    <xdr:sp macro="" textlink="">
      <xdr:nvSpPr>
        <xdr:cNvPr id="142" name="債務償還比率該当値テキスト">
          <a:extLst>
            <a:ext uri="{FF2B5EF4-FFF2-40B4-BE49-F238E27FC236}">
              <a16:creationId xmlns:a16="http://schemas.microsoft.com/office/drawing/2014/main" id="{3F483CA3-09B3-4437-90EB-3BA7184C573D}"/>
            </a:ext>
          </a:extLst>
        </xdr:cNvPr>
        <xdr:cNvSpPr txBox="1"/>
      </xdr:nvSpPr>
      <xdr:spPr>
        <a:xfrm>
          <a:off x="14846300" y="6370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149098</xdr:rowOff>
    </xdr:from>
    <xdr:to>
      <xdr:col>72</xdr:col>
      <xdr:colOff>123825</xdr:colOff>
      <xdr:row>33</xdr:row>
      <xdr:rowOff>79248</xdr:rowOff>
    </xdr:to>
    <xdr:sp macro="" textlink="">
      <xdr:nvSpPr>
        <xdr:cNvPr id="143" name="楕円 142">
          <a:extLst>
            <a:ext uri="{FF2B5EF4-FFF2-40B4-BE49-F238E27FC236}">
              <a16:creationId xmlns:a16="http://schemas.microsoft.com/office/drawing/2014/main" id="{76CAA3B0-E446-4DC3-A72F-9FB24A8A4638}"/>
            </a:ext>
          </a:extLst>
        </xdr:cNvPr>
        <xdr:cNvSpPr/>
      </xdr:nvSpPr>
      <xdr:spPr>
        <a:xfrm>
          <a:off x="14033500" y="640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33</xdr:row>
      <xdr:rowOff>13935</xdr:rowOff>
    </xdr:from>
    <xdr:to>
      <xdr:col>76</xdr:col>
      <xdr:colOff>22225</xdr:colOff>
      <xdr:row>33</xdr:row>
      <xdr:rowOff>28448</xdr:rowOff>
    </xdr:to>
    <xdr:cxnSp macro="">
      <xdr:nvCxnSpPr>
        <xdr:cNvPr id="144" name="直線コネクタ 143">
          <a:extLst>
            <a:ext uri="{FF2B5EF4-FFF2-40B4-BE49-F238E27FC236}">
              <a16:creationId xmlns:a16="http://schemas.microsoft.com/office/drawing/2014/main" id="{44782E8E-3BB0-43A8-8D10-AB29653FF5F7}"/>
            </a:ext>
          </a:extLst>
        </xdr:cNvPr>
        <xdr:cNvCxnSpPr/>
      </xdr:nvCxnSpPr>
      <xdr:spPr>
        <a:xfrm flipV="1">
          <a:off x="14084300" y="6443310"/>
          <a:ext cx="711200" cy="14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92177</xdr:rowOff>
    </xdr:from>
    <xdr:ext cx="469744" cy="259045"/>
    <xdr:sp macro="" textlink="">
      <xdr:nvSpPr>
        <xdr:cNvPr id="145" name="n_1aveValue債務償還比率">
          <a:extLst>
            <a:ext uri="{FF2B5EF4-FFF2-40B4-BE49-F238E27FC236}">
              <a16:creationId xmlns:a16="http://schemas.microsoft.com/office/drawing/2014/main" id="{09854AA9-C6B1-4987-8A40-DAEB21F96670}"/>
            </a:ext>
          </a:extLst>
        </xdr:cNvPr>
        <xdr:cNvSpPr txBox="1"/>
      </xdr:nvSpPr>
      <xdr:spPr>
        <a:xfrm>
          <a:off x="13836727" y="6178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70375</xdr:rowOff>
    </xdr:from>
    <xdr:ext cx="469744" cy="259045"/>
    <xdr:sp macro="" textlink="">
      <xdr:nvSpPr>
        <xdr:cNvPr id="146" name="n_1mainValue債務償還比率">
          <a:extLst>
            <a:ext uri="{FF2B5EF4-FFF2-40B4-BE49-F238E27FC236}">
              <a16:creationId xmlns:a16="http://schemas.microsoft.com/office/drawing/2014/main" id="{4117738E-15E7-4ED7-9B81-A6DCA5C77BF2}"/>
            </a:ext>
          </a:extLst>
        </xdr:cNvPr>
        <xdr:cNvSpPr txBox="1"/>
      </xdr:nvSpPr>
      <xdr:spPr>
        <a:xfrm>
          <a:off x="13836727" y="6499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7" name="正方形/長方形 146">
          <a:extLst>
            <a:ext uri="{FF2B5EF4-FFF2-40B4-BE49-F238E27FC236}">
              <a16:creationId xmlns:a16="http://schemas.microsoft.com/office/drawing/2014/main" id="{8EAEFB79-830B-471A-8E95-87B94218F49D}"/>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8" name="正方形/長方形 147">
          <a:extLst>
            <a:ext uri="{FF2B5EF4-FFF2-40B4-BE49-F238E27FC236}">
              <a16:creationId xmlns:a16="http://schemas.microsoft.com/office/drawing/2014/main" id="{2B266832-3450-47BE-BA4F-B4BEDD54E1E8}"/>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9" name="テキスト ボックス 148">
          <a:extLst>
            <a:ext uri="{FF2B5EF4-FFF2-40B4-BE49-F238E27FC236}">
              <a16:creationId xmlns:a16="http://schemas.microsoft.com/office/drawing/2014/main" id="{094BF604-9CBF-48F4-A216-C91F7D016058}"/>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0" name="テキスト ボックス 149">
          <a:extLst>
            <a:ext uri="{FF2B5EF4-FFF2-40B4-BE49-F238E27FC236}">
              <a16:creationId xmlns:a16="http://schemas.microsoft.com/office/drawing/2014/main" id="{1625655A-24EF-4627-817A-4264CEB59A56}"/>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1" name="テキスト ボックス 150">
          <a:extLst>
            <a:ext uri="{FF2B5EF4-FFF2-40B4-BE49-F238E27FC236}">
              <a16:creationId xmlns:a16="http://schemas.microsoft.com/office/drawing/2014/main" id="{5C107ECF-226D-47CF-9108-6B5E3617A70A}"/>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2" name="テキスト ボックス 151">
          <a:extLst>
            <a:ext uri="{FF2B5EF4-FFF2-40B4-BE49-F238E27FC236}">
              <a16:creationId xmlns:a16="http://schemas.microsoft.com/office/drawing/2014/main" id="{61D07EC5-226A-456F-9C38-6B8D08B38CE5}"/>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7CC983F5-4D81-465F-A318-5D4D5A23EA47}"/>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E98FAB6D-15CF-4450-BD5A-1FCEE90C9261}"/>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AAE9565B-BB75-4B57-AC0A-2438F5002372}"/>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F1F7BF19-550C-46C2-8CFB-082C2CED52F1}"/>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北海道雨竜町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A3BA430D-79B9-4A7E-8A6D-C824E463C8A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4A7F5040-502B-4A9B-8E27-7615B14D28E2}"/>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33E5BFC9-9B81-49C8-8FC2-6225C966DCF1}"/>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2DE59635-39B7-40E8-861A-E29C9ED16778}"/>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D49D1524-2A93-4A43-8194-861304B43E3F}"/>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FE3B1D9A-4DBA-4731-98C0-7B03E9651996}"/>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2,404
2,396
191.15
4,148,171
4,010,120
122,302
2,055,010
4,252,530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5C62CCE8-65BC-4185-A256-7C453707029E}"/>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C06A428C-BBBF-4C51-8ADE-561A65779D8D}"/>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B4A8437-9A7C-4851-B47F-78266567CD8B}"/>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5650893-4F19-4552-87A6-51B0871A96BC}"/>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ACD1E816-A8AE-4830-8555-459344A23155}"/>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41CDB4D2-A9E5-4E8E-BC9F-D83B6C01600E}"/>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C88A46C2-C8BA-4EBD-85F6-D8E5F754BC66}"/>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AF0C4E3D-896D-4F77-8436-A4FABB02172D}"/>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AE857099-E11F-4661-965C-8F679120367C}"/>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8E6E5408-E5F8-4E77-9C08-3731B802BEAF}"/>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2E0D1067-CB6E-474F-9BCD-4ECAC45ABC7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B1908293-B27C-49D6-B16F-0BE90A4952F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B452718A-035D-4BC6-A679-3F03EEBE0A8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91A77CC3-4995-476F-A2FA-10F1F9C75641}"/>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5DA88ED2-4A17-4EDE-9755-8CDA0E964B91}"/>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F1BE3A2C-5DDE-40E8-9545-E4E8BD1E04F9}"/>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257CE55D-DBCB-41C2-AD54-BA032623B5F9}"/>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3CF245DC-0374-4875-986F-69A68A34F41A}"/>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3E7D4E30-9CA3-40B1-9546-65FC9902B158}"/>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53AC5EAD-BD91-4AC6-ABE7-9C981C22BB48}"/>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C6640AC8-7BE3-46BC-8CB9-22AB833CE9C9}"/>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D017216-7667-403D-A88D-3BED99540E9E}"/>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5A17FD87-D2D0-439B-A3F2-A63C8CD68511}"/>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28B39BCD-13C3-459D-9635-D8CF02ACADB1}"/>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67F40D3C-45C8-481B-8B89-BAC27B15D30A}"/>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98BB4B0C-CE71-4B8D-9F99-C3B8AC02E29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A6EF4A4E-08EE-4EE2-8734-2172C7F7D07B}"/>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5230E512-F7EA-4F58-9C8F-424996CB657D}"/>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81AB00AD-A5D4-491E-A4C4-CF7653BD6AC7}"/>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6CAD28A6-DE7A-4CAA-964D-C1EE7F5C1E1F}"/>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0068904C-6232-4401-9D4F-FDADC14FE3CC}"/>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61EF967D-7E4A-4E80-830E-EC46938F1F44}"/>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10EF480F-49B8-4608-BB40-51FF41F8FBE3}"/>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3BE1637E-EC36-4655-A29A-0D4454093AAC}"/>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35A87674-968E-4FBA-8488-D88915D12992}"/>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B12A24C4-997E-4F62-9CD2-1DE24FA562AE}"/>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6CFF489C-A41B-47FB-93CD-D51B3B4322EC}"/>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56FEB2E3-CC41-455B-AE56-A4E84AC8F3DF}"/>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5F0D4EDB-A05D-4581-8ED1-AE6D3DFFE678}"/>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4FF5F53F-4B62-4178-A45C-EB2A776C163E}"/>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3780A999-8255-4CB3-A6A8-17502D189D99}"/>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8EA8BC36-998D-47AE-8A1E-4ECDB340B7B7}"/>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CEFE0DEC-B215-4CBD-BE98-BE898C0A5A2E}"/>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C0517ECB-1F4F-489D-A3FE-EDC20B5D9AAA}"/>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85F276DD-BC72-4A6C-AACC-22ABA79D616C}"/>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28847</xdr:rowOff>
    </xdr:from>
    <xdr:to>
      <xdr:col>24</xdr:col>
      <xdr:colOff>62865</xdr:colOff>
      <xdr:row>41</xdr:row>
      <xdr:rowOff>161109</xdr:rowOff>
    </xdr:to>
    <xdr:cxnSp macro="">
      <xdr:nvCxnSpPr>
        <xdr:cNvPr id="57" name="直線コネクタ 56">
          <a:extLst>
            <a:ext uri="{FF2B5EF4-FFF2-40B4-BE49-F238E27FC236}">
              <a16:creationId xmlns:a16="http://schemas.microsoft.com/office/drawing/2014/main" id="{409AF081-4DC7-49E4-9394-A5A251F816DC}"/>
            </a:ext>
          </a:extLst>
        </xdr:cNvPr>
        <xdr:cNvCxnSpPr/>
      </xdr:nvCxnSpPr>
      <xdr:spPr>
        <a:xfrm flipV="1">
          <a:off x="4634865" y="5686697"/>
          <a:ext cx="0" cy="1503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164936</xdr:rowOff>
    </xdr:from>
    <xdr:ext cx="340478" cy="259045"/>
    <xdr:sp macro="" textlink="">
      <xdr:nvSpPr>
        <xdr:cNvPr id="58" name="【道路】&#10;有形固定資産減価償却率最小値テキスト">
          <a:extLst>
            <a:ext uri="{FF2B5EF4-FFF2-40B4-BE49-F238E27FC236}">
              <a16:creationId xmlns:a16="http://schemas.microsoft.com/office/drawing/2014/main" id="{5807EE2E-AFA9-4961-8B29-793A9884347A}"/>
            </a:ext>
          </a:extLst>
        </xdr:cNvPr>
        <xdr:cNvSpPr txBox="1"/>
      </xdr:nvSpPr>
      <xdr:spPr>
        <a:xfrm>
          <a:off x="4673600" y="719438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161109</xdr:rowOff>
    </xdr:from>
    <xdr:to>
      <xdr:col>24</xdr:col>
      <xdr:colOff>152400</xdr:colOff>
      <xdr:row>41</xdr:row>
      <xdr:rowOff>161109</xdr:rowOff>
    </xdr:to>
    <xdr:cxnSp macro="">
      <xdr:nvCxnSpPr>
        <xdr:cNvPr id="59" name="直線コネクタ 58">
          <a:extLst>
            <a:ext uri="{FF2B5EF4-FFF2-40B4-BE49-F238E27FC236}">
              <a16:creationId xmlns:a16="http://schemas.microsoft.com/office/drawing/2014/main" id="{189F6E19-F4DA-418A-9BE6-EE8FDFAEB61F}"/>
            </a:ext>
          </a:extLst>
        </xdr:cNvPr>
        <xdr:cNvCxnSpPr/>
      </xdr:nvCxnSpPr>
      <xdr:spPr>
        <a:xfrm>
          <a:off x="4546600" y="7190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146974</xdr:rowOff>
    </xdr:from>
    <xdr:ext cx="405111" cy="259045"/>
    <xdr:sp macro="" textlink="">
      <xdr:nvSpPr>
        <xdr:cNvPr id="60" name="【道路】&#10;有形固定資産減価償却率最大値テキスト">
          <a:extLst>
            <a:ext uri="{FF2B5EF4-FFF2-40B4-BE49-F238E27FC236}">
              <a16:creationId xmlns:a16="http://schemas.microsoft.com/office/drawing/2014/main" id="{77C9C646-FC48-4501-9407-C9112E1D188B}"/>
            </a:ext>
          </a:extLst>
        </xdr:cNvPr>
        <xdr:cNvSpPr txBox="1"/>
      </xdr:nvSpPr>
      <xdr:spPr>
        <a:xfrm>
          <a:off x="4673600" y="5461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28847</xdr:rowOff>
    </xdr:from>
    <xdr:to>
      <xdr:col>24</xdr:col>
      <xdr:colOff>152400</xdr:colOff>
      <xdr:row>33</xdr:row>
      <xdr:rowOff>28847</xdr:rowOff>
    </xdr:to>
    <xdr:cxnSp macro="">
      <xdr:nvCxnSpPr>
        <xdr:cNvPr id="61" name="直線コネクタ 60">
          <a:extLst>
            <a:ext uri="{FF2B5EF4-FFF2-40B4-BE49-F238E27FC236}">
              <a16:creationId xmlns:a16="http://schemas.microsoft.com/office/drawing/2014/main" id="{63C31D76-2361-420F-83BA-135B832EB541}"/>
            </a:ext>
          </a:extLst>
        </xdr:cNvPr>
        <xdr:cNvCxnSpPr/>
      </xdr:nvCxnSpPr>
      <xdr:spPr>
        <a:xfrm>
          <a:off x="4546600" y="5686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57711</xdr:rowOff>
    </xdr:from>
    <xdr:ext cx="405111" cy="259045"/>
    <xdr:sp macro="" textlink="">
      <xdr:nvSpPr>
        <xdr:cNvPr id="62" name="【道路】&#10;有形固定資産減価償却率平均値テキスト">
          <a:extLst>
            <a:ext uri="{FF2B5EF4-FFF2-40B4-BE49-F238E27FC236}">
              <a16:creationId xmlns:a16="http://schemas.microsoft.com/office/drawing/2014/main" id="{52BCEA45-BE6D-49BB-8AB6-0ABD758598F1}"/>
            </a:ext>
          </a:extLst>
        </xdr:cNvPr>
        <xdr:cNvSpPr txBox="1"/>
      </xdr:nvSpPr>
      <xdr:spPr>
        <a:xfrm>
          <a:off x="4673600" y="62299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79284</xdr:rowOff>
    </xdr:from>
    <xdr:to>
      <xdr:col>24</xdr:col>
      <xdr:colOff>114300</xdr:colOff>
      <xdr:row>37</xdr:row>
      <xdr:rowOff>9434</xdr:rowOff>
    </xdr:to>
    <xdr:sp macro="" textlink="">
      <xdr:nvSpPr>
        <xdr:cNvPr id="63" name="フローチャート: 判断 62">
          <a:extLst>
            <a:ext uri="{FF2B5EF4-FFF2-40B4-BE49-F238E27FC236}">
              <a16:creationId xmlns:a16="http://schemas.microsoft.com/office/drawing/2014/main" id="{5B7D4EC6-276E-4CD7-A333-2A95607D51AD}"/>
            </a:ext>
          </a:extLst>
        </xdr:cNvPr>
        <xdr:cNvSpPr/>
      </xdr:nvSpPr>
      <xdr:spPr>
        <a:xfrm>
          <a:off x="4584700" y="625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110308</xdr:rowOff>
    </xdr:from>
    <xdr:to>
      <xdr:col>20</xdr:col>
      <xdr:colOff>38100</xdr:colOff>
      <xdr:row>37</xdr:row>
      <xdr:rowOff>40458</xdr:rowOff>
    </xdr:to>
    <xdr:sp macro="" textlink="">
      <xdr:nvSpPr>
        <xdr:cNvPr id="64" name="フローチャート: 判断 63">
          <a:extLst>
            <a:ext uri="{FF2B5EF4-FFF2-40B4-BE49-F238E27FC236}">
              <a16:creationId xmlns:a16="http://schemas.microsoft.com/office/drawing/2014/main" id="{EA6AEC2D-3790-4A96-99EF-00F1948C2374}"/>
            </a:ext>
          </a:extLst>
        </xdr:cNvPr>
        <xdr:cNvSpPr/>
      </xdr:nvSpPr>
      <xdr:spPr>
        <a:xfrm>
          <a:off x="37465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133169</xdr:rowOff>
    </xdr:from>
    <xdr:to>
      <xdr:col>15</xdr:col>
      <xdr:colOff>101600</xdr:colOff>
      <xdr:row>37</xdr:row>
      <xdr:rowOff>63319</xdr:rowOff>
    </xdr:to>
    <xdr:sp macro="" textlink="">
      <xdr:nvSpPr>
        <xdr:cNvPr id="65" name="フローチャート: 判断 64">
          <a:extLst>
            <a:ext uri="{FF2B5EF4-FFF2-40B4-BE49-F238E27FC236}">
              <a16:creationId xmlns:a16="http://schemas.microsoft.com/office/drawing/2014/main" id="{37952119-A210-461B-8A4F-69B8D31AA1D9}"/>
            </a:ext>
          </a:extLst>
        </xdr:cNvPr>
        <xdr:cNvSpPr/>
      </xdr:nvSpPr>
      <xdr:spPr>
        <a:xfrm>
          <a:off x="2857500" y="63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167458</xdr:rowOff>
    </xdr:from>
    <xdr:to>
      <xdr:col>10</xdr:col>
      <xdr:colOff>165100</xdr:colOff>
      <xdr:row>37</xdr:row>
      <xdr:rowOff>97608</xdr:rowOff>
    </xdr:to>
    <xdr:sp macro="" textlink="">
      <xdr:nvSpPr>
        <xdr:cNvPr id="66" name="フローチャート: 判断 65">
          <a:extLst>
            <a:ext uri="{FF2B5EF4-FFF2-40B4-BE49-F238E27FC236}">
              <a16:creationId xmlns:a16="http://schemas.microsoft.com/office/drawing/2014/main" id="{BA0662D7-50C7-42DC-929D-C80C0EED9BAE}"/>
            </a:ext>
          </a:extLst>
        </xdr:cNvPr>
        <xdr:cNvSpPr/>
      </xdr:nvSpPr>
      <xdr:spPr>
        <a:xfrm>
          <a:off x="1968500" y="633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84C6EE88-F546-45DC-B374-1F5859DB552B}"/>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2C04883A-2BC8-4765-AB22-2C0FEE308B24}"/>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FB415A14-4A34-4B25-A1B7-EF524AECADA2}"/>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F816E6A9-F70B-434E-AD82-40FB20CD8D9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9EEC6510-E668-4B85-AECC-0BA4E5DBDCB8}"/>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40096</xdr:rowOff>
    </xdr:from>
    <xdr:to>
      <xdr:col>24</xdr:col>
      <xdr:colOff>114300</xdr:colOff>
      <xdr:row>36</xdr:row>
      <xdr:rowOff>141696</xdr:rowOff>
    </xdr:to>
    <xdr:sp macro="" textlink="">
      <xdr:nvSpPr>
        <xdr:cNvPr id="72" name="楕円 71">
          <a:extLst>
            <a:ext uri="{FF2B5EF4-FFF2-40B4-BE49-F238E27FC236}">
              <a16:creationId xmlns:a16="http://schemas.microsoft.com/office/drawing/2014/main" id="{91A80F6C-118D-487F-BC0B-39FAB81EB4EA}"/>
            </a:ext>
          </a:extLst>
        </xdr:cNvPr>
        <xdr:cNvSpPr/>
      </xdr:nvSpPr>
      <xdr:spPr>
        <a:xfrm>
          <a:off x="4584700" y="621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62973</xdr:rowOff>
    </xdr:from>
    <xdr:ext cx="405111" cy="259045"/>
    <xdr:sp macro="" textlink="">
      <xdr:nvSpPr>
        <xdr:cNvPr id="73" name="【道路】&#10;有形固定資産減価償却率該当値テキスト">
          <a:extLst>
            <a:ext uri="{FF2B5EF4-FFF2-40B4-BE49-F238E27FC236}">
              <a16:creationId xmlns:a16="http://schemas.microsoft.com/office/drawing/2014/main" id="{EF8DA983-A40D-4A27-B604-2570D91274BC}"/>
            </a:ext>
          </a:extLst>
        </xdr:cNvPr>
        <xdr:cNvSpPr txBox="1"/>
      </xdr:nvSpPr>
      <xdr:spPr>
        <a:xfrm>
          <a:off x="4673600" y="6063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84183</xdr:rowOff>
    </xdr:from>
    <xdr:to>
      <xdr:col>20</xdr:col>
      <xdr:colOff>38100</xdr:colOff>
      <xdr:row>37</xdr:row>
      <xdr:rowOff>14333</xdr:rowOff>
    </xdr:to>
    <xdr:sp macro="" textlink="">
      <xdr:nvSpPr>
        <xdr:cNvPr id="74" name="楕円 73">
          <a:extLst>
            <a:ext uri="{FF2B5EF4-FFF2-40B4-BE49-F238E27FC236}">
              <a16:creationId xmlns:a16="http://schemas.microsoft.com/office/drawing/2014/main" id="{3959E1B0-2924-4936-B7C6-730F2516C684}"/>
            </a:ext>
          </a:extLst>
        </xdr:cNvPr>
        <xdr:cNvSpPr/>
      </xdr:nvSpPr>
      <xdr:spPr>
        <a:xfrm>
          <a:off x="3746500" y="625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90896</xdr:rowOff>
    </xdr:from>
    <xdr:to>
      <xdr:col>24</xdr:col>
      <xdr:colOff>63500</xdr:colOff>
      <xdr:row>36</xdr:row>
      <xdr:rowOff>134983</xdr:rowOff>
    </xdr:to>
    <xdr:cxnSp macro="">
      <xdr:nvCxnSpPr>
        <xdr:cNvPr id="75" name="直線コネクタ 74">
          <a:extLst>
            <a:ext uri="{FF2B5EF4-FFF2-40B4-BE49-F238E27FC236}">
              <a16:creationId xmlns:a16="http://schemas.microsoft.com/office/drawing/2014/main" id="{C9C246A0-5042-4156-AFC2-F418841ABA90}"/>
            </a:ext>
          </a:extLst>
        </xdr:cNvPr>
        <xdr:cNvCxnSpPr/>
      </xdr:nvCxnSpPr>
      <xdr:spPr>
        <a:xfrm flipV="1">
          <a:off x="3797300" y="6263096"/>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98878</xdr:rowOff>
    </xdr:from>
    <xdr:to>
      <xdr:col>15</xdr:col>
      <xdr:colOff>101600</xdr:colOff>
      <xdr:row>37</xdr:row>
      <xdr:rowOff>29028</xdr:rowOff>
    </xdr:to>
    <xdr:sp macro="" textlink="">
      <xdr:nvSpPr>
        <xdr:cNvPr id="76" name="楕円 75">
          <a:extLst>
            <a:ext uri="{FF2B5EF4-FFF2-40B4-BE49-F238E27FC236}">
              <a16:creationId xmlns:a16="http://schemas.microsoft.com/office/drawing/2014/main" id="{5FFB3784-A020-48AF-861D-2604DE089393}"/>
            </a:ext>
          </a:extLst>
        </xdr:cNvPr>
        <xdr:cNvSpPr/>
      </xdr:nvSpPr>
      <xdr:spPr>
        <a:xfrm>
          <a:off x="2857500" y="627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134983</xdr:rowOff>
    </xdr:from>
    <xdr:to>
      <xdr:col>19</xdr:col>
      <xdr:colOff>177800</xdr:colOff>
      <xdr:row>36</xdr:row>
      <xdr:rowOff>149678</xdr:rowOff>
    </xdr:to>
    <xdr:cxnSp macro="">
      <xdr:nvCxnSpPr>
        <xdr:cNvPr id="77" name="直線コネクタ 76">
          <a:extLst>
            <a:ext uri="{FF2B5EF4-FFF2-40B4-BE49-F238E27FC236}">
              <a16:creationId xmlns:a16="http://schemas.microsoft.com/office/drawing/2014/main" id="{1304F717-0DAA-4527-8E53-6FB474CD5460}"/>
            </a:ext>
          </a:extLst>
        </xdr:cNvPr>
        <xdr:cNvCxnSpPr/>
      </xdr:nvCxnSpPr>
      <xdr:spPr>
        <a:xfrm flipV="1">
          <a:off x="2908300" y="6307183"/>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31585</xdr:rowOff>
    </xdr:from>
    <xdr:ext cx="405111" cy="259045"/>
    <xdr:sp macro="" textlink="">
      <xdr:nvSpPr>
        <xdr:cNvPr id="78" name="n_1aveValue【道路】&#10;有形固定資産減価償却率">
          <a:extLst>
            <a:ext uri="{FF2B5EF4-FFF2-40B4-BE49-F238E27FC236}">
              <a16:creationId xmlns:a16="http://schemas.microsoft.com/office/drawing/2014/main" id="{425406C7-3D7B-4E97-B9C1-6DB0F1923CD0}"/>
            </a:ext>
          </a:extLst>
        </xdr:cNvPr>
        <xdr:cNvSpPr txBox="1"/>
      </xdr:nvSpPr>
      <xdr:spPr>
        <a:xfrm>
          <a:off x="3582044" y="6375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54446</xdr:rowOff>
    </xdr:from>
    <xdr:ext cx="405111" cy="259045"/>
    <xdr:sp macro="" textlink="">
      <xdr:nvSpPr>
        <xdr:cNvPr id="79" name="n_2aveValue【道路】&#10;有形固定資産減価償却率">
          <a:extLst>
            <a:ext uri="{FF2B5EF4-FFF2-40B4-BE49-F238E27FC236}">
              <a16:creationId xmlns:a16="http://schemas.microsoft.com/office/drawing/2014/main" id="{C4D45476-EF90-41E8-859E-03B2F814D657}"/>
            </a:ext>
          </a:extLst>
        </xdr:cNvPr>
        <xdr:cNvSpPr txBox="1"/>
      </xdr:nvSpPr>
      <xdr:spPr>
        <a:xfrm>
          <a:off x="2705744" y="6398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114135</xdr:rowOff>
    </xdr:from>
    <xdr:ext cx="405111" cy="259045"/>
    <xdr:sp macro="" textlink="">
      <xdr:nvSpPr>
        <xdr:cNvPr id="80" name="n_3aveValue【道路】&#10;有形固定資産減価償却率">
          <a:extLst>
            <a:ext uri="{FF2B5EF4-FFF2-40B4-BE49-F238E27FC236}">
              <a16:creationId xmlns:a16="http://schemas.microsoft.com/office/drawing/2014/main" id="{0A76800B-1313-48EA-B1BD-04E270C6E671}"/>
            </a:ext>
          </a:extLst>
        </xdr:cNvPr>
        <xdr:cNvSpPr txBox="1"/>
      </xdr:nvSpPr>
      <xdr:spPr>
        <a:xfrm>
          <a:off x="1816744" y="6114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30860</xdr:rowOff>
    </xdr:from>
    <xdr:ext cx="405111" cy="259045"/>
    <xdr:sp macro="" textlink="">
      <xdr:nvSpPr>
        <xdr:cNvPr id="81" name="n_1mainValue【道路】&#10;有形固定資産減価償却率">
          <a:extLst>
            <a:ext uri="{FF2B5EF4-FFF2-40B4-BE49-F238E27FC236}">
              <a16:creationId xmlns:a16="http://schemas.microsoft.com/office/drawing/2014/main" id="{6C59015C-B2D9-4164-BCD0-0B7B5067B5A1}"/>
            </a:ext>
          </a:extLst>
        </xdr:cNvPr>
        <xdr:cNvSpPr txBox="1"/>
      </xdr:nvSpPr>
      <xdr:spPr>
        <a:xfrm>
          <a:off x="3582044" y="6031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45555</xdr:rowOff>
    </xdr:from>
    <xdr:ext cx="405111" cy="259045"/>
    <xdr:sp macro="" textlink="">
      <xdr:nvSpPr>
        <xdr:cNvPr id="82" name="n_2mainValue【道路】&#10;有形固定資産減価償却率">
          <a:extLst>
            <a:ext uri="{FF2B5EF4-FFF2-40B4-BE49-F238E27FC236}">
              <a16:creationId xmlns:a16="http://schemas.microsoft.com/office/drawing/2014/main" id="{E47BDB8E-EC57-40E2-9AE0-79D3BA4C1D1C}"/>
            </a:ext>
          </a:extLst>
        </xdr:cNvPr>
        <xdr:cNvSpPr txBox="1"/>
      </xdr:nvSpPr>
      <xdr:spPr>
        <a:xfrm>
          <a:off x="2705744" y="6046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a:extLst>
            <a:ext uri="{FF2B5EF4-FFF2-40B4-BE49-F238E27FC236}">
              <a16:creationId xmlns:a16="http://schemas.microsoft.com/office/drawing/2014/main" id="{0D527A0E-0152-44A7-84DC-EC610BC90067}"/>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a:extLst>
            <a:ext uri="{FF2B5EF4-FFF2-40B4-BE49-F238E27FC236}">
              <a16:creationId xmlns:a16="http://schemas.microsoft.com/office/drawing/2014/main" id="{FEEC893F-AEE3-4E5C-9E67-86B6F77B3042}"/>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a:extLst>
            <a:ext uri="{FF2B5EF4-FFF2-40B4-BE49-F238E27FC236}">
              <a16:creationId xmlns:a16="http://schemas.microsoft.com/office/drawing/2014/main" id="{E58DBCEE-CBE2-4019-B8EA-4509012428C4}"/>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a:extLst>
            <a:ext uri="{FF2B5EF4-FFF2-40B4-BE49-F238E27FC236}">
              <a16:creationId xmlns:a16="http://schemas.microsoft.com/office/drawing/2014/main" id="{4A45A27F-8DDB-4903-B6B0-26C38935EF37}"/>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a:extLst>
            <a:ext uri="{FF2B5EF4-FFF2-40B4-BE49-F238E27FC236}">
              <a16:creationId xmlns:a16="http://schemas.microsoft.com/office/drawing/2014/main" id="{7DA27F19-E979-4C89-82EC-F2714D988E37}"/>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a:extLst>
            <a:ext uri="{FF2B5EF4-FFF2-40B4-BE49-F238E27FC236}">
              <a16:creationId xmlns:a16="http://schemas.microsoft.com/office/drawing/2014/main" id="{900C2173-1661-4ECB-ABCA-0C710D34284E}"/>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a:extLst>
            <a:ext uri="{FF2B5EF4-FFF2-40B4-BE49-F238E27FC236}">
              <a16:creationId xmlns:a16="http://schemas.microsoft.com/office/drawing/2014/main" id="{0334D362-8631-4ED1-A4EC-3D2808E098AF}"/>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a:extLst>
            <a:ext uri="{FF2B5EF4-FFF2-40B4-BE49-F238E27FC236}">
              <a16:creationId xmlns:a16="http://schemas.microsoft.com/office/drawing/2014/main" id="{4ED6D3DE-8745-43A8-9AB1-073F1BE19E7E}"/>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1" name="テキスト ボックス 90">
          <a:extLst>
            <a:ext uri="{FF2B5EF4-FFF2-40B4-BE49-F238E27FC236}">
              <a16:creationId xmlns:a16="http://schemas.microsoft.com/office/drawing/2014/main" id="{A42804D4-E588-491A-B815-D4FF67A090E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a:extLst>
            <a:ext uri="{FF2B5EF4-FFF2-40B4-BE49-F238E27FC236}">
              <a16:creationId xmlns:a16="http://schemas.microsoft.com/office/drawing/2014/main" id="{E8BB2BE6-9307-4FB2-969E-3D32AE33E842}"/>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a:extLst>
            <a:ext uri="{FF2B5EF4-FFF2-40B4-BE49-F238E27FC236}">
              <a16:creationId xmlns:a16="http://schemas.microsoft.com/office/drawing/2014/main" id="{81F9A108-F9B6-49C6-B5D9-87054C0BEA1C}"/>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a:extLst>
            <a:ext uri="{FF2B5EF4-FFF2-40B4-BE49-F238E27FC236}">
              <a16:creationId xmlns:a16="http://schemas.microsoft.com/office/drawing/2014/main" id="{6B779A0F-10A3-4B6E-B176-79E30C0B4237}"/>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a:extLst>
            <a:ext uri="{FF2B5EF4-FFF2-40B4-BE49-F238E27FC236}">
              <a16:creationId xmlns:a16="http://schemas.microsoft.com/office/drawing/2014/main" id="{2FEB646C-D72F-4425-94FD-29417E3FD767}"/>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6" name="テキスト ボックス 95">
          <a:extLst>
            <a:ext uri="{FF2B5EF4-FFF2-40B4-BE49-F238E27FC236}">
              <a16:creationId xmlns:a16="http://schemas.microsoft.com/office/drawing/2014/main" id="{6E3F86EE-FE12-4895-A1A6-3A9E195848FF}"/>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a:extLst>
            <a:ext uri="{FF2B5EF4-FFF2-40B4-BE49-F238E27FC236}">
              <a16:creationId xmlns:a16="http://schemas.microsoft.com/office/drawing/2014/main" id="{A5F883B3-6339-4409-85BE-CEE948A22D1D}"/>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8" name="テキスト ボックス 97">
          <a:extLst>
            <a:ext uri="{FF2B5EF4-FFF2-40B4-BE49-F238E27FC236}">
              <a16:creationId xmlns:a16="http://schemas.microsoft.com/office/drawing/2014/main" id="{7F43A4B7-AEC3-497D-96E2-D2D3BB4CF1E6}"/>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a:extLst>
            <a:ext uri="{FF2B5EF4-FFF2-40B4-BE49-F238E27FC236}">
              <a16:creationId xmlns:a16="http://schemas.microsoft.com/office/drawing/2014/main" id="{2E7CB46E-A58D-433C-9217-5E2CD0D0CD73}"/>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0" name="テキスト ボックス 99">
          <a:extLst>
            <a:ext uri="{FF2B5EF4-FFF2-40B4-BE49-F238E27FC236}">
              <a16:creationId xmlns:a16="http://schemas.microsoft.com/office/drawing/2014/main" id="{3FC17D2E-BDA5-4E5D-94C5-71CA4550235A}"/>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a:extLst>
            <a:ext uri="{FF2B5EF4-FFF2-40B4-BE49-F238E27FC236}">
              <a16:creationId xmlns:a16="http://schemas.microsoft.com/office/drawing/2014/main" id="{6349CEED-6BD5-4193-BD6B-E3EFDBBACCC8}"/>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2" name="テキスト ボックス 101">
          <a:extLst>
            <a:ext uri="{FF2B5EF4-FFF2-40B4-BE49-F238E27FC236}">
              <a16:creationId xmlns:a16="http://schemas.microsoft.com/office/drawing/2014/main" id="{76ED64E7-62D0-4CBC-9E4F-B36BA37B2D93}"/>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a:extLst>
            <a:ext uri="{FF2B5EF4-FFF2-40B4-BE49-F238E27FC236}">
              <a16:creationId xmlns:a16="http://schemas.microsoft.com/office/drawing/2014/main" id="{E8DD8BA5-C0C8-46E2-867D-4BD186C938D9}"/>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04" name="テキスト ボックス 103">
          <a:extLst>
            <a:ext uri="{FF2B5EF4-FFF2-40B4-BE49-F238E27FC236}">
              <a16:creationId xmlns:a16="http://schemas.microsoft.com/office/drawing/2014/main" id="{C86BE960-3B88-46C4-9696-B79985AB7C30}"/>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a:extLst>
            <a:ext uri="{FF2B5EF4-FFF2-40B4-BE49-F238E27FC236}">
              <a16:creationId xmlns:a16="http://schemas.microsoft.com/office/drawing/2014/main" id="{7D096107-2C87-46FF-9E0A-70A360A5CC81}"/>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110839</xdr:rowOff>
    </xdr:from>
    <xdr:to>
      <xdr:col>54</xdr:col>
      <xdr:colOff>189865</xdr:colOff>
      <xdr:row>42</xdr:row>
      <xdr:rowOff>37117</xdr:rowOff>
    </xdr:to>
    <xdr:cxnSp macro="">
      <xdr:nvCxnSpPr>
        <xdr:cNvPr id="106" name="直線コネクタ 105">
          <a:extLst>
            <a:ext uri="{FF2B5EF4-FFF2-40B4-BE49-F238E27FC236}">
              <a16:creationId xmlns:a16="http://schemas.microsoft.com/office/drawing/2014/main" id="{9A3FCD5F-C2E9-49FB-B652-787DA8EE21B0}"/>
            </a:ext>
          </a:extLst>
        </xdr:cNvPr>
        <xdr:cNvCxnSpPr/>
      </xdr:nvCxnSpPr>
      <xdr:spPr>
        <a:xfrm flipV="1">
          <a:off x="10476865" y="5768689"/>
          <a:ext cx="0" cy="1469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40944</xdr:rowOff>
    </xdr:from>
    <xdr:ext cx="469744" cy="259045"/>
    <xdr:sp macro="" textlink="">
      <xdr:nvSpPr>
        <xdr:cNvPr id="107" name="【道路】&#10;一人当たり延長最小値テキスト">
          <a:extLst>
            <a:ext uri="{FF2B5EF4-FFF2-40B4-BE49-F238E27FC236}">
              <a16:creationId xmlns:a16="http://schemas.microsoft.com/office/drawing/2014/main" id="{B9759EAD-B7A3-4CDF-8D6B-102FCDE09B5F}"/>
            </a:ext>
          </a:extLst>
        </xdr:cNvPr>
        <xdr:cNvSpPr txBox="1"/>
      </xdr:nvSpPr>
      <xdr:spPr>
        <a:xfrm>
          <a:off x="10515600" y="7241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37117</xdr:rowOff>
    </xdr:from>
    <xdr:to>
      <xdr:col>55</xdr:col>
      <xdr:colOff>88900</xdr:colOff>
      <xdr:row>42</xdr:row>
      <xdr:rowOff>37117</xdr:rowOff>
    </xdr:to>
    <xdr:cxnSp macro="">
      <xdr:nvCxnSpPr>
        <xdr:cNvPr id="108" name="直線コネクタ 107">
          <a:extLst>
            <a:ext uri="{FF2B5EF4-FFF2-40B4-BE49-F238E27FC236}">
              <a16:creationId xmlns:a16="http://schemas.microsoft.com/office/drawing/2014/main" id="{9B1B3DF1-0149-4C9A-A54D-A37039E04424}"/>
            </a:ext>
          </a:extLst>
        </xdr:cNvPr>
        <xdr:cNvCxnSpPr/>
      </xdr:nvCxnSpPr>
      <xdr:spPr>
        <a:xfrm>
          <a:off x="10388600" y="7238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57516</xdr:rowOff>
    </xdr:from>
    <xdr:ext cx="599010" cy="259045"/>
    <xdr:sp macro="" textlink="">
      <xdr:nvSpPr>
        <xdr:cNvPr id="109" name="【道路】&#10;一人当たり延長最大値テキスト">
          <a:extLst>
            <a:ext uri="{FF2B5EF4-FFF2-40B4-BE49-F238E27FC236}">
              <a16:creationId xmlns:a16="http://schemas.microsoft.com/office/drawing/2014/main" id="{431CF9A9-FEA0-4AE9-BF69-3F52A5FAB68E}"/>
            </a:ext>
          </a:extLst>
        </xdr:cNvPr>
        <xdr:cNvSpPr txBox="1"/>
      </xdr:nvSpPr>
      <xdr:spPr>
        <a:xfrm>
          <a:off x="10515600" y="5543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110839</xdr:rowOff>
    </xdr:from>
    <xdr:to>
      <xdr:col>55</xdr:col>
      <xdr:colOff>88900</xdr:colOff>
      <xdr:row>33</xdr:row>
      <xdr:rowOff>110839</xdr:rowOff>
    </xdr:to>
    <xdr:cxnSp macro="">
      <xdr:nvCxnSpPr>
        <xdr:cNvPr id="110" name="直線コネクタ 109">
          <a:extLst>
            <a:ext uri="{FF2B5EF4-FFF2-40B4-BE49-F238E27FC236}">
              <a16:creationId xmlns:a16="http://schemas.microsoft.com/office/drawing/2014/main" id="{1E35B401-C348-47C2-9AD6-8F4E565D67D6}"/>
            </a:ext>
          </a:extLst>
        </xdr:cNvPr>
        <xdr:cNvCxnSpPr/>
      </xdr:nvCxnSpPr>
      <xdr:spPr>
        <a:xfrm>
          <a:off x="10388600" y="5768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22251</xdr:rowOff>
    </xdr:from>
    <xdr:ext cx="534377" cy="259045"/>
    <xdr:sp macro="" textlink="">
      <xdr:nvSpPr>
        <xdr:cNvPr id="111" name="【道路】&#10;一人当たり延長平均値テキスト">
          <a:extLst>
            <a:ext uri="{FF2B5EF4-FFF2-40B4-BE49-F238E27FC236}">
              <a16:creationId xmlns:a16="http://schemas.microsoft.com/office/drawing/2014/main" id="{CD491C9D-B22B-4467-80A6-9AC8DF5EBD77}"/>
            </a:ext>
          </a:extLst>
        </xdr:cNvPr>
        <xdr:cNvSpPr txBox="1"/>
      </xdr:nvSpPr>
      <xdr:spPr>
        <a:xfrm>
          <a:off x="10515600" y="6880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170824</xdr:rowOff>
    </xdr:from>
    <xdr:to>
      <xdr:col>55</xdr:col>
      <xdr:colOff>50800</xdr:colOff>
      <xdr:row>41</xdr:row>
      <xdr:rowOff>100974</xdr:rowOff>
    </xdr:to>
    <xdr:sp macro="" textlink="">
      <xdr:nvSpPr>
        <xdr:cNvPr id="112" name="フローチャート: 判断 111">
          <a:extLst>
            <a:ext uri="{FF2B5EF4-FFF2-40B4-BE49-F238E27FC236}">
              <a16:creationId xmlns:a16="http://schemas.microsoft.com/office/drawing/2014/main" id="{5265743A-6D70-4C0E-81AB-2A48B6F8B707}"/>
            </a:ext>
          </a:extLst>
        </xdr:cNvPr>
        <xdr:cNvSpPr/>
      </xdr:nvSpPr>
      <xdr:spPr>
        <a:xfrm>
          <a:off x="10426700" y="7028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162964</xdr:rowOff>
    </xdr:from>
    <xdr:to>
      <xdr:col>50</xdr:col>
      <xdr:colOff>165100</xdr:colOff>
      <xdr:row>41</xdr:row>
      <xdr:rowOff>93114</xdr:rowOff>
    </xdr:to>
    <xdr:sp macro="" textlink="">
      <xdr:nvSpPr>
        <xdr:cNvPr id="113" name="フローチャート: 判断 112">
          <a:extLst>
            <a:ext uri="{FF2B5EF4-FFF2-40B4-BE49-F238E27FC236}">
              <a16:creationId xmlns:a16="http://schemas.microsoft.com/office/drawing/2014/main" id="{E005A523-6A41-4AEC-8490-6C246055E3EF}"/>
            </a:ext>
          </a:extLst>
        </xdr:cNvPr>
        <xdr:cNvSpPr/>
      </xdr:nvSpPr>
      <xdr:spPr>
        <a:xfrm>
          <a:off x="9588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168856</xdr:rowOff>
    </xdr:from>
    <xdr:to>
      <xdr:col>46</xdr:col>
      <xdr:colOff>38100</xdr:colOff>
      <xdr:row>41</xdr:row>
      <xdr:rowOff>99006</xdr:rowOff>
    </xdr:to>
    <xdr:sp macro="" textlink="">
      <xdr:nvSpPr>
        <xdr:cNvPr id="114" name="フローチャート: 判断 113">
          <a:extLst>
            <a:ext uri="{FF2B5EF4-FFF2-40B4-BE49-F238E27FC236}">
              <a16:creationId xmlns:a16="http://schemas.microsoft.com/office/drawing/2014/main" id="{21199ED4-A6C9-479D-89C9-4DADAAED3E04}"/>
            </a:ext>
          </a:extLst>
        </xdr:cNvPr>
        <xdr:cNvSpPr/>
      </xdr:nvSpPr>
      <xdr:spPr>
        <a:xfrm>
          <a:off x="8699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10524</xdr:rowOff>
    </xdr:from>
    <xdr:to>
      <xdr:col>41</xdr:col>
      <xdr:colOff>101600</xdr:colOff>
      <xdr:row>41</xdr:row>
      <xdr:rowOff>112124</xdr:rowOff>
    </xdr:to>
    <xdr:sp macro="" textlink="">
      <xdr:nvSpPr>
        <xdr:cNvPr id="115" name="フローチャート: 判断 114">
          <a:extLst>
            <a:ext uri="{FF2B5EF4-FFF2-40B4-BE49-F238E27FC236}">
              <a16:creationId xmlns:a16="http://schemas.microsoft.com/office/drawing/2014/main" id="{F6E21525-1EB4-42C3-8AA3-3DCFA135F9B3}"/>
            </a:ext>
          </a:extLst>
        </xdr:cNvPr>
        <xdr:cNvSpPr/>
      </xdr:nvSpPr>
      <xdr:spPr>
        <a:xfrm>
          <a:off x="7810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4C8118E1-8A57-4221-AF32-55589F876158}"/>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825073A2-7610-428B-B979-C2709B699B11}"/>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695C70B9-2C7F-4C1D-A485-2E229B3A392B}"/>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D88BD989-F41B-4210-B7FA-5D06C1F89E96}"/>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4057EA73-B029-4C4B-AAE3-47DCAD2EFB2E}"/>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26080</xdr:rowOff>
    </xdr:from>
    <xdr:to>
      <xdr:col>55</xdr:col>
      <xdr:colOff>50800</xdr:colOff>
      <xdr:row>41</xdr:row>
      <xdr:rowOff>127680</xdr:rowOff>
    </xdr:to>
    <xdr:sp macro="" textlink="">
      <xdr:nvSpPr>
        <xdr:cNvPr id="121" name="楕円 120">
          <a:extLst>
            <a:ext uri="{FF2B5EF4-FFF2-40B4-BE49-F238E27FC236}">
              <a16:creationId xmlns:a16="http://schemas.microsoft.com/office/drawing/2014/main" id="{F7CFA42D-BD08-4158-9053-24BF6FECCA1C}"/>
            </a:ext>
          </a:extLst>
        </xdr:cNvPr>
        <xdr:cNvSpPr/>
      </xdr:nvSpPr>
      <xdr:spPr>
        <a:xfrm>
          <a:off x="10426700" y="705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4507</xdr:rowOff>
    </xdr:from>
    <xdr:ext cx="534377" cy="259045"/>
    <xdr:sp macro="" textlink="">
      <xdr:nvSpPr>
        <xdr:cNvPr id="122" name="【道路】&#10;一人当たり延長該当値テキスト">
          <a:extLst>
            <a:ext uri="{FF2B5EF4-FFF2-40B4-BE49-F238E27FC236}">
              <a16:creationId xmlns:a16="http://schemas.microsoft.com/office/drawing/2014/main" id="{6BAEA4BB-6329-4765-B637-6993BD44829E}"/>
            </a:ext>
          </a:extLst>
        </xdr:cNvPr>
        <xdr:cNvSpPr txBox="1"/>
      </xdr:nvSpPr>
      <xdr:spPr>
        <a:xfrm>
          <a:off x="10515600" y="7033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31328</xdr:rowOff>
    </xdr:from>
    <xdr:to>
      <xdr:col>50</xdr:col>
      <xdr:colOff>165100</xdr:colOff>
      <xdr:row>41</xdr:row>
      <xdr:rowOff>132928</xdr:rowOff>
    </xdr:to>
    <xdr:sp macro="" textlink="">
      <xdr:nvSpPr>
        <xdr:cNvPr id="123" name="楕円 122">
          <a:extLst>
            <a:ext uri="{FF2B5EF4-FFF2-40B4-BE49-F238E27FC236}">
              <a16:creationId xmlns:a16="http://schemas.microsoft.com/office/drawing/2014/main" id="{17FD3885-F47C-4201-BC1F-27A2AA9EBFEF}"/>
            </a:ext>
          </a:extLst>
        </xdr:cNvPr>
        <xdr:cNvSpPr/>
      </xdr:nvSpPr>
      <xdr:spPr>
        <a:xfrm>
          <a:off x="9588500" y="7060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76880</xdr:rowOff>
    </xdr:from>
    <xdr:to>
      <xdr:col>55</xdr:col>
      <xdr:colOff>0</xdr:colOff>
      <xdr:row>41</xdr:row>
      <xdr:rowOff>82128</xdr:rowOff>
    </xdr:to>
    <xdr:cxnSp macro="">
      <xdr:nvCxnSpPr>
        <xdr:cNvPr id="124" name="直線コネクタ 123">
          <a:extLst>
            <a:ext uri="{FF2B5EF4-FFF2-40B4-BE49-F238E27FC236}">
              <a16:creationId xmlns:a16="http://schemas.microsoft.com/office/drawing/2014/main" id="{58A41453-EA0A-4EF6-815F-85EEF4899BBE}"/>
            </a:ext>
          </a:extLst>
        </xdr:cNvPr>
        <xdr:cNvCxnSpPr/>
      </xdr:nvCxnSpPr>
      <xdr:spPr>
        <a:xfrm flipV="1">
          <a:off x="9639300" y="7106330"/>
          <a:ext cx="838200" cy="5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4828</xdr:rowOff>
    </xdr:from>
    <xdr:to>
      <xdr:col>46</xdr:col>
      <xdr:colOff>38100</xdr:colOff>
      <xdr:row>41</xdr:row>
      <xdr:rowOff>106428</xdr:rowOff>
    </xdr:to>
    <xdr:sp macro="" textlink="">
      <xdr:nvSpPr>
        <xdr:cNvPr id="125" name="楕円 124">
          <a:extLst>
            <a:ext uri="{FF2B5EF4-FFF2-40B4-BE49-F238E27FC236}">
              <a16:creationId xmlns:a16="http://schemas.microsoft.com/office/drawing/2014/main" id="{B5D1B82A-76F8-4961-85FD-8A1EA991DB39}"/>
            </a:ext>
          </a:extLst>
        </xdr:cNvPr>
        <xdr:cNvSpPr/>
      </xdr:nvSpPr>
      <xdr:spPr>
        <a:xfrm>
          <a:off x="8699500" y="7034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55628</xdr:rowOff>
    </xdr:from>
    <xdr:to>
      <xdr:col>50</xdr:col>
      <xdr:colOff>114300</xdr:colOff>
      <xdr:row>41</xdr:row>
      <xdr:rowOff>82128</xdr:rowOff>
    </xdr:to>
    <xdr:cxnSp macro="">
      <xdr:nvCxnSpPr>
        <xdr:cNvPr id="126" name="直線コネクタ 125">
          <a:extLst>
            <a:ext uri="{FF2B5EF4-FFF2-40B4-BE49-F238E27FC236}">
              <a16:creationId xmlns:a16="http://schemas.microsoft.com/office/drawing/2014/main" id="{D433C5CB-E45E-42A0-898B-D461899318F9}"/>
            </a:ext>
          </a:extLst>
        </xdr:cNvPr>
        <xdr:cNvCxnSpPr/>
      </xdr:nvCxnSpPr>
      <xdr:spPr>
        <a:xfrm>
          <a:off x="8750300" y="7085078"/>
          <a:ext cx="889000" cy="26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109641</xdr:rowOff>
    </xdr:from>
    <xdr:ext cx="534377" cy="259045"/>
    <xdr:sp macro="" textlink="">
      <xdr:nvSpPr>
        <xdr:cNvPr id="127" name="n_1aveValue【道路】&#10;一人当たり延長">
          <a:extLst>
            <a:ext uri="{FF2B5EF4-FFF2-40B4-BE49-F238E27FC236}">
              <a16:creationId xmlns:a16="http://schemas.microsoft.com/office/drawing/2014/main" id="{7AE4EE10-157B-44C8-8CFF-320D48EA44DC}"/>
            </a:ext>
          </a:extLst>
        </xdr:cNvPr>
        <xdr:cNvSpPr txBox="1"/>
      </xdr:nvSpPr>
      <xdr:spPr>
        <a:xfrm>
          <a:off x="9359411" y="679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115533</xdr:rowOff>
    </xdr:from>
    <xdr:ext cx="534377" cy="259045"/>
    <xdr:sp macro="" textlink="">
      <xdr:nvSpPr>
        <xdr:cNvPr id="128" name="n_2aveValue【道路】&#10;一人当たり延長">
          <a:extLst>
            <a:ext uri="{FF2B5EF4-FFF2-40B4-BE49-F238E27FC236}">
              <a16:creationId xmlns:a16="http://schemas.microsoft.com/office/drawing/2014/main" id="{2751B892-3CB1-425F-B37C-5A67DABD09F3}"/>
            </a:ext>
          </a:extLst>
        </xdr:cNvPr>
        <xdr:cNvSpPr txBox="1"/>
      </xdr:nvSpPr>
      <xdr:spPr>
        <a:xfrm>
          <a:off x="8483111" y="680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128651</xdr:rowOff>
    </xdr:from>
    <xdr:ext cx="534377" cy="259045"/>
    <xdr:sp macro="" textlink="">
      <xdr:nvSpPr>
        <xdr:cNvPr id="129" name="n_3aveValue【道路】&#10;一人当たり延長">
          <a:extLst>
            <a:ext uri="{FF2B5EF4-FFF2-40B4-BE49-F238E27FC236}">
              <a16:creationId xmlns:a16="http://schemas.microsoft.com/office/drawing/2014/main" id="{0CFD2729-3C78-450C-9D41-B5336B625876}"/>
            </a:ext>
          </a:extLst>
        </xdr:cNvPr>
        <xdr:cNvSpPr txBox="1"/>
      </xdr:nvSpPr>
      <xdr:spPr>
        <a:xfrm>
          <a:off x="7594111" y="681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124055</xdr:rowOff>
    </xdr:from>
    <xdr:ext cx="534377" cy="259045"/>
    <xdr:sp macro="" textlink="">
      <xdr:nvSpPr>
        <xdr:cNvPr id="130" name="n_1mainValue【道路】&#10;一人当たり延長">
          <a:extLst>
            <a:ext uri="{FF2B5EF4-FFF2-40B4-BE49-F238E27FC236}">
              <a16:creationId xmlns:a16="http://schemas.microsoft.com/office/drawing/2014/main" id="{A60A6241-D51B-4CAB-AFB3-EB208FE5C7EE}"/>
            </a:ext>
          </a:extLst>
        </xdr:cNvPr>
        <xdr:cNvSpPr txBox="1"/>
      </xdr:nvSpPr>
      <xdr:spPr>
        <a:xfrm>
          <a:off x="9359411" y="7153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97555</xdr:rowOff>
    </xdr:from>
    <xdr:ext cx="534377" cy="259045"/>
    <xdr:sp macro="" textlink="">
      <xdr:nvSpPr>
        <xdr:cNvPr id="131" name="n_2mainValue【道路】&#10;一人当たり延長">
          <a:extLst>
            <a:ext uri="{FF2B5EF4-FFF2-40B4-BE49-F238E27FC236}">
              <a16:creationId xmlns:a16="http://schemas.microsoft.com/office/drawing/2014/main" id="{40926586-5ACE-4BA8-AB55-9425C4B02871}"/>
            </a:ext>
          </a:extLst>
        </xdr:cNvPr>
        <xdr:cNvSpPr txBox="1"/>
      </xdr:nvSpPr>
      <xdr:spPr>
        <a:xfrm>
          <a:off x="8483111" y="712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a:extLst>
            <a:ext uri="{FF2B5EF4-FFF2-40B4-BE49-F238E27FC236}">
              <a16:creationId xmlns:a16="http://schemas.microsoft.com/office/drawing/2014/main" id="{BE10C647-E899-4DEC-BFE9-7BDBDB2F345E}"/>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a:extLst>
            <a:ext uri="{FF2B5EF4-FFF2-40B4-BE49-F238E27FC236}">
              <a16:creationId xmlns:a16="http://schemas.microsoft.com/office/drawing/2014/main" id="{1121374E-B0D0-44C5-9DD8-7F0C3FF2577F}"/>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a:extLst>
            <a:ext uri="{FF2B5EF4-FFF2-40B4-BE49-F238E27FC236}">
              <a16:creationId xmlns:a16="http://schemas.microsoft.com/office/drawing/2014/main" id="{DF8648E2-6992-4145-8F05-FBE96B7F9757}"/>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a:extLst>
            <a:ext uri="{FF2B5EF4-FFF2-40B4-BE49-F238E27FC236}">
              <a16:creationId xmlns:a16="http://schemas.microsoft.com/office/drawing/2014/main" id="{3E01A76A-ACD5-43F7-A12C-AEABB7E7AB6E}"/>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a:extLst>
            <a:ext uri="{FF2B5EF4-FFF2-40B4-BE49-F238E27FC236}">
              <a16:creationId xmlns:a16="http://schemas.microsoft.com/office/drawing/2014/main" id="{B89C404D-917A-4EE6-993F-ED728B2CD36E}"/>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a:extLst>
            <a:ext uri="{FF2B5EF4-FFF2-40B4-BE49-F238E27FC236}">
              <a16:creationId xmlns:a16="http://schemas.microsoft.com/office/drawing/2014/main" id="{E99534F2-5D08-40C8-8BED-B44B4C057F91}"/>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a:extLst>
            <a:ext uri="{FF2B5EF4-FFF2-40B4-BE49-F238E27FC236}">
              <a16:creationId xmlns:a16="http://schemas.microsoft.com/office/drawing/2014/main" id="{C3F131E6-339B-44D7-8A37-28280690DFE1}"/>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a:extLst>
            <a:ext uri="{FF2B5EF4-FFF2-40B4-BE49-F238E27FC236}">
              <a16:creationId xmlns:a16="http://schemas.microsoft.com/office/drawing/2014/main" id="{8F707DD3-98A3-48F6-89E9-B7DDE5201C91}"/>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a:extLst>
            <a:ext uri="{FF2B5EF4-FFF2-40B4-BE49-F238E27FC236}">
              <a16:creationId xmlns:a16="http://schemas.microsoft.com/office/drawing/2014/main" id="{BB0A7A67-53C9-4955-8445-EF1FAF98B4A3}"/>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a:extLst>
            <a:ext uri="{FF2B5EF4-FFF2-40B4-BE49-F238E27FC236}">
              <a16:creationId xmlns:a16="http://schemas.microsoft.com/office/drawing/2014/main" id="{66376995-B469-487A-863F-0C4C1C11C23E}"/>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2" name="直線コネクタ 141">
          <a:extLst>
            <a:ext uri="{FF2B5EF4-FFF2-40B4-BE49-F238E27FC236}">
              <a16:creationId xmlns:a16="http://schemas.microsoft.com/office/drawing/2014/main" id="{4A42CB8E-DFE3-4855-B5E7-A068A94FB707}"/>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3" name="テキスト ボックス 142">
          <a:extLst>
            <a:ext uri="{FF2B5EF4-FFF2-40B4-BE49-F238E27FC236}">
              <a16:creationId xmlns:a16="http://schemas.microsoft.com/office/drawing/2014/main" id="{A7779E54-9B75-49D3-B0A1-C9E795B416A7}"/>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4" name="直線コネクタ 143">
          <a:extLst>
            <a:ext uri="{FF2B5EF4-FFF2-40B4-BE49-F238E27FC236}">
              <a16:creationId xmlns:a16="http://schemas.microsoft.com/office/drawing/2014/main" id="{CBF4E403-4F32-44E7-AFC7-9215F6CED349}"/>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5" name="テキスト ボックス 144">
          <a:extLst>
            <a:ext uri="{FF2B5EF4-FFF2-40B4-BE49-F238E27FC236}">
              <a16:creationId xmlns:a16="http://schemas.microsoft.com/office/drawing/2014/main" id="{C26355F1-517E-44F6-A631-230E62F3ACD4}"/>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6" name="直線コネクタ 145">
          <a:extLst>
            <a:ext uri="{FF2B5EF4-FFF2-40B4-BE49-F238E27FC236}">
              <a16:creationId xmlns:a16="http://schemas.microsoft.com/office/drawing/2014/main" id="{EB4BE001-8D47-478A-ADB1-E02DFFAFC604}"/>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7" name="テキスト ボックス 146">
          <a:extLst>
            <a:ext uri="{FF2B5EF4-FFF2-40B4-BE49-F238E27FC236}">
              <a16:creationId xmlns:a16="http://schemas.microsoft.com/office/drawing/2014/main" id="{9912A11E-D9E7-46E2-9704-C504E446E83E}"/>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8" name="直線コネクタ 147">
          <a:extLst>
            <a:ext uri="{FF2B5EF4-FFF2-40B4-BE49-F238E27FC236}">
              <a16:creationId xmlns:a16="http://schemas.microsoft.com/office/drawing/2014/main" id="{43444485-323A-49E4-B3D7-BE2848F63FD4}"/>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9" name="テキスト ボックス 148">
          <a:extLst>
            <a:ext uri="{FF2B5EF4-FFF2-40B4-BE49-F238E27FC236}">
              <a16:creationId xmlns:a16="http://schemas.microsoft.com/office/drawing/2014/main" id="{DE312A98-865C-4AA1-83A5-8A271E8A493E}"/>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0" name="直線コネクタ 149">
          <a:extLst>
            <a:ext uri="{FF2B5EF4-FFF2-40B4-BE49-F238E27FC236}">
              <a16:creationId xmlns:a16="http://schemas.microsoft.com/office/drawing/2014/main" id="{C5A8552B-AC83-49EC-B696-99CA20408B0F}"/>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1" name="テキスト ボックス 150">
          <a:extLst>
            <a:ext uri="{FF2B5EF4-FFF2-40B4-BE49-F238E27FC236}">
              <a16:creationId xmlns:a16="http://schemas.microsoft.com/office/drawing/2014/main" id="{BBBB4BD0-601A-405A-82A0-AD0F8538A365}"/>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2" name="直線コネクタ 151">
          <a:extLst>
            <a:ext uri="{FF2B5EF4-FFF2-40B4-BE49-F238E27FC236}">
              <a16:creationId xmlns:a16="http://schemas.microsoft.com/office/drawing/2014/main" id="{BE6CA380-3634-4CB1-AC2B-F84B96BBF396}"/>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3" name="テキスト ボックス 152">
          <a:extLst>
            <a:ext uri="{FF2B5EF4-FFF2-40B4-BE49-F238E27FC236}">
              <a16:creationId xmlns:a16="http://schemas.microsoft.com/office/drawing/2014/main" id="{0DCCD5B8-7332-4A64-8B89-D3705203D9D7}"/>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4" name="直線コネクタ 153">
          <a:extLst>
            <a:ext uri="{FF2B5EF4-FFF2-40B4-BE49-F238E27FC236}">
              <a16:creationId xmlns:a16="http://schemas.microsoft.com/office/drawing/2014/main" id="{1F55B07A-01D2-4F23-A720-F1BC2CF1F05B}"/>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5" name="テキスト ボックス 154">
          <a:extLst>
            <a:ext uri="{FF2B5EF4-FFF2-40B4-BE49-F238E27FC236}">
              <a16:creationId xmlns:a16="http://schemas.microsoft.com/office/drawing/2014/main" id="{29B16C62-8031-45C6-8F77-91F14157786C}"/>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6" name="【橋りょう・トンネル】&#10;有形固定資産減価償却率グラフ枠">
          <a:extLst>
            <a:ext uri="{FF2B5EF4-FFF2-40B4-BE49-F238E27FC236}">
              <a16:creationId xmlns:a16="http://schemas.microsoft.com/office/drawing/2014/main" id="{57EDC27D-07C0-4BC2-B98B-EDE637CC03AC}"/>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130628</xdr:rowOff>
    </xdr:from>
    <xdr:to>
      <xdr:col>24</xdr:col>
      <xdr:colOff>62865</xdr:colOff>
      <xdr:row>64</xdr:row>
      <xdr:rowOff>102870</xdr:rowOff>
    </xdr:to>
    <xdr:cxnSp macro="">
      <xdr:nvCxnSpPr>
        <xdr:cNvPr id="157" name="直線コネクタ 156">
          <a:extLst>
            <a:ext uri="{FF2B5EF4-FFF2-40B4-BE49-F238E27FC236}">
              <a16:creationId xmlns:a16="http://schemas.microsoft.com/office/drawing/2014/main" id="{ADB18589-73C7-4AAE-9504-B6353CCC5708}"/>
            </a:ext>
          </a:extLst>
        </xdr:cNvPr>
        <xdr:cNvCxnSpPr/>
      </xdr:nvCxnSpPr>
      <xdr:spPr>
        <a:xfrm flipV="1">
          <a:off x="4634865" y="9560378"/>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58" name="【橋りょう・トンネル】&#10;有形固定資産減価償却率最小値テキスト">
          <a:extLst>
            <a:ext uri="{FF2B5EF4-FFF2-40B4-BE49-F238E27FC236}">
              <a16:creationId xmlns:a16="http://schemas.microsoft.com/office/drawing/2014/main" id="{B5116099-FAA7-4FEF-90CB-040000D2AA73}"/>
            </a:ext>
          </a:extLst>
        </xdr:cNvPr>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59" name="直線コネクタ 158">
          <a:extLst>
            <a:ext uri="{FF2B5EF4-FFF2-40B4-BE49-F238E27FC236}">
              <a16:creationId xmlns:a16="http://schemas.microsoft.com/office/drawing/2014/main" id="{71498739-7530-4ECB-987E-BBF1A8F420BE}"/>
            </a:ext>
          </a:extLst>
        </xdr:cNvPr>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77305</xdr:rowOff>
    </xdr:from>
    <xdr:ext cx="405111" cy="259045"/>
    <xdr:sp macro="" textlink="">
      <xdr:nvSpPr>
        <xdr:cNvPr id="160" name="【橋りょう・トンネル】&#10;有形固定資産減価償却率最大値テキスト">
          <a:extLst>
            <a:ext uri="{FF2B5EF4-FFF2-40B4-BE49-F238E27FC236}">
              <a16:creationId xmlns:a16="http://schemas.microsoft.com/office/drawing/2014/main" id="{B15CA297-52D1-4FF6-8AAA-15921B0F92A1}"/>
            </a:ext>
          </a:extLst>
        </xdr:cNvPr>
        <xdr:cNvSpPr txBox="1"/>
      </xdr:nvSpPr>
      <xdr:spPr>
        <a:xfrm>
          <a:off x="4673600" y="9335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130628</xdr:rowOff>
    </xdr:from>
    <xdr:to>
      <xdr:col>24</xdr:col>
      <xdr:colOff>152400</xdr:colOff>
      <xdr:row>55</xdr:row>
      <xdr:rowOff>130628</xdr:rowOff>
    </xdr:to>
    <xdr:cxnSp macro="">
      <xdr:nvCxnSpPr>
        <xdr:cNvPr id="161" name="直線コネクタ 160">
          <a:extLst>
            <a:ext uri="{FF2B5EF4-FFF2-40B4-BE49-F238E27FC236}">
              <a16:creationId xmlns:a16="http://schemas.microsoft.com/office/drawing/2014/main" id="{DCE8EC4A-0DCB-462D-B1EF-DB6F13E973F5}"/>
            </a:ext>
          </a:extLst>
        </xdr:cNvPr>
        <xdr:cNvCxnSpPr/>
      </xdr:nvCxnSpPr>
      <xdr:spPr>
        <a:xfrm>
          <a:off x="4546600" y="9560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113773</xdr:rowOff>
    </xdr:from>
    <xdr:ext cx="405111" cy="259045"/>
    <xdr:sp macro="" textlink="">
      <xdr:nvSpPr>
        <xdr:cNvPr id="162" name="【橋りょう・トンネル】&#10;有形固定資産減価償却率平均値テキスト">
          <a:extLst>
            <a:ext uri="{FF2B5EF4-FFF2-40B4-BE49-F238E27FC236}">
              <a16:creationId xmlns:a16="http://schemas.microsoft.com/office/drawing/2014/main" id="{C2F5B01D-C38A-4886-B397-2AEED1A9A3B8}"/>
            </a:ext>
          </a:extLst>
        </xdr:cNvPr>
        <xdr:cNvSpPr txBox="1"/>
      </xdr:nvSpPr>
      <xdr:spPr>
        <a:xfrm>
          <a:off x="4673600" y="100578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135346</xdr:rowOff>
    </xdr:from>
    <xdr:to>
      <xdr:col>24</xdr:col>
      <xdr:colOff>114300</xdr:colOff>
      <xdr:row>59</xdr:row>
      <xdr:rowOff>65496</xdr:rowOff>
    </xdr:to>
    <xdr:sp macro="" textlink="">
      <xdr:nvSpPr>
        <xdr:cNvPr id="163" name="フローチャート: 判断 162">
          <a:extLst>
            <a:ext uri="{FF2B5EF4-FFF2-40B4-BE49-F238E27FC236}">
              <a16:creationId xmlns:a16="http://schemas.microsoft.com/office/drawing/2014/main" id="{49562FD6-CE7F-451A-9338-1E120B40BD34}"/>
            </a:ext>
          </a:extLst>
        </xdr:cNvPr>
        <xdr:cNvSpPr/>
      </xdr:nvSpPr>
      <xdr:spPr>
        <a:xfrm>
          <a:off x="45847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150041</xdr:rowOff>
    </xdr:from>
    <xdr:to>
      <xdr:col>20</xdr:col>
      <xdr:colOff>38100</xdr:colOff>
      <xdr:row>59</xdr:row>
      <xdr:rowOff>80191</xdr:rowOff>
    </xdr:to>
    <xdr:sp macro="" textlink="">
      <xdr:nvSpPr>
        <xdr:cNvPr id="164" name="フローチャート: 判断 163">
          <a:extLst>
            <a:ext uri="{FF2B5EF4-FFF2-40B4-BE49-F238E27FC236}">
              <a16:creationId xmlns:a16="http://schemas.microsoft.com/office/drawing/2014/main" id="{2894819B-4B1D-4C94-9E31-32E5E6981E93}"/>
            </a:ext>
          </a:extLst>
        </xdr:cNvPr>
        <xdr:cNvSpPr/>
      </xdr:nvSpPr>
      <xdr:spPr>
        <a:xfrm>
          <a:off x="37465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3084</xdr:rowOff>
    </xdr:from>
    <xdr:to>
      <xdr:col>15</xdr:col>
      <xdr:colOff>101600</xdr:colOff>
      <xdr:row>59</xdr:row>
      <xdr:rowOff>104684</xdr:rowOff>
    </xdr:to>
    <xdr:sp macro="" textlink="">
      <xdr:nvSpPr>
        <xdr:cNvPr id="165" name="フローチャート: 判断 164">
          <a:extLst>
            <a:ext uri="{FF2B5EF4-FFF2-40B4-BE49-F238E27FC236}">
              <a16:creationId xmlns:a16="http://schemas.microsoft.com/office/drawing/2014/main" id="{3787FA35-71EB-4D19-BF96-448B4AEF45E2}"/>
            </a:ext>
          </a:extLst>
        </xdr:cNvPr>
        <xdr:cNvSpPr/>
      </xdr:nvSpPr>
      <xdr:spPr>
        <a:xfrm>
          <a:off x="2857500" y="1011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58601</xdr:rowOff>
    </xdr:from>
    <xdr:to>
      <xdr:col>10</xdr:col>
      <xdr:colOff>165100</xdr:colOff>
      <xdr:row>59</xdr:row>
      <xdr:rowOff>160201</xdr:rowOff>
    </xdr:to>
    <xdr:sp macro="" textlink="">
      <xdr:nvSpPr>
        <xdr:cNvPr id="166" name="フローチャート: 判断 165">
          <a:extLst>
            <a:ext uri="{FF2B5EF4-FFF2-40B4-BE49-F238E27FC236}">
              <a16:creationId xmlns:a16="http://schemas.microsoft.com/office/drawing/2014/main" id="{146F9C6C-F995-4886-9743-E8B60EACBA2D}"/>
            </a:ext>
          </a:extLst>
        </xdr:cNvPr>
        <xdr:cNvSpPr/>
      </xdr:nvSpPr>
      <xdr:spPr>
        <a:xfrm>
          <a:off x="1968500" y="1017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9CDAD552-7D45-4666-BFF4-6F1FF68DA236}"/>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E6DA93E7-0224-4766-8226-75E7E3847A1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ABD20890-0522-4801-B846-66253223A9F8}"/>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B085E23D-8616-49CB-80A0-37ABB81A0EDE}"/>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CE0E6877-0EEE-4076-902C-1DC4BACF4A47}"/>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61867</xdr:rowOff>
    </xdr:from>
    <xdr:to>
      <xdr:col>24</xdr:col>
      <xdr:colOff>114300</xdr:colOff>
      <xdr:row>56</xdr:row>
      <xdr:rowOff>163467</xdr:rowOff>
    </xdr:to>
    <xdr:sp macro="" textlink="">
      <xdr:nvSpPr>
        <xdr:cNvPr id="172" name="楕円 171">
          <a:extLst>
            <a:ext uri="{FF2B5EF4-FFF2-40B4-BE49-F238E27FC236}">
              <a16:creationId xmlns:a16="http://schemas.microsoft.com/office/drawing/2014/main" id="{A3BFA024-125E-4FAD-B470-BDEBF0045DC3}"/>
            </a:ext>
          </a:extLst>
        </xdr:cNvPr>
        <xdr:cNvSpPr/>
      </xdr:nvSpPr>
      <xdr:spPr>
        <a:xfrm>
          <a:off x="4584700" y="9663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84744</xdr:rowOff>
    </xdr:from>
    <xdr:ext cx="405111" cy="259045"/>
    <xdr:sp macro="" textlink="">
      <xdr:nvSpPr>
        <xdr:cNvPr id="173" name="【橋りょう・トンネル】&#10;有形固定資産減価償却率該当値テキスト">
          <a:extLst>
            <a:ext uri="{FF2B5EF4-FFF2-40B4-BE49-F238E27FC236}">
              <a16:creationId xmlns:a16="http://schemas.microsoft.com/office/drawing/2014/main" id="{7137DAC3-D28D-4A9D-BD70-B5C4FA15C058}"/>
            </a:ext>
          </a:extLst>
        </xdr:cNvPr>
        <xdr:cNvSpPr txBox="1"/>
      </xdr:nvSpPr>
      <xdr:spPr>
        <a:xfrm>
          <a:off x="4673600" y="9514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50437</xdr:rowOff>
    </xdr:from>
    <xdr:to>
      <xdr:col>20</xdr:col>
      <xdr:colOff>38100</xdr:colOff>
      <xdr:row>55</xdr:row>
      <xdr:rowOff>152037</xdr:rowOff>
    </xdr:to>
    <xdr:sp macro="" textlink="">
      <xdr:nvSpPr>
        <xdr:cNvPr id="174" name="楕円 173">
          <a:extLst>
            <a:ext uri="{FF2B5EF4-FFF2-40B4-BE49-F238E27FC236}">
              <a16:creationId xmlns:a16="http://schemas.microsoft.com/office/drawing/2014/main" id="{368D09AF-BC3B-4263-A166-AB43881318C8}"/>
            </a:ext>
          </a:extLst>
        </xdr:cNvPr>
        <xdr:cNvSpPr/>
      </xdr:nvSpPr>
      <xdr:spPr>
        <a:xfrm>
          <a:off x="3746500" y="948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101237</xdr:rowOff>
    </xdr:from>
    <xdr:to>
      <xdr:col>24</xdr:col>
      <xdr:colOff>63500</xdr:colOff>
      <xdr:row>56</xdr:row>
      <xdr:rowOff>112667</xdr:rowOff>
    </xdr:to>
    <xdr:cxnSp macro="">
      <xdr:nvCxnSpPr>
        <xdr:cNvPr id="175" name="直線コネクタ 174">
          <a:extLst>
            <a:ext uri="{FF2B5EF4-FFF2-40B4-BE49-F238E27FC236}">
              <a16:creationId xmlns:a16="http://schemas.microsoft.com/office/drawing/2014/main" id="{0402FACA-A4EC-4303-ACCE-B367269D894D}"/>
            </a:ext>
          </a:extLst>
        </xdr:cNvPr>
        <xdr:cNvCxnSpPr/>
      </xdr:nvCxnSpPr>
      <xdr:spPr>
        <a:xfrm>
          <a:off x="3797300" y="9530987"/>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29210</xdr:rowOff>
    </xdr:from>
    <xdr:to>
      <xdr:col>15</xdr:col>
      <xdr:colOff>101600</xdr:colOff>
      <xdr:row>59</xdr:row>
      <xdr:rowOff>130810</xdr:rowOff>
    </xdr:to>
    <xdr:sp macro="" textlink="">
      <xdr:nvSpPr>
        <xdr:cNvPr id="176" name="楕円 175">
          <a:extLst>
            <a:ext uri="{FF2B5EF4-FFF2-40B4-BE49-F238E27FC236}">
              <a16:creationId xmlns:a16="http://schemas.microsoft.com/office/drawing/2014/main" id="{D7862B13-29E8-4E29-B6D4-D0F1F933F0DF}"/>
            </a:ext>
          </a:extLst>
        </xdr:cNvPr>
        <xdr:cNvSpPr/>
      </xdr:nvSpPr>
      <xdr:spPr>
        <a:xfrm>
          <a:off x="2857500" y="1014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101237</xdr:rowOff>
    </xdr:from>
    <xdr:to>
      <xdr:col>19</xdr:col>
      <xdr:colOff>177800</xdr:colOff>
      <xdr:row>59</xdr:row>
      <xdr:rowOff>80010</xdr:rowOff>
    </xdr:to>
    <xdr:cxnSp macro="">
      <xdr:nvCxnSpPr>
        <xdr:cNvPr id="177" name="直線コネクタ 176">
          <a:extLst>
            <a:ext uri="{FF2B5EF4-FFF2-40B4-BE49-F238E27FC236}">
              <a16:creationId xmlns:a16="http://schemas.microsoft.com/office/drawing/2014/main" id="{7D4F7E51-1BF6-4B7F-848C-B27CD1AA7F26}"/>
            </a:ext>
          </a:extLst>
        </xdr:cNvPr>
        <xdr:cNvCxnSpPr/>
      </xdr:nvCxnSpPr>
      <xdr:spPr>
        <a:xfrm flipV="1">
          <a:off x="2908300" y="9530987"/>
          <a:ext cx="889000" cy="664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71318</xdr:rowOff>
    </xdr:from>
    <xdr:ext cx="405111" cy="259045"/>
    <xdr:sp macro="" textlink="">
      <xdr:nvSpPr>
        <xdr:cNvPr id="178" name="n_1aveValue【橋りょう・トンネル】&#10;有形固定資産減価償却率">
          <a:extLst>
            <a:ext uri="{FF2B5EF4-FFF2-40B4-BE49-F238E27FC236}">
              <a16:creationId xmlns:a16="http://schemas.microsoft.com/office/drawing/2014/main" id="{CE87198E-38CD-4A25-B62E-4524E372B3BF}"/>
            </a:ext>
          </a:extLst>
        </xdr:cNvPr>
        <xdr:cNvSpPr txBox="1"/>
      </xdr:nvSpPr>
      <xdr:spPr>
        <a:xfrm>
          <a:off x="3582044" y="101868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121211</xdr:rowOff>
    </xdr:from>
    <xdr:ext cx="405111" cy="259045"/>
    <xdr:sp macro="" textlink="">
      <xdr:nvSpPr>
        <xdr:cNvPr id="179" name="n_2aveValue【橋りょう・トンネル】&#10;有形固定資産減価償却率">
          <a:extLst>
            <a:ext uri="{FF2B5EF4-FFF2-40B4-BE49-F238E27FC236}">
              <a16:creationId xmlns:a16="http://schemas.microsoft.com/office/drawing/2014/main" id="{2916CB32-1004-4735-96EA-F5EE58D218B2}"/>
            </a:ext>
          </a:extLst>
        </xdr:cNvPr>
        <xdr:cNvSpPr txBox="1"/>
      </xdr:nvSpPr>
      <xdr:spPr>
        <a:xfrm>
          <a:off x="2705744" y="989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5278</xdr:rowOff>
    </xdr:from>
    <xdr:ext cx="405111" cy="259045"/>
    <xdr:sp macro="" textlink="">
      <xdr:nvSpPr>
        <xdr:cNvPr id="180" name="n_3aveValue【橋りょう・トンネル】&#10;有形固定資産減価償却率">
          <a:extLst>
            <a:ext uri="{FF2B5EF4-FFF2-40B4-BE49-F238E27FC236}">
              <a16:creationId xmlns:a16="http://schemas.microsoft.com/office/drawing/2014/main" id="{26B9602F-14D3-4EBA-9C89-84D13EE078DE}"/>
            </a:ext>
          </a:extLst>
        </xdr:cNvPr>
        <xdr:cNvSpPr txBox="1"/>
      </xdr:nvSpPr>
      <xdr:spPr>
        <a:xfrm>
          <a:off x="1816744" y="994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53</xdr:row>
      <xdr:rowOff>168564</xdr:rowOff>
    </xdr:from>
    <xdr:ext cx="405111" cy="259045"/>
    <xdr:sp macro="" textlink="">
      <xdr:nvSpPr>
        <xdr:cNvPr id="181" name="n_1mainValue【橋りょう・トンネル】&#10;有形固定資産減価償却率">
          <a:extLst>
            <a:ext uri="{FF2B5EF4-FFF2-40B4-BE49-F238E27FC236}">
              <a16:creationId xmlns:a16="http://schemas.microsoft.com/office/drawing/2014/main" id="{D2A5999F-510E-42D3-8F70-E3CB63B263C9}"/>
            </a:ext>
          </a:extLst>
        </xdr:cNvPr>
        <xdr:cNvSpPr txBox="1"/>
      </xdr:nvSpPr>
      <xdr:spPr>
        <a:xfrm>
          <a:off x="3582044" y="9255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121937</xdr:rowOff>
    </xdr:from>
    <xdr:ext cx="405111" cy="259045"/>
    <xdr:sp macro="" textlink="">
      <xdr:nvSpPr>
        <xdr:cNvPr id="182" name="n_2mainValue【橋りょう・トンネル】&#10;有形固定資産減価償却率">
          <a:extLst>
            <a:ext uri="{FF2B5EF4-FFF2-40B4-BE49-F238E27FC236}">
              <a16:creationId xmlns:a16="http://schemas.microsoft.com/office/drawing/2014/main" id="{E0A505A5-013E-4834-A421-A81769F3E188}"/>
            </a:ext>
          </a:extLst>
        </xdr:cNvPr>
        <xdr:cNvSpPr txBox="1"/>
      </xdr:nvSpPr>
      <xdr:spPr>
        <a:xfrm>
          <a:off x="27057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3" name="正方形/長方形 182">
          <a:extLst>
            <a:ext uri="{FF2B5EF4-FFF2-40B4-BE49-F238E27FC236}">
              <a16:creationId xmlns:a16="http://schemas.microsoft.com/office/drawing/2014/main" id="{997A4637-2875-4BEC-B1FD-D0EADEEEBFEE}"/>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4" name="正方形/長方形 183">
          <a:extLst>
            <a:ext uri="{FF2B5EF4-FFF2-40B4-BE49-F238E27FC236}">
              <a16:creationId xmlns:a16="http://schemas.microsoft.com/office/drawing/2014/main" id="{7227B78D-D6BE-45B3-BC73-E6ADB3C1E9D4}"/>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5" name="正方形/長方形 184">
          <a:extLst>
            <a:ext uri="{FF2B5EF4-FFF2-40B4-BE49-F238E27FC236}">
              <a16:creationId xmlns:a16="http://schemas.microsoft.com/office/drawing/2014/main" id="{2A02FB67-5B9C-49D8-950B-18DD058DDCEF}"/>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6" name="正方形/長方形 185">
          <a:extLst>
            <a:ext uri="{FF2B5EF4-FFF2-40B4-BE49-F238E27FC236}">
              <a16:creationId xmlns:a16="http://schemas.microsoft.com/office/drawing/2014/main" id="{439F4C80-2591-4F3E-B468-4FB2C27A1912}"/>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7" name="正方形/長方形 186">
          <a:extLst>
            <a:ext uri="{FF2B5EF4-FFF2-40B4-BE49-F238E27FC236}">
              <a16:creationId xmlns:a16="http://schemas.microsoft.com/office/drawing/2014/main" id="{638A3DB1-4EE5-4A61-BCB3-E3D0FB4E8064}"/>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8" name="正方形/長方形 187">
          <a:extLst>
            <a:ext uri="{FF2B5EF4-FFF2-40B4-BE49-F238E27FC236}">
              <a16:creationId xmlns:a16="http://schemas.microsoft.com/office/drawing/2014/main" id="{DCDB2414-6298-455E-84C9-0B6D35611FE2}"/>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9" name="正方形/長方形 188">
          <a:extLst>
            <a:ext uri="{FF2B5EF4-FFF2-40B4-BE49-F238E27FC236}">
              <a16:creationId xmlns:a16="http://schemas.microsoft.com/office/drawing/2014/main" id="{BD2A29EA-C993-4C2B-9D6E-D3FBC68DFD4A}"/>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0" name="正方形/長方形 189">
          <a:extLst>
            <a:ext uri="{FF2B5EF4-FFF2-40B4-BE49-F238E27FC236}">
              <a16:creationId xmlns:a16="http://schemas.microsoft.com/office/drawing/2014/main" id="{29A5D9E4-33AE-46F2-B05B-AFC464AEF06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1" name="テキスト ボックス 190">
          <a:extLst>
            <a:ext uri="{FF2B5EF4-FFF2-40B4-BE49-F238E27FC236}">
              <a16:creationId xmlns:a16="http://schemas.microsoft.com/office/drawing/2014/main" id="{CEF4FD5F-349F-48F9-A43F-F3ABCB70A6F5}"/>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2" name="直線コネクタ 191">
          <a:extLst>
            <a:ext uri="{FF2B5EF4-FFF2-40B4-BE49-F238E27FC236}">
              <a16:creationId xmlns:a16="http://schemas.microsoft.com/office/drawing/2014/main" id="{EAE1CCB4-F2D6-42C1-B9A2-20B1A0574FF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3" name="直線コネクタ 192">
          <a:extLst>
            <a:ext uri="{FF2B5EF4-FFF2-40B4-BE49-F238E27FC236}">
              <a16:creationId xmlns:a16="http://schemas.microsoft.com/office/drawing/2014/main" id="{40328F37-807F-4268-8EC0-0E7FF993696D}"/>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94" name="テキスト ボックス 193">
          <a:extLst>
            <a:ext uri="{FF2B5EF4-FFF2-40B4-BE49-F238E27FC236}">
              <a16:creationId xmlns:a16="http://schemas.microsoft.com/office/drawing/2014/main" id="{AD8D75E9-7A76-439F-A49B-107CC223535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5" name="直線コネクタ 194">
          <a:extLst>
            <a:ext uri="{FF2B5EF4-FFF2-40B4-BE49-F238E27FC236}">
              <a16:creationId xmlns:a16="http://schemas.microsoft.com/office/drawing/2014/main" id="{9B2EB033-16FF-4D47-90DE-4859415DA63D}"/>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196" name="テキスト ボックス 195">
          <a:extLst>
            <a:ext uri="{FF2B5EF4-FFF2-40B4-BE49-F238E27FC236}">
              <a16:creationId xmlns:a16="http://schemas.microsoft.com/office/drawing/2014/main" id="{D302B935-D2C8-4739-BC0A-217CEF1F5F68}"/>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7" name="直線コネクタ 196">
          <a:extLst>
            <a:ext uri="{FF2B5EF4-FFF2-40B4-BE49-F238E27FC236}">
              <a16:creationId xmlns:a16="http://schemas.microsoft.com/office/drawing/2014/main" id="{ADB27108-DCD0-4301-BCD0-A2D4E83D91E4}"/>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98" name="テキスト ボックス 197">
          <a:extLst>
            <a:ext uri="{FF2B5EF4-FFF2-40B4-BE49-F238E27FC236}">
              <a16:creationId xmlns:a16="http://schemas.microsoft.com/office/drawing/2014/main" id="{173B32DE-2AB1-4014-931E-BCC0BA66E6E9}"/>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9" name="直線コネクタ 198">
          <a:extLst>
            <a:ext uri="{FF2B5EF4-FFF2-40B4-BE49-F238E27FC236}">
              <a16:creationId xmlns:a16="http://schemas.microsoft.com/office/drawing/2014/main" id="{670DDFE6-0464-4FF7-B8EA-2C39E79DE117}"/>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0" name="テキスト ボックス 199">
          <a:extLst>
            <a:ext uri="{FF2B5EF4-FFF2-40B4-BE49-F238E27FC236}">
              <a16:creationId xmlns:a16="http://schemas.microsoft.com/office/drawing/2014/main" id="{DABC37A1-02FB-41EF-95CF-A437EA31025F}"/>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1" name="直線コネクタ 200">
          <a:extLst>
            <a:ext uri="{FF2B5EF4-FFF2-40B4-BE49-F238E27FC236}">
              <a16:creationId xmlns:a16="http://schemas.microsoft.com/office/drawing/2014/main" id="{649F477E-8127-48A0-AD0F-EFD38047302F}"/>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2" name="テキスト ボックス 201">
          <a:extLst>
            <a:ext uri="{FF2B5EF4-FFF2-40B4-BE49-F238E27FC236}">
              <a16:creationId xmlns:a16="http://schemas.microsoft.com/office/drawing/2014/main" id="{583E0BBD-13E3-43E1-ADA6-4ADD424B922E}"/>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3" name="【橋りょう・トンネル】&#10;一人当たり有形固定資産（償却資産）額グラフ枠">
          <a:extLst>
            <a:ext uri="{FF2B5EF4-FFF2-40B4-BE49-F238E27FC236}">
              <a16:creationId xmlns:a16="http://schemas.microsoft.com/office/drawing/2014/main" id="{20B000D6-D380-4C01-B7AE-66DA1379B62A}"/>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103377</xdr:rowOff>
    </xdr:from>
    <xdr:to>
      <xdr:col>54</xdr:col>
      <xdr:colOff>189865</xdr:colOff>
      <xdr:row>63</xdr:row>
      <xdr:rowOff>170041</xdr:rowOff>
    </xdr:to>
    <xdr:cxnSp macro="">
      <xdr:nvCxnSpPr>
        <xdr:cNvPr id="204" name="直線コネクタ 203">
          <a:extLst>
            <a:ext uri="{FF2B5EF4-FFF2-40B4-BE49-F238E27FC236}">
              <a16:creationId xmlns:a16="http://schemas.microsoft.com/office/drawing/2014/main" id="{9A02BFB3-9E8A-4973-B187-73E0CB6841B4}"/>
            </a:ext>
          </a:extLst>
        </xdr:cNvPr>
        <xdr:cNvCxnSpPr/>
      </xdr:nvCxnSpPr>
      <xdr:spPr>
        <a:xfrm flipV="1">
          <a:off x="10476865" y="9704577"/>
          <a:ext cx="0" cy="1266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2418</xdr:rowOff>
    </xdr:from>
    <xdr:ext cx="469744" cy="259045"/>
    <xdr:sp macro="" textlink="">
      <xdr:nvSpPr>
        <xdr:cNvPr id="205" name="【橋りょう・トンネル】&#10;一人当たり有形固定資産（償却資産）額最小値テキスト">
          <a:extLst>
            <a:ext uri="{FF2B5EF4-FFF2-40B4-BE49-F238E27FC236}">
              <a16:creationId xmlns:a16="http://schemas.microsoft.com/office/drawing/2014/main" id="{5E008EBD-A1EF-4234-B3F7-C0C12E3D4112}"/>
            </a:ext>
          </a:extLst>
        </xdr:cNvPr>
        <xdr:cNvSpPr txBox="1"/>
      </xdr:nvSpPr>
      <xdr:spPr>
        <a:xfrm>
          <a:off x="10515600" y="10975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170041</xdr:rowOff>
    </xdr:from>
    <xdr:to>
      <xdr:col>55</xdr:col>
      <xdr:colOff>88900</xdr:colOff>
      <xdr:row>63</xdr:row>
      <xdr:rowOff>170041</xdr:rowOff>
    </xdr:to>
    <xdr:cxnSp macro="">
      <xdr:nvCxnSpPr>
        <xdr:cNvPr id="206" name="直線コネクタ 205">
          <a:extLst>
            <a:ext uri="{FF2B5EF4-FFF2-40B4-BE49-F238E27FC236}">
              <a16:creationId xmlns:a16="http://schemas.microsoft.com/office/drawing/2014/main" id="{7061F57D-066C-4CF5-8703-C3DC9F6BB4CF}"/>
            </a:ext>
          </a:extLst>
        </xdr:cNvPr>
        <xdr:cNvCxnSpPr/>
      </xdr:nvCxnSpPr>
      <xdr:spPr>
        <a:xfrm>
          <a:off x="10388600" y="10971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50054</xdr:rowOff>
    </xdr:from>
    <xdr:ext cx="690189" cy="259045"/>
    <xdr:sp macro="" textlink="">
      <xdr:nvSpPr>
        <xdr:cNvPr id="207" name="【橋りょう・トンネル】&#10;一人当たり有形固定資産（償却資産）額最大値テキスト">
          <a:extLst>
            <a:ext uri="{FF2B5EF4-FFF2-40B4-BE49-F238E27FC236}">
              <a16:creationId xmlns:a16="http://schemas.microsoft.com/office/drawing/2014/main" id="{017ACEF5-A9D8-465A-B409-71DCA4133401}"/>
            </a:ext>
          </a:extLst>
        </xdr:cNvPr>
        <xdr:cNvSpPr txBox="1"/>
      </xdr:nvSpPr>
      <xdr:spPr>
        <a:xfrm>
          <a:off x="10515600" y="94798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5,547,782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103377</xdr:rowOff>
    </xdr:from>
    <xdr:to>
      <xdr:col>55</xdr:col>
      <xdr:colOff>88900</xdr:colOff>
      <xdr:row>56</xdr:row>
      <xdr:rowOff>103377</xdr:rowOff>
    </xdr:to>
    <xdr:cxnSp macro="">
      <xdr:nvCxnSpPr>
        <xdr:cNvPr id="208" name="直線コネクタ 207">
          <a:extLst>
            <a:ext uri="{FF2B5EF4-FFF2-40B4-BE49-F238E27FC236}">
              <a16:creationId xmlns:a16="http://schemas.microsoft.com/office/drawing/2014/main" id="{BAA52713-76D4-4FBF-9081-9DCC651D2470}"/>
            </a:ext>
          </a:extLst>
        </xdr:cNvPr>
        <xdr:cNvCxnSpPr/>
      </xdr:nvCxnSpPr>
      <xdr:spPr>
        <a:xfrm>
          <a:off x="10388600" y="970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71041</xdr:rowOff>
    </xdr:from>
    <xdr:ext cx="690189" cy="259045"/>
    <xdr:sp macro="" textlink="">
      <xdr:nvSpPr>
        <xdr:cNvPr id="209" name="【橋りょう・トンネル】&#10;一人当たり有形固定資産（償却資産）額平均値テキスト">
          <a:extLst>
            <a:ext uri="{FF2B5EF4-FFF2-40B4-BE49-F238E27FC236}">
              <a16:creationId xmlns:a16="http://schemas.microsoft.com/office/drawing/2014/main" id="{5931BBE4-3D0C-4D05-9FCC-FB535FE83E8F}"/>
            </a:ext>
          </a:extLst>
        </xdr:cNvPr>
        <xdr:cNvSpPr txBox="1"/>
      </xdr:nvSpPr>
      <xdr:spPr>
        <a:xfrm>
          <a:off x="10515600" y="10529491"/>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1,067,087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48164</xdr:rowOff>
    </xdr:from>
    <xdr:to>
      <xdr:col>55</xdr:col>
      <xdr:colOff>50800</xdr:colOff>
      <xdr:row>62</xdr:row>
      <xdr:rowOff>149764</xdr:rowOff>
    </xdr:to>
    <xdr:sp macro="" textlink="">
      <xdr:nvSpPr>
        <xdr:cNvPr id="210" name="フローチャート: 判断 209">
          <a:extLst>
            <a:ext uri="{FF2B5EF4-FFF2-40B4-BE49-F238E27FC236}">
              <a16:creationId xmlns:a16="http://schemas.microsoft.com/office/drawing/2014/main" id="{5D8B0180-BFFE-4F85-BB8C-14AA87110824}"/>
            </a:ext>
          </a:extLst>
        </xdr:cNvPr>
        <xdr:cNvSpPr/>
      </xdr:nvSpPr>
      <xdr:spPr>
        <a:xfrm>
          <a:off x="10426700" y="10678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59434</xdr:rowOff>
    </xdr:from>
    <xdr:to>
      <xdr:col>50</xdr:col>
      <xdr:colOff>165100</xdr:colOff>
      <xdr:row>62</xdr:row>
      <xdr:rowOff>161034</xdr:rowOff>
    </xdr:to>
    <xdr:sp macro="" textlink="">
      <xdr:nvSpPr>
        <xdr:cNvPr id="211" name="フローチャート: 判断 210">
          <a:extLst>
            <a:ext uri="{FF2B5EF4-FFF2-40B4-BE49-F238E27FC236}">
              <a16:creationId xmlns:a16="http://schemas.microsoft.com/office/drawing/2014/main" id="{852E12CA-2EF6-4BC2-A9A7-113DC9F2482D}"/>
            </a:ext>
          </a:extLst>
        </xdr:cNvPr>
        <xdr:cNvSpPr/>
      </xdr:nvSpPr>
      <xdr:spPr>
        <a:xfrm>
          <a:off x="9588500" y="106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54958</xdr:rowOff>
    </xdr:from>
    <xdr:to>
      <xdr:col>46</xdr:col>
      <xdr:colOff>38100</xdr:colOff>
      <xdr:row>62</xdr:row>
      <xdr:rowOff>156558</xdr:rowOff>
    </xdr:to>
    <xdr:sp macro="" textlink="">
      <xdr:nvSpPr>
        <xdr:cNvPr id="212" name="フローチャート: 判断 211">
          <a:extLst>
            <a:ext uri="{FF2B5EF4-FFF2-40B4-BE49-F238E27FC236}">
              <a16:creationId xmlns:a16="http://schemas.microsoft.com/office/drawing/2014/main" id="{7E18BA56-F4BF-4BB9-B26E-5111F54C9A81}"/>
            </a:ext>
          </a:extLst>
        </xdr:cNvPr>
        <xdr:cNvSpPr/>
      </xdr:nvSpPr>
      <xdr:spPr>
        <a:xfrm>
          <a:off x="8699500" y="10684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84270</xdr:rowOff>
    </xdr:from>
    <xdr:to>
      <xdr:col>41</xdr:col>
      <xdr:colOff>101600</xdr:colOff>
      <xdr:row>63</xdr:row>
      <xdr:rowOff>14420</xdr:rowOff>
    </xdr:to>
    <xdr:sp macro="" textlink="">
      <xdr:nvSpPr>
        <xdr:cNvPr id="213" name="フローチャート: 判断 212">
          <a:extLst>
            <a:ext uri="{FF2B5EF4-FFF2-40B4-BE49-F238E27FC236}">
              <a16:creationId xmlns:a16="http://schemas.microsoft.com/office/drawing/2014/main" id="{FBFCFE23-3D95-44CF-8DC6-ABE7C026CC13}"/>
            </a:ext>
          </a:extLst>
        </xdr:cNvPr>
        <xdr:cNvSpPr/>
      </xdr:nvSpPr>
      <xdr:spPr>
        <a:xfrm>
          <a:off x="7810500" y="1071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4" name="テキスト ボックス 213">
          <a:extLst>
            <a:ext uri="{FF2B5EF4-FFF2-40B4-BE49-F238E27FC236}">
              <a16:creationId xmlns:a16="http://schemas.microsoft.com/office/drawing/2014/main" id="{46369184-6F49-4639-9AC7-3F369F9C4EDB}"/>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5" name="テキスト ボックス 214">
          <a:extLst>
            <a:ext uri="{FF2B5EF4-FFF2-40B4-BE49-F238E27FC236}">
              <a16:creationId xmlns:a16="http://schemas.microsoft.com/office/drawing/2014/main" id="{42F6CA68-C3CA-4235-8964-4055325360AA}"/>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6" name="テキスト ボックス 215">
          <a:extLst>
            <a:ext uri="{FF2B5EF4-FFF2-40B4-BE49-F238E27FC236}">
              <a16:creationId xmlns:a16="http://schemas.microsoft.com/office/drawing/2014/main" id="{DDA87A21-F4D7-4BD6-9274-B487B312347B}"/>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7" name="テキスト ボックス 216">
          <a:extLst>
            <a:ext uri="{FF2B5EF4-FFF2-40B4-BE49-F238E27FC236}">
              <a16:creationId xmlns:a16="http://schemas.microsoft.com/office/drawing/2014/main" id="{0C1D851F-4CBC-462E-BDB0-E5C4A9919DF5}"/>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8" name="テキスト ボックス 217">
          <a:extLst>
            <a:ext uri="{FF2B5EF4-FFF2-40B4-BE49-F238E27FC236}">
              <a16:creationId xmlns:a16="http://schemas.microsoft.com/office/drawing/2014/main" id="{9004C7AC-83ED-45E2-90B8-8555116DBCC7}"/>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59514</xdr:rowOff>
    </xdr:from>
    <xdr:to>
      <xdr:col>55</xdr:col>
      <xdr:colOff>50800</xdr:colOff>
      <xdr:row>63</xdr:row>
      <xdr:rowOff>161114</xdr:rowOff>
    </xdr:to>
    <xdr:sp macro="" textlink="">
      <xdr:nvSpPr>
        <xdr:cNvPr id="219" name="楕円 218">
          <a:extLst>
            <a:ext uri="{FF2B5EF4-FFF2-40B4-BE49-F238E27FC236}">
              <a16:creationId xmlns:a16="http://schemas.microsoft.com/office/drawing/2014/main" id="{61E677E4-18A8-4EFF-9A70-37669B669163}"/>
            </a:ext>
          </a:extLst>
        </xdr:cNvPr>
        <xdr:cNvSpPr/>
      </xdr:nvSpPr>
      <xdr:spPr>
        <a:xfrm>
          <a:off x="10426700" y="1086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145891</xdr:rowOff>
    </xdr:from>
    <xdr:ext cx="599010" cy="259045"/>
    <xdr:sp macro="" textlink="">
      <xdr:nvSpPr>
        <xdr:cNvPr id="220" name="【橋りょう・トンネル】&#10;一人当たり有形固定資産（償却資産）額該当値テキスト">
          <a:extLst>
            <a:ext uri="{FF2B5EF4-FFF2-40B4-BE49-F238E27FC236}">
              <a16:creationId xmlns:a16="http://schemas.microsoft.com/office/drawing/2014/main" id="{65252374-6D52-4BFD-89E7-8420C0A6DBD0}"/>
            </a:ext>
          </a:extLst>
        </xdr:cNvPr>
        <xdr:cNvSpPr txBox="1"/>
      </xdr:nvSpPr>
      <xdr:spPr>
        <a:xfrm>
          <a:off x="10515600" y="10775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73277</xdr:rowOff>
    </xdr:from>
    <xdr:to>
      <xdr:col>50</xdr:col>
      <xdr:colOff>165100</xdr:colOff>
      <xdr:row>64</xdr:row>
      <xdr:rowOff>3427</xdr:rowOff>
    </xdr:to>
    <xdr:sp macro="" textlink="">
      <xdr:nvSpPr>
        <xdr:cNvPr id="221" name="楕円 220">
          <a:extLst>
            <a:ext uri="{FF2B5EF4-FFF2-40B4-BE49-F238E27FC236}">
              <a16:creationId xmlns:a16="http://schemas.microsoft.com/office/drawing/2014/main" id="{BF44432B-F4F9-453F-8BA6-9E5D65AD9D85}"/>
            </a:ext>
          </a:extLst>
        </xdr:cNvPr>
        <xdr:cNvSpPr/>
      </xdr:nvSpPr>
      <xdr:spPr>
        <a:xfrm>
          <a:off x="9588500" y="1087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110314</xdr:rowOff>
    </xdr:from>
    <xdr:to>
      <xdr:col>55</xdr:col>
      <xdr:colOff>0</xdr:colOff>
      <xdr:row>63</xdr:row>
      <xdr:rowOff>124077</xdr:rowOff>
    </xdr:to>
    <xdr:cxnSp macro="">
      <xdr:nvCxnSpPr>
        <xdr:cNvPr id="222" name="直線コネクタ 221">
          <a:extLst>
            <a:ext uri="{FF2B5EF4-FFF2-40B4-BE49-F238E27FC236}">
              <a16:creationId xmlns:a16="http://schemas.microsoft.com/office/drawing/2014/main" id="{0ACD2F1A-5087-454B-94D2-5DC0B8223F54}"/>
            </a:ext>
          </a:extLst>
        </xdr:cNvPr>
        <xdr:cNvCxnSpPr/>
      </xdr:nvCxnSpPr>
      <xdr:spPr>
        <a:xfrm flipV="1">
          <a:off x="9639300" y="10911664"/>
          <a:ext cx="838200" cy="13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19641</xdr:rowOff>
    </xdr:from>
    <xdr:to>
      <xdr:col>46</xdr:col>
      <xdr:colOff>38100</xdr:colOff>
      <xdr:row>63</xdr:row>
      <xdr:rowOff>121241</xdr:rowOff>
    </xdr:to>
    <xdr:sp macro="" textlink="">
      <xdr:nvSpPr>
        <xdr:cNvPr id="223" name="楕円 222">
          <a:extLst>
            <a:ext uri="{FF2B5EF4-FFF2-40B4-BE49-F238E27FC236}">
              <a16:creationId xmlns:a16="http://schemas.microsoft.com/office/drawing/2014/main" id="{62FB3C60-B991-4C78-9A10-FBE2B7F313D4}"/>
            </a:ext>
          </a:extLst>
        </xdr:cNvPr>
        <xdr:cNvSpPr/>
      </xdr:nvSpPr>
      <xdr:spPr>
        <a:xfrm>
          <a:off x="8699500" y="10820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70441</xdr:rowOff>
    </xdr:from>
    <xdr:to>
      <xdr:col>50</xdr:col>
      <xdr:colOff>114300</xdr:colOff>
      <xdr:row>63</xdr:row>
      <xdr:rowOff>124077</xdr:rowOff>
    </xdr:to>
    <xdr:cxnSp macro="">
      <xdr:nvCxnSpPr>
        <xdr:cNvPr id="224" name="直線コネクタ 223">
          <a:extLst>
            <a:ext uri="{FF2B5EF4-FFF2-40B4-BE49-F238E27FC236}">
              <a16:creationId xmlns:a16="http://schemas.microsoft.com/office/drawing/2014/main" id="{5C2CE332-096B-4D10-AB29-8DC4AF38DC70}"/>
            </a:ext>
          </a:extLst>
        </xdr:cNvPr>
        <xdr:cNvCxnSpPr/>
      </xdr:nvCxnSpPr>
      <xdr:spPr>
        <a:xfrm>
          <a:off x="8750300" y="10871791"/>
          <a:ext cx="889000" cy="53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6111</xdr:rowOff>
    </xdr:from>
    <xdr:ext cx="690189" cy="259045"/>
    <xdr:sp macro="" textlink="">
      <xdr:nvSpPr>
        <xdr:cNvPr id="225" name="n_1aveValue【橋りょう・トンネル】&#10;一人当たり有形固定資産（償却資産）額">
          <a:extLst>
            <a:ext uri="{FF2B5EF4-FFF2-40B4-BE49-F238E27FC236}">
              <a16:creationId xmlns:a16="http://schemas.microsoft.com/office/drawing/2014/main" id="{123CCFE4-FAA1-4842-BA49-71DE146E8A28}"/>
            </a:ext>
          </a:extLst>
        </xdr:cNvPr>
        <xdr:cNvSpPr txBox="1"/>
      </xdr:nvSpPr>
      <xdr:spPr>
        <a:xfrm>
          <a:off x="9281505" y="104645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1635</xdr:rowOff>
    </xdr:from>
    <xdr:ext cx="690189" cy="259045"/>
    <xdr:sp macro="" textlink="">
      <xdr:nvSpPr>
        <xdr:cNvPr id="226" name="n_2aveValue【橋りょう・トンネル】&#10;一人当たり有形固定資産（償却資産）額">
          <a:extLst>
            <a:ext uri="{FF2B5EF4-FFF2-40B4-BE49-F238E27FC236}">
              <a16:creationId xmlns:a16="http://schemas.microsoft.com/office/drawing/2014/main" id="{F4907250-566F-4D42-BFD7-95FF4A441A1B}"/>
            </a:ext>
          </a:extLst>
        </xdr:cNvPr>
        <xdr:cNvSpPr txBox="1"/>
      </xdr:nvSpPr>
      <xdr:spPr>
        <a:xfrm>
          <a:off x="8405205" y="104600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30947</xdr:rowOff>
    </xdr:from>
    <xdr:ext cx="599010" cy="259045"/>
    <xdr:sp macro="" textlink="">
      <xdr:nvSpPr>
        <xdr:cNvPr id="227" name="n_3aveValue【橋りょう・トンネル】&#10;一人当たり有形固定資産（償却資産）額">
          <a:extLst>
            <a:ext uri="{FF2B5EF4-FFF2-40B4-BE49-F238E27FC236}">
              <a16:creationId xmlns:a16="http://schemas.microsoft.com/office/drawing/2014/main" id="{767CEA03-82A8-4E3D-ABD0-EC5E7CFC9D7B}"/>
            </a:ext>
          </a:extLst>
        </xdr:cNvPr>
        <xdr:cNvSpPr txBox="1"/>
      </xdr:nvSpPr>
      <xdr:spPr>
        <a:xfrm>
          <a:off x="7561795" y="10489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166004</xdr:rowOff>
    </xdr:from>
    <xdr:ext cx="599010" cy="259045"/>
    <xdr:sp macro="" textlink="">
      <xdr:nvSpPr>
        <xdr:cNvPr id="228" name="n_1mainValue【橋りょう・トンネル】&#10;一人当たり有形固定資産（償却資産）額">
          <a:extLst>
            <a:ext uri="{FF2B5EF4-FFF2-40B4-BE49-F238E27FC236}">
              <a16:creationId xmlns:a16="http://schemas.microsoft.com/office/drawing/2014/main" id="{4E976A98-404E-400D-9620-CE7A6BCE4676}"/>
            </a:ext>
          </a:extLst>
        </xdr:cNvPr>
        <xdr:cNvSpPr txBox="1"/>
      </xdr:nvSpPr>
      <xdr:spPr>
        <a:xfrm>
          <a:off x="9327095" y="10967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112368</xdr:rowOff>
    </xdr:from>
    <xdr:ext cx="599010" cy="259045"/>
    <xdr:sp macro="" textlink="">
      <xdr:nvSpPr>
        <xdr:cNvPr id="229" name="n_2mainValue【橋りょう・トンネル】&#10;一人当たり有形固定資産（償却資産）額">
          <a:extLst>
            <a:ext uri="{FF2B5EF4-FFF2-40B4-BE49-F238E27FC236}">
              <a16:creationId xmlns:a16="http://schemas.microsoft.com/office/drawing/2014/main" id="{F0729DD2-E444-4946-B764-F25990EA8A5E}"/>
            </a:ext>
          </a:extLst>
        </xdr:cNvPr>
        <xdr:cNvSpPr txBox="1"/>
      </xdr:nvSpPr>
      <xdr:spPr>
        <a:xfrm>
          <a:off x="8450795" y="10913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0" name="正方形/長方形 229">
          <a:extLst>
            <a:ext uri="{FF2B5EF4-FFF2-40B4-BE49-F238E27FC236}">
              <a16:creationId xmlns:a16="http://schemas.microsoft.com/office/drawing/2014/main" id="{60D1E6E2-9B18-4535-9181-F230345F9F21}"/>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1" name="正方形/長方形 230">
          <a:extLst>
            <a:ext uri="{FF2B5EF4-FFF2-40B4-BE49-F238E27FC236}">
              <a16:creationId xmlns:a16="http://schemas.microsoft.com/office/drawing/2014/main" id="{3AE5E2EA-A34B-49DE-AE53-4E8373E99583}"/>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2" name="正方形/長方形 231">
          <a:extLst>
            <a:ext uri="{FF2B5EF4-FFF2-40B4-BE49-F238E27FC236}">
              <a16:creationId xmlns:a16="http://schemas.microsoft.com/office/drawing/2014/main" id="{7C813588-FD05-4328-BDD3-426C808F6109}"/>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3" name="正方形/長方形 232">
          <a:extLst>
            <a:ext uri="{FF2B5EF4-FFF2-40B4-BE49-F238E27FC236}">
              <a16:creationId xmlns:a16="http://schemas.microsoft.com/office/drawing/2014/main" id="{29522937-FE82-45C8-937A-13033DBDD5B8}"/>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4" name="正方形/長方形 233">
          <a:extLst>
            <a:ext uri="{FF2B5EF4-FFF2-40B4-BE49-F238E27FC236}">
              <a16:creationId xmlns:a16="http://schemas.microsoft.com/office/drawing/2014/main" id="{67C88907-1EFE-4978-9A4E-3B18B216B8A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5" name="正方形/長方形 234">
          <a:extLst>
            <a:ext uri="{FF2B5EF4-FFF2-40B4-BE49-F238E27FC236}">
              <a16:creationId xmlns:a16="http://schemas.microsoft.com/office/drawing/2014/main" id="{28D2A9D3-95E4-4444-B78F-23C11F111A5A}"/>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6" name="正方形/長方形 235">
          <a:extLst>
            <a:ext uri="{FF2B5EF4-FFF2-40B4-BE49-F238E27FC236}">
              <a16:creationId xmlns:a16="http://schemas.microsoft.com/office/drawing/2014/main" id="{E7786EC5-2470-42ED-AC27-EC7207DCA554}"/>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7" name="正方形/長方形 236">
          <a:extLst>
            <a:ext uri="{FF2B5EF4-FFF2-40B4-BE49-F238E27FC236}">
              <a16:creationId xmlns:a16="http://schemas.microsoft.com/office/drawing/2014/main" id="{DB4197BE-33B5-4E7E-8943-1385C7E986B2}"/>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8" name="テキスト ボックス 237">
          <a:extLst>
            <a:ext uri="{FF2B5EF4-FFF2-40B4-BE49-F238E27FC236}">
              <a16:creationId xmlns:a16="http://schemas.microsoft.com/office/drawing/2014/main" id="{E9437E91-6807-4558-BB69-40E1351E22C8}"/>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9" name="直線コネクタ 238">
          <a:extLst>
            <a:ext uri="{FF2B5EF4-FFF2-40B4-BE49-F238E27FC236}">
              <a16:creationId xmlns:a16="http://schemas.microsoft.com/office/drawing/2014/main" id="{589DF01F-945C-49E4-AE22-048FB76F3F7C}"/>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0" name="テキスト ボックス 239">
          <a:extLst>
            <a:ext uri="{FF2B5EF4-FFF2-40B4-BE49-F238E27FC236}">
              <a16:creationId xmlns:a16="http://schemas.microsoft.com/office/drawing/2014/main" id="{BAA9C949-D9A6-476E-8BE4-F44AAED40F37}"/>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1" name="直線コネクタ 240">
          <a:extLst>
            <a:ext uri="{FF2B5EF4-FFF2-40B4-BE49-F238E27FC236}">
              <a16:creationId xmlns:a16="http://schemas.microsoft.com/office/drawing/2014/main" id="{69108001-0EA6-40C5-91C8-607A08A8E827}"/>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2" name="テキスト ボックス 241">
          <a:extLst>
            <a:ext uri="{FF2B5EF4-FFF2-40B4-BE49-F238E27FC236}">
              <a16:creationId xmlns:a16="http://schemas.microsoft.com/office/drawing/2014/main" id="{A610732F-BF25-40E1-B1D5-E2E3D115DC7E}"/>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3" name="直線コネクタ 242">
          <a:extLst>
            <a:ext uri="{FF2B5EF4-FFF2-40B4-BE49-F238E27FC236}">
              <a16:creationId xmlns:a16="http://schemas.microsoft.com/office/drawing/2014/main" id="{26394A40-2B08-4BFF-8CCB-CFBB3DFA61E1}"/>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4" name="テキスト ボックス 243">
          <a:extLst>
            <a:ext uri="{FF2B5EF4-FFF2-40B4-BE49-F238E27FC236}">
              <a16:creationId xmlns:a16="http://schemas.microsoft.com/office/drawing/2014/main" id="{0C85F4AF-83B1-4ACE-84CD-80E9BE23AD28}"/>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5" name="直線コネクタ 244">
          <a:extLst>
            <a:ext uri="{FF2B5EF4-FFF2-40B4-BE49-F238E27FC236}">
              <a16:creationId xmlns:a16="http://schemas.microsoft.com/office/drawing/2014/main" id="{81FC1624-E70F-431F-A77A-0DF440B16586}"/>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6" name="テキスト ボックス 245">
          <a:extLst>
            <a:ext uri="{FF2B5EF4-FFF2-40B4-BE49-F238E27FC236}">
              <a16:creationId xmlns:a16="http://schemas.microsoft.com/office/drawing/2014/main" id="{F79C96E3-6A1E-4C9C-8A6C-EE7CBE8F762A}"/>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7" name="直線コネクタ 246">
          <a:extLst>
            <a:ext uri="{FF2B5EF4-FFF2-40B4-BE49-F238E27FC236}">
              <a16:creationId xmlns:a16="http://schemas.microsoft.com/office/drawing/2014/main" id="{AA0ED82F-43BB-4F1B-9EEB-A46397B45F42}"/>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8" name="テキスト ボックス 247">
          <a:extLst>
            <a:ext uri="{FF2B5EF4-FFF2-40B4-BE49-F238E27FC236}">
              <a16:creationId xmlns:a16="http://schemas.microsoft.com/office/drawing/2014/main" id="{F5989A90-6F83-4F73-A040-4944A311F5BE}"/>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9" name="直線コネクタ 248">
          <a:extLst>
            <a:ext uri="{FF2B5EF4-FFF2-40B4-BE49-F238E27FC236}">
              <a16:creationId xmlns:a16="http://schemas.microsoft.com/office/drawing/2014/main" id="{10A86F03-57A4-4BF8-B803-EE80506E3D3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0" name="テキスト ボックス 249">
          <a:extLst>
            <a:ext uri="{FF2B5EF4-FFF2-40B4-BE49-F238E27FC236}">
              <a16:creationId xmlns:a16="http://schemas.microsoft.com/office/drawing/2014/main" id="{68220EF9-C58B-47E8-9C66-FEF931A696C3}"/>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1" name="直線コネクタ 250">
          <a:extLst>
            <a:ext uri="{FF2B5EF4-FFF2-40B4-BE49-F238E27FC236}">
              <a16:creationId xmlns:a16="http://schemas.microsoft.com/office/drawing/2014/main" id="{2C0AE4B8-3DFF-482B-BC40-A2F595DD82C4}"/>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2" name="テキスト ボックス 251">
          <a:extLst>
            <a:ext uri="{FF2B5EF4-FFF2-40B4-BE49-F238E27FC236}">
              <a16:creationId xmlns:a16="http://schemas.microsoft.com/office/drawing/2014/main" id="{E048DC59-B39C-4BD4-8F44-35179AF54F7F}"/>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3" name="【公営住宅】&#10;有形固定資産減価償却率グラフ枠">
          <a:extLst>
            <a:ext uri="{FF2B5EF4-FFF2-40B4-BE49-F238E27FC236}">
              <a16:creationId xmlns:a16="http://schemas.microsoft.com/office/drawing/2014/main" id="{1DF4D10D-8AC2-41E5-B6CC-0FDAF5DE6395}"/>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102870</xdr:rowOff>
    </xdr:to>
    <xdr:cxnSp macro="">
      <xdr:nvCxnSpPr>
        <xdr:cNvPr id="254" name="直線コネクタ 253">
          <a:extLst>
            <a:ext uri="{FF2B5EF4-FFF2-40B4-BE49-F238E27FC236}">
              <a16:creationId xmlns:a16="http://schemas.microsoft.com/office/drawing/2014/main" id="{15102982-5FDF-4AD6-881B-0E67681B693D}"/>
            </a:ext>
          </a:extLst>
        </xdr:cNvPr>
        <xdr:cNvCxnSpPr/>
      </xdr:nvCxnSpPr>
      <xdr:spPr>
        <a:xfrm flipV="1">
          <a:off x="4634865" y="1333500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106697</xdr:rowOff>
    </xdr:from>
    <xdr:ext cx="405111" cy="259045"/>
    <xdr:sp macro="" textlink="">
      <xdr:nvSpPr>
        <xdr:cNvPr id="255" name="【公営住宅】&#10;有形固定資産減価償却率最小値テキスト">
          <a:extLst>
            <a:ext uri="{FF2B5EF4-FFF2-40B4-BE49-F238E27FC236}">
              <a16:creationId xmlns:a16="http://schemas.microsoft.com/office/drawing/2014/main" id="{FB68681C-D030-418B-826B-7544DCAE1781}"/>
            </a:ext>
          </a:extLst>
        </xdr:cNvPr>
        <xdr:cNvSpPr txBox="1"/>
      </xdr:nvSpPr>
      <xdr:spPr>
        <a:xfrm>
          <a:off x="4673600" y="1485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102870</xdr:rowOff>
    </xdr:from>
    <xdr:to>
      <xdr:col>24</xdr:col>
      <xdr:colOff>152400</xdr:colOff>
      <xdr:row>86</xdr:row>
      <xdr:rowOff>102870</xdr:rowOff>
    </xdr:to>
    <xdr:cxnSp macro="">
      <xdr:nvCxnSpPr>
        <xdr:cNvPr id="256" name="直線コネクタ 255">
          <a:extLst>
            <a:ext uri="{FF2B5EF4-FFF2-40B4-BE49-F238E27FC236}">
              <a16:creationId xmlns:a16="http://schemas.microsoft.com/office/drawing/2014/main" id="{F40FFB91-1E7D-4F8C-9607-C17ED7744C6D}"/>
            </a:ext>
          </a:extLst>
        </xdr:cNvPr>
        <xdr:cNvCxnSpPr/>
      </xdr:nvCxnSpPr>
      <xdr:spPr>
        <a:xfrm>
          <a:off x="4546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7" name="【公営住宅】&#10;有形固定資産減価償却率最大値テキスト">
          <a:extLst>
            <a:ext uri="{FF2B5EF4-FFF2-40B4-BE49-F238E27FC236}">
              <a16:creationId xmlns:a16="http://schemas.microsoft.com/office/drawing/2014/main" id="{8B126C77-0DA9-43FB-9079-607D801BA986}"/>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58" name="直線コネクタ 257">
          <a:extLst>
            <a:ext uri="{FF2B5EF4-FFF2-40B4-BE49-F238E27FC236}">
              <a16:creationId xmlns:a16="http://schemas.microsoft.com/office/drawing/2014/main" id="{C1D4B07C-7482-438E-8507-03326D98721F}"/>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15891</xdr:rowOff>
    </xdr:from>
    <xdr:ext cx="405111" cy="259045"/>
    <xdr:sp macro="" textlink="">
      <xdr:nvSpPr>
        <xdr:cNvPr id="259" name="【公営住宅】&#10;有形固定資産減価償却率平均値テキスト">
          <a:extLst>
            <a:ext uri="{FF2B5EF4-FFF2-40B4-BE49-F238E27FC236}">
              <a16:creationId xmlns:a16="http://schemas.microsoft.com/office/drawing/2014/main" id="{92802E6B-CD25-4DF9-BDD9-28DC5D547146}"/>
            </a:ext>
          </a:extLst>
        </xdr:cNvPr>
        <xdr:cNvSpPr txBox="1"/>
      </xdr:nvSpPr>
      <xdr:spPr>
        <a:xfrm>
          <a:off x="4673600" y="139033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164464</xdr:rowOff>
    </xdr:from>
    <xdr:to>
      <xdr:col>24</xdr:col>
      <xdr:colOff>114300</xdr:colOff>
      <xdr:row>82</xdr:row>
      <xdr:rowOff>94614</xdr:rowOff>
    </xdr:to>
    <xdr:sp macro="" textlink="">
      <xdr:nvSpPr>
        <xdr:cNvPr id="260" name="フローチャート: 判断 259">
          <a:extLst>
            <a:ext uri="{FF2B5EF4-FFF2-40B4-BE49-F238E27FC236}">
              <a16:creationId xmlns:a16="http://schemas.microsoft.com/office/drawing/2014/main" id="{339985E3-4BE9-45C3-8C83-E4CC17CEC28C}"/>
            </a:ext>
          </a:extLst>
        </xdr:cNvPr>
        <xdr:cNvSpPr/>
      </xdr:nvSpPr>
      <xdr:spPr>
        <a:xfrm>
          <a:off x="45847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19686</xdr:rowOff>
    </xdr:from>
    <xdr:to>
      <xdr:col>20</xdr:col>
      <xdr:colOff>38100</xdr:colOff>
      <xdr:row>82</xdr:row>
      <xdr:rowOff>121286</xdr:rowOff>
    </xdr:to>
    <xdr:sp macro="" textlink="">
      <xdr:nvSpPr>
        <xdr:cNvPr id="261" name="フローチャート: 判断 260">
          <a:extLst>
            <a:ext uri="{FF2B5EF4-FFF2-40B4-BE49-F238E27FC236}">
              <a16:creationId xmlns:a16="http://schemas.microsoft.com/office/drawing/2014/main" id="{F0472F37-65BE-42BE-AA6D-E80AFA1935A6}"/>
            </a:ext>
          </a:extLst>
        </xdr:cNvPr>
        <xdr:cNvSpPr/>
      </xdr:nvSpPr>
      <xdr:spPr>
        <a:xfrm>
          <a:off x="3746500" y="140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59689</xdr:rowOff>
    </xdr:from>
    <xdr:to>
      <xdr:col>15</xdr:col>
      <xdr:colOff>101600</xdr:colOff>
      <xdr:row>82</xdr:row>
      <xdr:rowOff>161289</xdr:rowOff>
    </xdr:to>
    <xdr:sp macro="" textlink="">
      <xdr:nvSpPr>
        <xdr:cNvPr id="262" name="フローチャート: 判断 261">
          <a:extLst>
            <a:ext uri="{FF2B5EF4-FFF2-40B4-BE49-F238E27FC236}">
              <a16:creationId xmlns:a16="http://schemas.microsoft.com/office/drawing/2014/main" id="{FCC05139-A722-47F0-83E2-23B20E008EF0}"/>
            </a:ext>
          </a:extLst>
        </xdr:cNvPr>
        <xdr:cNvSpPr/>
      </xdr:nvSpPr>
      <xdr:spPr>
        <a:xfrm>
          <a:off x="2857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73025</xdr:rowOff>
    </xdr:from>
    <xdr:to>
      <xdr:col>10</xdr:col>
      <xdr:colOff>165100</xdr:colOff>
      <xdr:row>83</xdr:row>
      <xdr:rowOff>3175</xdr:rowOff>
    </xdr:to>
    <xdr:sp macro="" textlink="">
      <xdr:nvSpPr>
        <xdr:cNvPr id="263" name="フローチャート: 判断 262">
          <a:extLst>
            <a:ext uri="{FF2B5EF4-FFF2-40B4-BE49-F238E27FC236}">
              <a16:creationId xmlns:a16="http://schemas.microsoft.com/office/drawing/2014/main" id="{915C7742-5391-4429-9A91-4E3A0FAAD5F3}"/>
            </a:ext>
          </a:extLst>
        </xdr:cNvPr>
        <xdr:cNvSpPr/>
      </xdr:nvSpPr>
      <xdr:spPr>
        <a:xfrm>
          <a:off x="1968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4" name="テキスト ボックス 263">
          <a:extLst>
            <a:ext uri="{FF2B5EF4-FFF2-40B4-BE49-F238E27FC236}">
              <a16:creationId xmlns:a16="http://schemas.microsoft.com/office/drawing/2014/main" id="{79ED8067-08E4-4AEB-901E-240996090E2C}"/>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5" name="テキスト ボックス 264">
          <a:extLst>
            <a:ext uri="{FF2B5EF4-FFF2-40B4-BE49-F238E27FC236}">
              <a16:creationId xmlns:a16="http://schemas.microsoft.com/office/drawing/2014/main" id="{D534F6A5-9E85-4959-B1C4-602572475AFD}"/>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6" name="テキスト ボックス 265">
          <a:extLst>
            <a:ext uri="{FF2B5EF4-FFF2-40B4-BE49-F238E27FC236}">
              <a16:creationId xmlns:a16="http://schemas.microsoft.com/office/drawing/2014/main" id="{E1EA424D-1C23-4E2A-AD26-D981E055D70F}"/>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7" name="テキスト ボックス 266">
          <a:extLst>
            <a:ext uri="{FF2B5EF4-FFF2-40B4-BE49-F238E27FC236}">
              <a16:creationId xmlns:a16="http://schemas.microsoft.com/office/drawing/2014/main" id="{E12B49F6-9B55-47D6-98DD-56365CA88E18}"/>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8" name="テキスト ボックス 267">
          <a:extLst>
            <a:ext uri="{FF2B5EF4-FFF2-40B4-BE49-F238E27FC236}">
              <a16:creationId xmlns:a16="http://schemas.microsoft.com/office/drawing/2014/main" id="{30AC22AA-0904-49BF-837E-D3792AD91431}"/>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8255</xdr:rowOff>
    </xdr:from>
    <xdr:to>
      <xdr:col>24</xdr:col>
      <xdr:colOff>114300</xdr:colOff>
      <xdr:row>83</xdr:row>
      <xdr:rowOff>109855</xdr:rowOff>
    </xdr:to>
    <xdr:sp macro="" textlink="">
      <xdr:nvSpPr>
        <xdr:cNvPr id="269" name="楕円 268">
          <a:extLst>
            <a:ext uri="{FF2B5EF4-FFF2-40B4-BE49-F238E27FC236}">
              <a16:creationId xmlns:a16="http://schemas.microsoft.com/office/drawing/2014/main" id="{93FAAA39-4BCC-410E-B6BA-E74B41AC2756}"/>
            </a:ext>
          </a:extLst>
        </xdr:cNvPr>
        <xdr:cNvSpPr/>
      </xdr:nvSpPr>
      <xdr:spPr>
        <a:xfrm>
          <a:off x="4584700" y="1423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158132</xdr:rowOff>
    </xdr:from>
    <xdr:ext cx="405111" cy="259045"/>
    <xdr:sp macro="" textlink="">
      <xdr:nvSpPr>
        <xdr:cNvPr id="270" name="【公営住宅】&#10;有形固定資産減価償却率該当値テキスト">
          <a:extLst>
            <a:ext uri="{FF2B5EF4-FFF2-40B4-BE49-F238E27FC236}">
              <a16:creationId xmlns:a16="http://schemas.microsoft.com/office/drawing/2014/main" id="{F3BB5371-9291-4493-9359-60B97B7BDCE0}"/>
            </a:ext>
          </a:extLst>
        </xdr:cNvPr>
        <xdr:cNvSpPr txBox="1"/>
      </xdr:nvSpPr>
      <xdr:spPr>
        <a:xfrm>
          <a:off x="4673600" y="1421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4445</xdr:rowOff>
    </xdr:from>
    <xdr:to>
      <xdr:col>20</xdr:col>
      <xdr:colOff>38100</xdr:colOff>
      <xdr:row>83</xdr:row>
      <xdr:rowOff>106045</xdr:rowOff>
    </xdr:to>
    <xdr:sp macro="" textlink="">
      <xdr:nvSpPr>
        <xdr:cNvPr id="271" name="楕円 270">
          <a:extLst>
            <a:ext uri="{FF2B5EF4-FFF2-40B4-BE49-F238E27FC236}">
              <a16:creationId xmlns:a16="http://schemas.microsoft.com/office/drawing/2014/main" id="{4654C584-4591-4BD6-A147-3773FE77C0CE}"/>
            </a:ext>
          </a:extLst>
        </xdr:cNvPr>
        <xdr:cNvSpPr/>
      </xdr:nvSpPr>
      <xdr:spPr>
        <a:xfrm>
          <a:off x="3746500" y="1423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55245</xdr:rowOff>
    </xdr:from>
    <xdr:to>
      <xdr:col>24</xdr:col>
      <xdr:colOff>63500</xdr:colOff>
      <xdr:row>83</xdr:row>
      <xdr:rowOff>59055</xdr:rowOff>
    </xdr:to>
    <xdr:cxnSp macro="">
      <xdr:nvCxnSpPr>
        <xdr:cNvPr id="272" name="直線コネクタ 271">
          <a:extLst>
            <a:ext uri="{FF2B5EF4-FFF2-40B4-BE49-F238E27FC236}">
              <a16:creationId xmlns:a16="http://schemas.microsoft.com/office/drawing/2014/main" id="{68EFF81E-F7C4-4A1D-AED5-52A72A59DEC8}"/>
            </a:ext>
          </a:extLst>
        </xdr:cNvPr>
        <xdr:cNvCxnSpPr/>
      </xdr:nvCxnSpPr>
      <xdr:spPr>
        <a:xfrm>
          <a:off x="3797300" y="14285595"/>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36830</xdr:rowOff>
    </xdr:from>
    <xdr:to>
      <xdr:col>15</xdr:col>
      <xdr:colOff>101600</xdr:colOff>
      <xdr:row>83</xdr:row>
      <xdr:rowOff>138430</xdr:rowOff>
    </xdr:to>
    <xdr:sp macro="" textlink="">
      <xdr:nvSpPr>
        <xdr:cNvPr id="273" name="楕円 272">
          <a:extLst>
            <a:ext uri="{FF2B5EF4-FFF2-40B4-BE49-F238E27FC236}">
              <a16:creationId xmlns:a16="http://schemas.microsoft.com/office/drawing/2014/main" id="{0A0CE86B-F18B-49A6-BF3E-05BB54E2BE4D}"/>
            </a:ext>
          </a:extLst>
        </xdr:cNvPr>
        <xdr:cNvSpPr/>
      </xdr:nvSpPr>
      <xdr:spPr>
        <a:xfrm>
          <a:off x="2857500" y="1426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55245</xdr:rowOff>
    </xdr:from>
    <xdr:to>
      <xdr:col>19</xdr:col>
      <xdr:colOff>177800</xdr:colOff>
      <xdr:row>83</xdr:row>
      <xdr:rowOff>87630</xdr:rowOff>
    </xdr:to>
    <xdr:cxnSp macro="">
      <xdr:nvCxnSpPr>
        <xdr:cNvPr id="274" name="直線コネクタ 273">
          <a:extLst>
            <a:ext uri="{FF2B5EF4-FFF2-40B4-BE49-F238E27FC236}">
              <a16:creationId xmlns:a16="http://schemas.microsoft.com/office/drawing/2014/main" id="{A91D4893-08FA-4E83-B461-3ED6E5B7B06F}"/>
            </a:ext>
          </a:extLst>
        </xdr:cNvPr>
        <xdr:cNvCxnSpPr/>
      </xdr:nvCxnSpPr>
      <xdr:spPr>
        <a:xfrm flipV="1">
          <a:off x="2908300" y="1428559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137813</xdr:rowOff>
    </xdr:from>
    <xdr:ext cx="405111" cy="259045"/>
    <xdr:sp macro="" textlink="">
      <xdr:nvSpPr>
        <xdr:cNvPr id="275" name="n_1aveValue【公営住宅】&#10;有形固定資産減価償却率">
          <a:extLst>
            <a:ext uri="{FF2B5EF4-FFF2-40B4-BE49-F238E27FC236}">
              <a16:creationId xmlns:a16="http://schemas.microsoft.com/office/drawing/2014/main" id="{F180E0BC-AAE4-4F57-9BB3-CB15B5022397}"/>
            </a:ext>
          </a:extLst>
        </xdr:cNvPr>
        <xdr:cNvSpPr txBox="1"/>
      </xdr:nvSpPr>
      <xdr:spPr>
        <a:xfrm>
          <a:off x="3582044" y="1385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6366</xdr:rowOff>
    </xdr:from>
    <xdr:ext cx="405111" cy="259045"/>
    <xdr:sp macro="" textlink="">
      <xdr:nvSpPr>
        <xdr:cNvPr id="276" name="n_2aveValue【公営住宅】&#10;有形固定資産減価償却率">
          <a:extLst>
            <a:ext uri="{FF2B5EF4-FFF2-40B4-BE49-F238E27FC236}">
              <a16:creationId xmlns:a16="http://schemas.microsoft.com/office/drawing/2014/main" id="{01E374B9-512D-49F6-9F8E-335D9B1DD641}"/>
            </a:ext>
          </a:extLst>
        </xdr:cNvPr>
        <xdr:cNvSpPr txBox="1"/>
      </xdr:nvSpPr>
      <xdr:spPr>
        <a:xfrm>
          <a:off x="2705744" y="1389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19702</xdr:rowOff>
    </xdr:from>
    <xdr:ext cx="405111" cy="259045"/>
    <xdr:sp macro="" textlink="">
      <xdr:nvSpPr>
        <xdr:cNvPr id="277" name="n_3aveValue【公営住宅】&#10;有形固定資産減価償却率">
          <a:extLst>
            <a:ext uri="{FF2B5EF4-FFF2-40B4-BE49-F238E27FC236}">
              <a16:creationId xmlns:a16="http://schemas.microsoft.com/office/drawing/2014/main" id="{A2B9865E-9C5B-4673-88FC-76F77B7FBCF1}"/>
            </a:ext>
          </a:extLst>
        </xdr:cNvPr>
        <xdr:cNvSpPr txBox="1"/>
      </xdr:nvSpPr>
      <xdr:spPr>
        <a:xfrm>
          <a:off x="1816744" y="1390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97172</xdr:rowOff>
    </xdr:from>
    <xdr:ext cx="405111" cy="259045"/>
    <xdr:sp macro="" textlink="">
      <xdr:nvSpPr>
        <xdr:cNvPr id="278" name="n_1mainValue【公営住宅】&#10;有形固定資産減価償却率">
          <a:extLst>
            <a:ext uri="{FF2B5EF4-FFF2-40B4-BE49-F238E27FC236}">
              <a16:creationId xmlns:a16="http://schemas.microsoft.com/office/drawing/2014/main" id="{C2234515-A877-4472-BB37-71F5BCC90FAA}"/>
            </a:ext>
          </a:extLst>
        </xdr:cNvPr>
        <xdr:cNvSpPr txBox="1"/>
      </xdr:nvSpPr>
      <xdr:spPr>
        <a:xfrm>
          <a:off x="3582044" y="1432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129557</xdr:rowOff>
    </xdr:from>
    <xdr:ext cx="405111" cy="259045"/>
    <xdr:sp macro="" textlink="">
      <xdr:nvSpPr>
        <xdr:cNvPr id="279" name="n_2mainValue【公営住宅】&#10;有形固定資産減価償却率">
          <a:extLst>
            <a:ext uri="{FF2B5EF4-FFF2-40B4-BE49-F238E27FC236}">
              <a16:creationId xmlns:a16="http://schemas.microsoft.com/office/drawing/2014/main" id="{931390E4-CFFD-437F-9688-9922F4E140EF}"/>
            </a:ext>
          </a:extLst>
        </xdr:cNvPr>
        <xdr:cNvSpPr txBox="1"/>
      </xdr:nvSpPr>
      <xdr:spPr>
        <a:xfrm>
          <a:off x="2705744" y="1435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0" name="正方形/長方形 279">
          <a:extLst>
            <a:ext uri="{FF2B5EF4-FFF2-40B4-BE49-F238E27FC236}">
              <a16:creationId xmlns:a16="http://schemas.microsoft.com/office/drawing/2014/main" id="{D769E1AE-DF89-49F0-8CAA-AA626001CB5C}"/>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1" name="正方形/長方形 280">
          <a:extLst>
            <a:ext uri="{FF2B5EF4-FFF2-40B4-BE49-F238E27FC236}">
              <a16:creationId xmlns:a16="http://schemas.microsoft.com/office/drawing/2014/main" id="{3F7685A3-7826-40FF-838C-4AEAD4AE2E61}"/>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2" name="正方形/長方形 281">
          <a:extLst>
            <a:ext uri="{FF2B5EF4-FFF2-40B4-BE49-F238E27FC236}">
              <a16:creationId xmlns:a16="http://schemas.microsoft.com/office/drawing/2014/main" id="{B9231168-74BC-44E9-8A0F-ECB069831288}"/>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3" name="正方形/長方形 282">
          <a:extLst>
            <a:ext uri="{FF2B5EF4-FFF2-40B4-BE49-F238E27FC236}">
              <a16:creationId xmlns:a16="http://schemas.microsoft.com/office/drawing/2014/main" id="{433C7379-68CD-471E-8987-4ED12BAAEA45}"/>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4" name="正方形/長方形 283">
          <a:extLst>
            <a:ext uri="{FF2B5EF4-FFF2-40B4-BE49-F238E27FC236}">
              <a16:creationId xmlns:a16="http://schemas.microsoft.com/office/drawing/2014/main" id="{2BB70C28-8BC8-4551-847B-DDBC739CC7B2}"/>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5" name="正方形/長方形 284">
          <a:extLst>
            <a:ext uri="{FF2B5EF4-FFF2-40B4-BE49-F238E27FC236}">
              <a16:creationId xmlns:a16="http://schemas.microsoft.com/office/drawing/2014/main" id="{1152023B-2C66-4BC3-8AA2-72FFE2A5D931}"/>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6" name="正方形/長方形 285">
          <a:extLst>
            <a:ext uri="{FF2B5EF4-FFF2-40B4-BE49-F238E27FC236}">
              <a16:creationId xmlns:a16="http://schemas.microsoft.com/office/drawing/2014/main" id="{8B1790F2-9182-4E17-AECC-E398AB1428B3}"/>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7" name="正方形/長方形 286">
          <a:extLst>
            <a:ext uri="{FF2B5EF4-FFF2-40B4-BE49-F238E27FC236}">
              <a16:creationId xmlns:a16="http://schemas.microsoft.com/office/drawing/2014/main" id="{F32626D7-1192-47E0-B52F-D3774C6665E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8" name="テキスト ボックス 287">
          <a:extLst>
            <a:ext uri="{FF2B5EF4-FFF2-40B4-BE49-F238E27FC236}">
              <a16:creationId xmlns:a16="http://schemas.microsoft.com/office/drawing/2014/main" id="{7FE2CD70-2130-42F9-8A4C-50AF3A9613D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9" name="直線コネクタ 288">
          <a:extLst>
            <a:ext uri="{FF2B5EF4-FFF2-40B4-BE49-F238E27FC236}">
              <a16:creationId xmlns:a16="http://schemas.microsoft.com/office/drawing/2014/main" id="{C6860876-C448-4876-9BB4-581E8404A5E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0" name="直線コネクタ 289">
          <a:extLst>
            <a:ext uri="{FF2B5EF4-FFF2-40B4-BE49-F238E27FC236}">
              <a16:creationId xmlns:a16="http://schemas.microsoft.com/office/drawing/2014/main" id="{8F9B638A-E133-43CE-9F92-9D80D23B2A0D}"/>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1" name="テキスト ボックス 290">
          <a:extLst>
            <a:ext uri="{FF2B5EF4-FFF2-40B4-BE49-F238E27FC236}">
              <a16:creationId xmlns:a16="http://schemas.microsoft.com/office/drawing/2014/main" id="{97B503CC-EB12-48A4-BC71-A153BA403322}"/>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2" name="直線コネクタ 291">
          <a:extLst>
            <a:ext uri="{FF2B5EF4-FFF2-40B4-BE49-F238E27FC236}">
              <a16:creationId xmlns:a16="http://schemas.microsoft.com/office/drawing/2014/main" id="{49E029D2-5A31-4812-A330-F7731A96385D}"/>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293" name="テキスト ボックス 292">
          <a:extLst>
            <a:ext uri="{FF2B5EF4-FFF2-40B4-BE49-F238E27FC236}">
              <a16:creationId xmlns:a16="http://schemas.microsoft.com/office/drawing/2014/main" id="{A3420369-C84F-40F0-9A8C-179563A18C4A}"/>
            </a:ext>
          </a:extLst>
        </xdr:cNvPr>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4" name="直線コネクタ 293">
          <a:extLst>
            <a:ext uri="{FF2B5EF4-FFF2-40B4-BE49-F238E27FC236}">
              <a16:creationId xmlns:a16="http://schemas.microsoft.com/office/drawing/2014/main" id="{917E0B3C-86D7-422C-B8C1-588A9D151CD7}"/>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295" name="テキスト ボックス 294">
          <a:extLst>
            <a:ext uri="{FF2B5EF4-FFF2-40B4-BE49-F238E27FC236}">
              <a16:creationId xmlns:a16="http://schemas.microsoft.com/office/drawing/2014/main" id="{2FB92B55-1B58-4E72-B2BD-7338CAC0180A}"/>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6" name="直線コネクタ 295">
          <a:extLst>
            <a:ext uri="{FF2B5EF4-FFF2-40B4-BE49-F238E27FC236}">
              <a16:creationId xmlns:a16="http://schemas.microsoft.com/office/drawing/2014/main" id="{4D466523-BBAE-474F-959E-7E00EA6CC70F}"/>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297" name="テキスト ボックス 296">
          <a:extLst>
            <a:ext uri="{FF2B5EF4-FFF2-40B4-BE49-F238E27FC236}">
              <a16:creationId xmlns:a16="http://schemas.microsoft.com/office/drawing/2014/main" id="{732A16C6-ABB5-4BEA-9D0C-EDA96EDDFD7A}"/>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8" name="直線コネクタ 297">
          <a:extLst>
            <a:ext uri="{FF2B5EF4-FFF2-40B4-BE49-F238E27FC236}">
              <a16:creationId xmlns:a16="http://schemas.microsoft.com/office/drawing/2014/main" id="{5E2DD8C7-C169-4DB5-B317-E950764E12AD}"/>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99" name="テキスト ボックス 298">
          <a:extLst>
            <a:ext uri="{FF2B5EF4-FFF2-40B4-BE49-F238E27FC236}">
              <a16:creationId xmlns:a16="http://schemas.microsoft.com/office/drawing/2014/main" id="{EF141E19-5248-4539-8AEE-944B90A5C212}"/>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0" name="直線コネクタ 299">
          <a:extLst>
            <a:ext uri="{FF2B5EF4-FFF2-40B4-BE49-F238E27FC236}">
              <a16:creationId xmlns:a16="http://schemas.microsoft.com/office/drawing/2014/main" id="{61547913-7532-469A-B759-2CEF9DEAA4B5}"/>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01" name="テキスト ボックス 300">
          <a:extLst>
            <a:ext uri="{FF2B5EF4-FFF2-40B4-BE49-F238E27FC236}">
              <a16:creationId xmlns:a16="http://schemas.microsoft.com/office/drawing/2014/main" id="{7B4FC120-A136-49FF-85A8-9CA09968BF02}"/>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2" name="【公営住宅】&#10;一人当たり面積グラフ枠">
          <a:extLst>
            <a:ext uri="{FF2B5EF4-FFF2-40B4-BE49-F238E27FC236}">
              <a16:creationId xmlns:a16="http://schemas.microsoft.com/office/drawing/2014/main" id="{532DB8E3-E234-4A6F-9D57-C6B454C3296A}"/>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35089</xdr:rowOff>
    </xdr:from>
    <xdr:to>
      <xdr:col>54</xdr:col>
      <xdr:colOff>189865</xdr:colOff>
      <xdr:row>86</xdr:row>
      <xdr:rowOff>109728</xdr:rowOff>
    </xdr:to>
    <xdr:cxnSp macro="">
      <xdr:nvCxnSpPr>
        <xdr:cNvPr id="303" name="直線コネクタ 302">
          <a:extLst>
            <a:ext uri="{FF2B5EF4-FFF2-40B4-BE49-F238E27FC236}">
              <a16:creationId xmlns:a16="http://schemas.microsoft.com/office/drawing/2014/main" id="{70614C87-A7F8-4A5B-AF8E-EB42BA3826EB}"/>
            </a:ext>
          </a:extLst>
        </xdr:cNvPr>
        <xdr:cNvCxnSpPr/>
      </xdr:nvCxnSpPr>
      <xdr:spPr>
        <a:xfrm flipV="1">
          <a:off x="10476865" y="13408189"/>
          <a:ext cx="0" cy="1446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113555</xdr:rowOff>
    </xdr:from>
    <xdr:ext cx="469744" cy="259045"/>
    <xdr:sp macro="" textlink="">
      <xdr:nvSpPr>
        <xdr:cNvPr id="304" name="【公営住宅】&#10;一人当たり面積最小値テキスト">
          <a:extLst>
            <a:ext uri="{FF2B5EF4-FFF2-40B4-BE49-F238E27FC236}">
              <a16:creationId xmlns:a16="http://schemas.microsoft.com/office/drawing/2014/main" id="{370C335D-D583-4D69-A979-EC656239A45A}"/>
            </a:ext>
          </a:extLst>
        </xdr:cNvPr>
        <xdr:cNvSpPr txBox="1"/>
      </xdr:nvSpPr>
      <xdr:spPr>
        <a:xfrm>
          <a:off x="10515600"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109728</xdr:rowOff>
    </xdr:from>
    <xdr:to>
      <xdr:col>55</xdr:col>
      <xdr:colOff>88900</xdr:colOff>
      <xdr:row>86</xdr:row>
      <xdr:rowOff>109728</xdr:rowOff>
    </xdr:to>
    <xdr:cxnSp macro="">
      <xdr:nvCxnSpPr>
        <xdr:cNvPr id="305" name="直線コネクタ 304">
          <a:extLst>
            <a:ext uri="{FF2B5EF4-FFF2-40B4-BE49-F238E27FC236}">
              <a16:creationId xmlns:a16="http://schemas.microsoft.com/office/drawing/2014/main" id="{EB266B2C-3DE7-4FEA-AAC9-E6AB2C438DD1}"/>
            </a:ext>
          </a:extLst>
        </xdr:cNvPr>
        <xdr:cNvCxnSpPr/>
      </xdr:nvCxnSpPr>
      <xdr:spPr>
        <a:xfrm>
          <a:off x="10388600" y="1485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153216</xdr:rowOff>
    </xdr:from>
    <xdr:ext cx="534377" cy="259045"/>
    <xdr:sp macro="" textlink="">
      <xdr:nvSpPr>
        <xdr:cNvPr id="306" name="【公営住宅】&#10;一人当たり面積最大値テキスト">
          <a:extLst>
            <a:ext uri="{FF2B5EF4-FFF2-40B4-BE49-F238E27FC236}">
              <a16:creationId xmlns:a16="http://schemas.microsoft.com/office/drawing/2014/main" id="{DEC89321-E3BD-4199-93C3-31240048EC41}"/>
            </a:ext>
          </a:extLst>
        </xdr:cNvPr>
        <xdr:cNvSpPr txBox="1"/>
      </xdr:nvSpPr>
      <xdr:spPr>
        <a:xfrm>
          <a:off x="10515600" y="1318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35089</xdr:rowOff>
    </xdr:from>
    <xdr:to>
      <xdr:col>55</xdr:col>
      <xdr:colOff>88900</xdr:colOff>
      <xdr:row>78</xdr:row>
      <xdr:rowOff>35089</xdr:rowOff>
    </xdr:to>
    <xdr:cxnSp macro="">
      <xdr:nvCxnSpPr>
        <xdr:cNvPr id="307" name="直線コネクタ 306">
          <a:extLst>
            <a:ext uri="{FF2B5EF4-FFF2-40B4-BE49-F238E27FC236}">
              <a16:creationId xmlns:a16="http://schemas.microsoft.com/office/drawing/2014/main" id="{D9788FD7-67C4-442A-92BF-DD72A0EB0519}"/>
            </a:ext>
          </a:extLst>
        </xdr:cNvPr>
        <xdr:cNvCxnSpPr/>
      </xdr:nvCxnSpPr>
      <xdr:spPr>
        <a:xfrm>
          <a:off x="10388600" y="13408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43146</xdr:rowOff>
    </xdr:from>
    <xdr:ext cx="469744" cy="259045"/>
    <xdr:sp macro="" textlink="">
      <xdr:nvSpPr>
        <xdr:cNvPr id="308" name="【公営住宅】&#10;一人当たり面積平均値テキスト">
          <a:extLst>
            <a:ext uri="{FF2B5EF4-FFF2-40B4-BE49-F238E27FC236}">
              <a16:creationId xmlns:a16="http://schemas.microsoft.com/office/drawing/2014/main" id="{ADE52516-8FF8-4421-864C-F2F8C95951B7}"/>
            </a:ext>
          </a:extLst>
        </xdr:cNvPr>
        <xdr:cNvSpPr txBox="1"/>
      </xdr:nvSpPr>
      <xdr:spPr>
        <a:xfrm>
          <a:off x="10515600" y="146163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64719</xdr:rowOff>
    </xdr:from>
    <xdr:to>
      <xdr:col>55</xdr:col>
      <xdr:colOff>50800</xdr:colOff>
      <xdr:row>85</xdr:row>
      <xdr:rowOff>166319</xdr:rowOff>
    </xdr:to>
    <xdr:sp macro="" textlink="">
      <xdr:nvSpPr>
        <xdr:cNvPr id="309" name="フローチャート: 判断 308">
          <a:extLst>
            <a:ext uri="{FF2B5EF4-FFF2-40B4-BE49-F238E27FC236}">
              <a16:creationId xmlns:a16="http://schemas.microsoft.com/office/drawing/2014/main" id="{6AE5DBDE-7691-4BBA-B2D7-3696E28F1E3B}"/>
            </a:ext>
          </a:extLst>
        </xdr:cNvPr>
        <xdr:cNvSpPr/>
      </xdr:nvSpPr>
      <xdr:spPr>
        <a:xfrm>
          <a:off x="10426700" y="1463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61404</xdr:rowOff>
    </xdr:from>
    <xdr:to>
      <xdr:col>50</xdr:col>
      <xdr:colOff>165100</xdr:colOff>
      <xdr:row>85</xdr:row>
      <xdr:rowOff>163004</xdr:rowOff>
    </xdr:to>
    <xdr:sp macro="" textlink="">
      <xdr:nvSpPr>
        <xdr:cNvPr id="310" name="フローチャート: 判断 309">
          <a:extLst>
            <a:ext uri="{FF2B5EF4-FFF2-40B4-BE49-F238E27FC236}">
              <a16:creationId xmlns:a16="http://schemas.microsoft.com/office/drawing/2014/main" id="{BF3834A5-5E3C-45E6-B592-2321238C8757}"/>
            </a:ext>
          </a:extLst>
        </xdr:cNvPr>
        <xdr:cNvSpPr/>
      </xdr:nvSpPr>
      <xdr:spPr>
        <a:xfrm>
          <a:off x="9588500" y="1463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63728</xdr:rowOff>
    </xdr:from>
    <xdr:to>
      <xdr:col>46</xdr:col>
      <xdr:colOff>38100</xdr:colOff>
      <xdr:row>85</xdr:row>
      <xdr:rowOff>165328</xdr:rowOff>
    </xdr:to>
    <xdr:sp macro="" textlink="">
      <xdr:nvSpPr>
        <xdr:cNvPr id="311" name="フローチャート: 判断 310">
          <a:extLst>
            <a:ext uri="{FF2B5EF4-FFF2-40B4-BE49-F238E27FC236}">
              <a16:creationId xmlns:a16="http://schemas.microsoft.com/office/drawing/2014/main" id="{13C7F0D2-975D-4E5E-AC27-E067CDF86ADC}"/>
            </a:ext>
          </a:extLst>
        </xdr:cNvPr>
        <xdr:cNvSpPr/>
      </xdr:nvSpPr>
      <xdr:spPr>
        <a:xfrm>
          <a:off x="8699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97028</xdr:rowOff>
    </xdr:from>
    <xdr:to>
      <xdr:col>41</xdr:col>
      <xdr:colOff>101600</xdr:colOff>
      <xdr:row>86</xdr:row>
      <xdr:rowOff>27178</xdr:rowOff>
    </xdr:to>
    <xdr:sp macro="" textlink="">
      <xdr:nvSpPr>
        <xdr:cNvPr id="312" name="フローチャート: 判断 311">
          <a:extLst>
            <a:ext uri="{FF2B5EF4-FFF2-40B4-BE49-F238E27FC236}">
              <a16:creationId xmlns:a16="http://schemas.microsoft.com/office/drawing/2014/main" id="{B590B00E-C241-4D62-84B9-C16175CB78BC}"/>
            </a:ext>
          </a:extLst>
        </xdr:cNvPr>
        <xdr:cNvSpPr/>
      </xdr:nvSpPr>
      <xdr:spPr>
        <a:xfrm>
          <a:off x="7810500" y="1467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3" name="テキスト ボックス 312">
          <a:extLst>
            <a:ext uri="{FF2B5EF4-FFF2-40B4-BE49-F238E27FC236}">
              <a16:creationId xmlns:a16="http://schemas.microsoft.com/office/drawing/2014/main" id="{2122F53F-B90C-44C8-9F5C-41FE3C7CF3B4}"/>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4" name="テキスト ボックス 313">
          <a:extLst>
            <a:ext uri="{FF2B5EF4-FFF2-40B4-BE49-F238E27FC236}">
              <a16:creationId xmlns:a16="http://schemas.microsoft.com/office/drawing/2014/main" id="{CC629C84-328C-47DD-9B18-29B6A6DB85DB}"/>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5" name="テキスト ボックス 314">
          <a:extLst>
            <a:ext uri="{FF2B5EF4-FFF2-40B4-BE49-F238E27FC236}">
              <a16:creationId xmlns:a16="http://schemas.microsoft.com/office/drawing/2014/main" id="{711F49A0-C8B3-4F7C-AF91-0A5367BCEFC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6" name="テキスト ボックス 315">
          <a:extLst>
            <a:ext uri="{FF2B5EF4-FFF2-40B4-BE49-F238E27FC236}">
              <a16:creationId xmlns:a16="http://schemas.microsoft.com/office/drawing/2014/main" id="{B17E3040-7EC3-44ED-B2CD-3786C2E38555}"/>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7" name="テキスト ボックス 316">
          <a:extLst>
            <a:ext uri="{FF2B5EF4-FFF2-40B4-BE49-F238E27FC236}">
              <a16:creationId xmlns:a16="http://schemas.microsoft.com/office/drawing/2014/main" id="{A2B501DF-A33D-4050-B40A-83432CBDC1DE}"/>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47727</xdr:rowOff>
    </xdr:from>
    <xdr:to>
      <xdr:col>55</xdr:col>
      <xdr:colOff>50800</xdr:colOff>
      <xdr:row>84</xdr:row>
      <xdr:rowOff>149327</xdr:rowOff>
    </xdr:to>
    <xdr:sp macro="" textlink="">
      <xdr:nvSpPr>
        <xdr:cNvPr id="318" name="楕円 317">
          <a:extLst>
            <a:ext uri="{FF2B5EF4-FFF2-40B4-BE49-F238E27FC236}">
              <a16:creationId xmlns:a16="http://schemas.microsoft.com/office/drawing/2014/main" id="{A86BED97-874D-4E05-B550-322F1D3B6B47}"/>
            </a:ext>
          </a:extLst>
        </xdr:cNvPr>
        <xdr:cNvSpPr/>
      </xdr:nvSpPr>
      <xdr:spPr>
        <a:xfrm>
          <a:off x="10426700" y="14449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70604</xdr:rowOff>
    </xdr:from>
    <xdr:ext cx="469744" cy="259045"/>
    <xdr:sp macro="" textlink="">
      <xdr:nvSpPr>
        <xdr:cNvPr id="319" name="【公営住宅】&#10;一人当たり面積該当値テキスト">
          <a:extLst>
            <a:ext uri="{FF2B5EF4-FFF2-40B4-BE49-F238E27FC236}">
              <a16:creationId xmlns:a16="http://schemas.microsoft.com/office/drawing/2014/main" id="{35073B81-E2F1-49BB-AB0B-C90BAE530028}"/>
            </a:ext>
          </a:extLst>
        </xdr:cNvPr>
        <xdr:cNvSpPr txBox="1"/>
      </xdr:nvSpPr>
      <xdr:spPr>
        <a:xfrm>
          <a:off x="10515600" y="14300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61900</xdr:rowOff>
    </xdr:from>
    <xdr:to>
      <xdr:col>50</xdr:col>
      <xdr:colOff>165100</xdr:colOff>
      <xdr:row>84</xdr:row>
      <xdr:rowOff>163500</xdr:rowOff>
    </xdr:to>
    <xdr:sp macro="" textlink="">
      <xdr:nvSpPr>
        <xdr:cNvPr id="320" name="楕円 319">
          <a:extLst>
            <a:ext uri="{FF2B5EF4-FFF2-40B4-BE49-F238E27FC236}">
              <a16:creationId xmlns:a16="http://schemas.microsoft.com/office/drawing/2014/main" id="{D6351D7D-3E32-4386-B398-922B13D43681}"/>
            </a:ext>
          </a:extLst>
        </xdr:cNvPr>
        <xdr:cNvSpPr/>
      </xdr:nvSpPr>
      <xdr:spPr>
        <a:xfrm>
          <a:off x="9588500" y="1446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98527</xdr:rowOff>
    </xdr:from>
    <xdr:to>
      <xdr:col>55</xdr:col>
      <xdr:colOff>0</xdr:colOff>
      <xdr:row>84</xdr:row>
      <xdr:rowOff>112700</xdr:rowOff>
    </xdr:to>
    <xdr:cxnSp macro="">
      <xdr:nvCxnSpPr>
        <xdr:cNvPr id="321" name="直線コネクタ 320">
          <a:extLst>
            <a:ext uri="{FF2B5EF4-FFF2-40B4-BE49-F238E27FC236}">
              <a16:creationId xmlns:a16="http://schemas.microsoft.com/office/drawing/2014/main" id="{69559BC0-69AB-4D8C-9BC0-58771AC5046C}"/>
            </a:ext>
          </a:extLst>
        </xdr:cNvPr>
        <xdr:cNvCxnSpPr/>
      </xdr:nvCxnSpPr>
      <xdr:spPr>
        <a:xfrm flipV="1">
          <a:off x="9639300" y="14500327"/>
          <a:ext cx="838200" cy="1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61291</xdr:rowOff>
    </xdr:from>
    <xdr:to>
      <xdr:col>46</xdr:col>
      <xdr:colOff>38100</xdr:colOff>
      <xdr:row>84</xdr:row>
      <xdr:rowOff>162891</xdr:rowOff>
    </xdr:to>
    <xdr:sp macro="" textlink="">
      <xdr:nvSpPr>
        <xdr:cNvPr id="322" name="楕円 321">
          <a:extLst>
            <a:ext uri="{FF2B5EF4-FFF2-40B4-BE49-F238E27FC236}">
              <a16:creationId xmlns:a16="http://schemas.microsoft.com/office/drawing/2014/main" id="{FC079F1D-32BA-4582-808C-0A0FDAA15011}"/>
            </a:ext>
          </a:extLst>
        </xdr:cNvPr>
        <xdr:cNvSpPr/>
      </xdr:nvSpPr>
      <xdr:spPr>
        <a:xfrm>
          <a:off x="8699500" y="1446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112091</xdr:rowOff>
    </xdr:from>
    <xdr:to>
      <xdr:col>50</xdr:col>
      <xdr:colOff>114300</xdr:colOff>
      <xdr:row>84</xdr:row>
      <xdr:rowOff>112700</xdr:rowOff>
    </xdr:to>
    <xdr:cxnSp macro="">
      <xdr:nvCxnSpPr>
        <xdr:cNvPr id="323" name="直線コネクタ 322">
          <a:extLst>
            <a:ext uri="{FF2B5EF4-FFF2-40B4-BE49-F238E27FC236}">
              <a16:creationId xmlns:a16="http://schemas.microsoft.com/office/drawing/2014/main" id="{1FCF0A49-B6C1-42A0-9D29-C5E12ADACECC}"/>
            </a:ext>
          </a:extLst>
        </xdr:cNvPr>
        <xdr:cNvCxnSpPr/>
      </xdr:nvCxnSpPr>
      <xdr:spPr>
        <a:xfrm>
          <a:off x="8750300" y="14513891"/>
          <a:ext cx="889000" cy="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154131</xdr:rowOff>
    </xdr:from>
    <xdr:ext cx="469744" cy="259045"/>
    <xdr:sp macro="" textlink="">
      <xdr:nvSpPr>
        <xdr:cNvPr id="324" name="n_1aveValue【公営住宅】&#10;一人当たり面積">
          <a:extLst>
            <a:ext uri="{FF2B5EF4-FFF2-40B4-BE49-F238E27FC236}">
              <a16:creationId xmlns:a16="http://schemas.microsoft.com/office/drawing/2014/main" id="{E953E7A1-D836-4848-9D7E-18ACB24D959C}"/>
            </a:ext>
          </a:extLst>
        </xdr:cNvPr>
        <xdr:cNvSpPr txBox="1"/>
      </xdr:nvSpPr>
      <xdr:spPr>
        <a:xfrm>
          <a:off x="9391727" y="14727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156455</xdr:rowOff>
    </xdr:from>
    <xdr:ext cx="469744" cy="259045"/>
    <xdr:sp macro="" textlink="">
      <xdr:nvSpPr>
        <xdr:cNvPr id="325" name="n_2aveValue【公営住宅】&#10;一人当たり面積">
          <a:extLst>
            <a:ext uri="{FF2B5EF4-FFF2-40B4-BE49-F238E27FC236}">
              <a16:creationId xmlns:a16="http://schemas.microsoft.com/office/drawing/2014/main" id="{7C22E45F-0D0F-435F-BE0C-3CB2BA3BC511}"/>
            </a:ext>
          </a:extLst>
        </xdr:cNvPr>
        <xdr:cNvSpPr txBox="1"/>
      </xdr:nvSpPr>
      <xdr:spPr>
        <a:xfrm>
          <a:off x="8515427" y="14729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43705</xdr:rowOff>
    </xdr:from>
    <xdr:ext cx="469744" cy="259045"/>
    <xdr:sp macro="" textlink="">
      <xdr:nvSpPr>
        <xdr:cNvPr id="326" name="n_3aveValue【公営住宅】&#10;一人当たり面積">
          <a:extLst>
            <a:ext uri="{FF2B5EF4-FFF2-40B4-BE49-F238E27FC236}">
              <a16:creationId xmlns:a16="http://schemas.microsoft.com/office/drawing/2014/main" id="{9E4B1A4A-759A-426F-A2E6-30B8C29E8077}"/>
            </a:ext>
          </a:extLst>
        </xdr:cNvPr>
        <xdr:cNvSpPr txBox="1"/>
      </xdr:nvSpPr>
      <xdr:spPr>
        <a:xfrm>
          <a:off x="7626427" y="14445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8577</xdr:rowOff>
    </xdr:from>
    <xdr:ext cx="469744" cy="259045"/>
    <xdr:sp macro="" textlink="">
      <xdr:nvSpPr>
        <xdr:cNvPr id="327" name="n_1mainValue【公営住宅】&#10;一人当たり面積">
          <a:extLst>
            <a:ext uri="{FF2B5EF4-FFF2-40B4-BE49-F238E27FC236}">
              <a16:creationId xmlns:a16="http://schemas.microsoft.com/office/drawing/2014/main" id="{E307313D-531C-4FEF-BAEC-5A570DA7367E}"/>
            </a:ext>
          </a:extLst>
        </xdr:cNvPr>
        <xdr:cNvSpPr txBox="1"/>
      </xdr:nvSpPr>
      <xdr:spPr>
        <a:xfrm>
          <a:off x="9391727" y="1423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7968</xdr:rowOff>
    </xdr:from>
    <xdr:ext cx="469744" cy="259045"/>
    <xdr:sp macro="" textlink="">
      <xdr:nvSpPr>
        <xdr:cNvPr id="328" name="n_2mainValue【公営住宅】&#10;一人当たり面積">
          <a:extLst>
            <a:ext uri="{FF2B5EF4-FFF2-40B4-BE49-F238E27FC236}">
              <a16:creationId xmlns:a16="http://schemas.microsoft.com/office/drawing/2014/main" id="{708B768A-11D8-40BC-B9EF-5688B7FC1524}"/>
            </a:ext>
          </a:extLst>
        </xdr:cNvPr>
        <xdr:cNvSpPr txBox="1"/>
      </xdr:nvSpPr>
      <xdr:spPr>
        <a:xfrm>
          <a:off x="8515427" y="14238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9" name="正方形/長方形 328">
          <a:extLst>
            <a:ext uri="{FF2B5EF4-FFF2-40B4-BE49-F238E27FC236}">
              <a16:creationId xmlns:a16="http://schemas.microsoft.com/office/drawing/2014/main" id="{1D57153B-2646-4D7B-BA25-EA17A96342AF}"/>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0" name="正方形/長方形 329">
          <a:extLst>
            <a:ext uri="{FF2B5EF4-FFF2-40B4-BE49-F238E27FC236}">
              <a16:creationId xmlns:a16="http://schemas.microsoft.com/office/drawing/2014/main" id="{8CFA51CF-3B04-4CBD-87BF-03394C7A927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1" name="正方形/長方形 330">
          <a:extLst>
            <a:ext uri="{FF2B5EF4-FFF2-40B4-BE49-F238E27FC236}">
              <a16:creationId xmlns:a16="http://schemas.microsoft.com/office/drawing/2014/main" id="{7F1E8E6C-60A2-464B-B7D7-1FB5E29E2404}"/>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2" name="正方形/長方形 331">
          <a:extLst>
            <a:ext uri="{FF2B5EF4-FFF2-40B4-BE49-F238E27FC236}">
              <a16:creationId xmlns:a16="http://schemas.microsoft.com/office/drawing/2014/main" id="{8D9FF519-2FFA-4A87-B0F5-9177572621AA}"/>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3" name="正方形/長方形 332">
          <a:extLst>
            <a:ext uri="{FF2B5EF4-FFF2-40B4-BE49-F238E27FC236}">
              <a16:creationId xmlns:a16="http://schemas.microsoft.com/office/drawing/2014/main" id="{A96B88F3-23E2-46CF-B019-9A860AE1E314}"/>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4" name="正方形/長方形 333">
          <a:extLst>
            <a:ext uri="{FF2B5EF4-FFF2-40B4-BE49-F238E27FC236}">
              <a16:creationId xmlns:a16="http://schemas.microsoft.com/office/drawing/2014/main" id="{EE316D94-413C-462D-917F-CDDBE2871DE9}"/>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5" name="正方形/長方形 334">
          <a:extLst>
            <a:ext uri="{FF2B5EF4-FFF2-40B4-BE49-F238E27FC236}">
              <a16:creationId xmlns:a16="http://schemas.microsoft.com/office/drawing/2014/main" id="{5D92CEF2-BFE5-43E7-8968-4FA17E00BFD1}"/>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6" name="正方形/長方形 335">
          <a:extLst>
            <a:ext uri="{FF2B5EF4-FFF2-40B4-BE49-F238E27FC236}">
              <a16:creationId xmlns:a16="http://schemas.microsoft.com/office/drawing/2014/main" id="{FEC06D50-884E-4DF0-8AE3-638A2C71F7E3}"/>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7" name="正方形/長方形 336">
          <a:extLst>
            <a:ext uri="{FF2B5EF4-FFF2-40B4-BE49-F238E27FC236}">
              <a16:creationId xmlns:a16="http://schemas.microsoft.com/office/drawing/2014/main" id="{7BAEB360-569E-400C-82A6-469AC00F4C03}"/>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8" name="正方形/長方形 337">
          <a:extLst>
            <a:ext uri="{FF2B5EF4-FFF2-40B4-BE49-F238E27FC236}">
              <a16:creationId xmlns:a16="http://schemas.microsoft.com/office/drawing/2014/main" id="{993BC8AF-966C-40C9-A8B9-17C771CE2FD3}"/>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9" name="正方形/長方形 338">
          <a:extLst>
            <a:ext uri="{FF2B5EF4-FFF2-40B4-BE49-F238E27FC236}">
              <a16:creationId xmlns:a16="http://schemas.microsoft.com/office/drawing/2014/main" id="{9227BB97-0A3E-4893-AA66-DE8BF126336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0" name="正方形/長方形 339">
          <a:extLst>
            <a:ext uri="{FF2B5EF4-FFF2-40B4-BE49-F238E27FC236}">
              <a16:creationId xmlns:a16="http://schemas.microsoft.com/office/drawing/2014/main" id="{A67B6C96-F1B0-4520-B8E1-23FBEA28D26B}"/>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1" name="正方形/長方形 340">
          <a:extLst>
            <a:ext uri="{FF2B5EF4-FFF2-40B4-BE49-F238E27FC236}">
              <a16:creationId xmlns:a16="http://schemas.microsoft.com/office/drawing/2014/main" id="{FF4BD2DD-6D0D-4C7B-A7DC-80CED207E446}"/>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2" name="正方形/長方形 341">
          <a:extLst>
            <a:ext uri="{FF2B5EF4-FFF2-40B4-BE49-F238E27FC236}">
              <a16:creationId xmlns:a16="http://schemas.microsoft.com/office/drawing/2014/main" id="{A6D357BE-3CE0-4034-837A-F00D8B82411B}"/>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3" name="正方形/長方形 342">
          <a:extLst>
            <a:ext uri="{FF2B5EF4-FFF2-40B4-BE49-F238E27FC236}">
              <a16:creationId xmlns:a16="http://schemas.microsoft.com/office/drawing/2014/main" id="{61ECB5F2-1785-42EA-86C9-AAE5E9BFBAD4}"/>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4" name="正方形/長方形 343">
          <a:extLst>
            <a:ext uri="{FF2B5EF4-FFF2-40B4-BE49-F238E27FC236}">
              <a16:creationId xmlns:a16="http://schemas.microsoft.com/office/drawing/2014/main" id="{52DDFA0D-268D-4035-A23E-CB4371EB02C9}"/>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5" name="正方形/長方形 344">
          <a:extLst>
            <a:ext uri="{FF2B5EF4-FFF2-40B4-BE49-F238E27FC236}">
              <a16:creationId xmlns:a16="http://schemas.microsoft.com/office/drawing/2014/main" id="{ABCC1FEF-025A-4F5F-826A-46446364FF63}"/>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6" name="正方形/長方形 345">
          <a:extLst>
            <a:ext uri="{FF2B5EF4-FFF2-40B4-BE49-F238E27FC236}">
              <a16:creationId xmlns:a16="http://schemas.microsoft.com/office/drawing/2014/main" id="{A7D745AB-8262-4228-8CCA-A7198F24FC82}"/>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7" name="正方形/長方形 346">
          <a:extLst>
            <a:ext uri="{FF2B5EF4-FFF2-40B4-BE49-F238E27FC236}">
              <a16:creationId xmlns:a16="http://schemas.microsoft.com/office/drawing/2014/main" id="{552162FD-A27A-409E-8242-32A059BDD68B}"/>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8" name="正方形/長方形 347">
          <a:extLst>
            <a:ext uri="{FF2B5EF4-FFF2-40B4-BE49-F238E27FC236}">
              <a16:creationId xmlns:a16="http://schemas.microsoft.com/office/drawing/2014/main" id="{2D7703FA-4D00-49B1-9350-0EBF1B92825D}"/>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9" name="正方形/長方形 348">
          <a:extLst>
            <a:ext uri="{FF2B5EF4-FFF2-40B4-BE49-F238E27FC236}">
              <a16:creationId xmlns:a16="http://schemas.microsoft.com/office/drawing/2014/main" id="{5DEC9BDF-C640-43F0-897F-A3713F042D36}"/>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0" name="正方形/長方形 349">
          <a:extLst>
            <a:ext uri="{FF2B5EF4-FFF2-40B4-BE49-F238E27FC236}">
              <a16:creationId xmlns:a16="http://schemas.microsoft.com/office/drawing/2014/main" id="{48333E17-8AC9-4965-BAB7-B2533352875B}"/>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1" name="正方形/長方形 350">
          <a:extLst>
            <a:ext uri="{FF2B5EF4-FFF2-40B4-BE49-F238E27FC236}">
              <a16:creationId xmlns:a16="http://schemas.microsoft.com/office/drawing/2014/main" id="{6413AC74-5490-4036-AC05-ED6065A9217B}"/>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2" name="正方形/長方形 351">
          <a:extLst>
            <a:ext uri="{FF2B5EF4-FFF2-40B4-BE49-F238E27FC236}">
              <a16:creationId xmlns:a16="http://schemas.microsoft.com/office/drawing/2014/main" id="{6DABC71B-2B04-4AC6-B8DF-FCE7E17A9613}"/>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3" name="テキスト ボックス 352">
          <a:extLst>
            <a:ext uri="{FF2B5EF4-FFF2-40B4-BE49-F238E27FC236}">
              <a16:creationId xmlns:a16="http://schemas.microsoft.com/office/drawing/2014/main" id="{E97BFB10-4678-4B28-B93F-2DA5F2F77439}"/>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4" name="直線コネクタ 353">
          <a:extLst>
            <a:ext uri="{FF2B5EF4-FFF2-40B4-BE49-F238E27FC236}">
              <a16:creationId xmlns:a16="http://schemas.microsoft.com/office/drawing/2014/main" id="{8F5BED46-CB62-4D5C-A096-F734BCB41DD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55" name="直線コネクタ 354">
          <a:extLst>
            <a:ext uri="{FF2B5EF4-FFF2-40B4-BE49-F238E27FC236}">
              <a16:creationId xmlns:a16="http://schemas.microsoft.com/office/drawing/2014/main" id="{5DFAD333-CE17-4548-A0E3-CA2E8B02F168}"/>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56" name="テキスト ボックス 355">
          <a:extLst>
            <a:ext uri="{FF2B5EF4-FFF2-40B4-BE49-F238E27FC236}">
              <a16:creationId xmlns:a16="http://schemas.microsoft.com/office/drawing/2014/main" id="{E4C73F96-72C2-432B-8152-EE2357A271BA}"/>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57" name="直線コネクタ 356">
          <a:extLst>
            <a:ext uri="{FF2B5EF4-FFF2-40B4-BE49-F238E27FC236}">
              <a16:creationId xmlns:a16="http://schemas.microsoft.com/office/drawing/2014/main" id="{3F3FF32F-87BE-4C32-ABFC-70ECFDA90CA4}"/>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58" name="テキスト ボックス 357">
          <a:extLst>
            <a:ext uri="{FF2B5EF4-FFF2-40B4-BE49-F238E27FC236}">
              <a16:creationId xmlns:a16="http://schemas.microsoft.com/office/drawing/2014/main" id="{AC2085E3-4774-491B-9244-A3B2C6C843B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59" name="直線コネクタ 358">
          <a:extLst>
            <a:ext uri="{FF2B5EF4-FFF2-40B4-BE49-F238E27FC236}">
              <a16:creationId xmlns:a16="http://schemas.microsoft.com/office/drawing/2014/main" id="{1350343F-4ACE-4985-B47A-ECEC18337541}"/>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60" name="テキスト ボックス 359">
          <a:extLst>
            <a:ext uri="{FF2B5EF4-FFF2-40B4-BE49-F238E27FC236}">
              <a16:creationId xmlns:a16="http://schemas.microsoft.com/office/drawing/2014/main" id="{3DA501A8-36A1-4652-8732-899FA9F47226}"/>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61" name="直線コネクタ 360">
          <a:extLst>
            <a:ext uri="{FF2B5EF4-FFF2-40B4-BE49-F238E27FC236}">
              <a16:creationId xmlns:a16="http://schemas.microsoft.com/office/drawing/2014/main" id="{78E405F7-7C4C-44A1-B155-0C1A32946C61}"/>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62" name="テキスト ボックス 361">
          <a:extLst>
            <a:ext uri="{FF2B5EF4-FFF2-40B4-BE49-F238E27FC236}">
              <a16:creationId xmlns:a16="http://schemas.microsoft.com/office/drawing/2014/main" id="{93DB8F78-7C62-4099-A717-EC3D9040D29F}"/>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63" name="直線コネクタ 362">
          <a:extLst>
            <a:ext uri="{FF2B5EF4-FFF2-40B4-BE49-F238E27FC236}">
              <a16:creationId xmlns:a16="http://schemas.microsoft.com/office/drawing/2014/main" id="{F8F0A0D2-2D6D-4C20-B2F9-0281D1118FB5}"/>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64" name="テキスト ボックス 363">
          <a:extLst>
            <a:ext uri="{FF2B5EF4-FFF2-40B4-BE49-F238E27FC236}">
              <a16:creationId xmlns:a16="http://schemas.microsoft.com/office/drawing/2014/main" id="{F142B8CD-16B0-4A2B-B2DA-70F47EC429F6}"/>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65" name="直線コネクタ 364">
          <a:extLst>
            <a:ext uri="{FF2B5EF4-FFF2-40B4-BE49-F238E27FC236}">
              <a16:creationId xmlns:a16="http://schemas.microsoft.com/office/drawing/2014/main" id="{AA87CEB3-D806-4FDA-A7D6-33DD46CB422F}"/>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66" name="テキスト ボックス 365">
          <a:extLst>
            <a:ext uri="{FF2B5EF4-FFF2-40B4-BE49-F238E27FC236}">
              <a16:creationId xmlns:a16="http://schemas.microsoft.com/office/drawing/2014/main" id="{BCC8C136-4D84-4596-9874-622A7B4F11B4}"/>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7" name="直線コネクタ 366">
          <a:extLst>
            <a:ext uri="{FF2B5EF4-FFF2-40B4-BE49-F238E27FC236}">
              <a16:creationId xmlns:a16="http://schemas.microsoft.com/office/drawing/2014/main" id="{2E2067AA-7373-4A6D-AC3D-5CD91589B10D}"/>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8" name="テキスト ボックス 367">
          <a:extLst>
            <a:ext uri="{FF2B5EF4-FFF2-40B4-BE49-F238E27FC236}">
              <a16:creationId xmlns:a16="http://schemas.microsoft.com/office/drawing/2014/main" id="{32021878-1773-4C78-9598-C031950D23C8}"/>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9" name="【認定こども園・幼稚園・保育所】&#10;有形固定資産減価償却率グラフ枠">
          <a:extLst>
            <a:ext uri="{FF2B5EF4-FFF2-40B4-BE49-F238E27FC236}">
              <a16:creationId xmlns:a16="http://schemas.microsoft.com/office/drawing/2014/main" id="{3F44A594-1798-4C30-B768-89665AFDA568}"/>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25581</xdr:rowOff>
    </xdr:to>
    <xdr:cxnSp macro="">
      <xdr:nvCxnSpPr>
        <xdr:cNvPr id="370" name="直線コネクタ 369">
          <a:extLst>
            <a:ext uri="{FF2B5EF4-FFF2-40B4-BE49-F238E27FC236}">
              <a16:creationId xmlns:a16="http://schemas.microsoft.com/office/drawing/2014/main" id="{44837D3E-D54B-447A-A990-4161F7D1E741}"/>
            </a:ext>
          </a:extLst>
        </xdr:cNvPr>
        <xdr:cNvCxnSpPr/>
      </xdr:nvCxnSpPr>
      <xdr:spPr>
        <a:xfrm flipV="1">
          <a:off x="16318864" y="5660572"/>
          <a:ext cx="0" cy="1565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29408</xdr:rowOff>
    </xdr:from>
    <xdr:ext cx="340478" cy="259045"/>
    <xdr:sp macro="" textlink="">
      <xdr:nvSpPr>
        <xdr:cNvPr id="371" name="【認定こども園・幼稚園・保育所】&#10;有形固定資産減価償却率最小値テキスト">
          <a:extLst>
            <a:ext uri="{FF2B5EF4-FFF2-40B4-BE49-F238E27FC236}">
              <a16:creationId xmlns:a16="http://schemas.microsoft.com/office/drawing/2014/main" id="{FD6D7786-9904-4C44-84F3-DCFC61566DA0}"/>
            </a:ext>
          </a:extLst>
        </xdr:cNvPr>
        <xdr:cNvSpPr txBox="1"/>
      </xdr:nvSpPr>
      <xdr:spPr>
        <a:xfrm>
          <a:off x="16357600" y="723030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25581</xdr:rowOff>
    </xdr:from>
    <xdr:to>
      <xdr:col>86</xdr:col>
      <xdr:colOff>25400</xdr:colOff>
      <xdr:row>42</xdr:row>
      <xdr:rowOff>25581</xdr:rowOff>
    </xdr:to>
    <xdr:cxnSp macro="">
      <xdr:nvCxnSpPr>
        <xdr:cNvPr id="372" name="直線コネクタ 371">
          <a:extLst>
            <a:ext uri="{FF2B5EF4-FFF2-40B4-BE49-F238E27FC236}">
              <a16:creationId xmlns:a16="http://schemas.microsoft.com/office/drawing/2014/main" id="{C65638B5-876A-45BE-9141-F1B85408D663}"/>
            </a:ext>
          </a:extLst>
        </xdr:cNvPr>
        <xdr:cNvCxnSpPr/>
      </xdr:nvCxnSpPr>
      <xdr:spPr>
        <a:xfrm>
          <a:off x="16230600" y="7226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73" name="【認定こども園・幼稚園・保育所】&#10;有形固定資産減価償却率最大値テキスト">
          <a:extLst>
            <a:ext uri="{FF2B5EF4-FFF2-40B4-BE49-F238E27FC236}">
              <a16:creationId xmlns:a16="http://schemas.microsoft.com/office/drawing/2014/main" id="{060F01F3-9B6F-4F93-B237-615F2C1D788D}"/>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74" name="直線コネクタ 373">
          <a:extLst>
            <a:ext uri="{FF2B5EF4-FFF2-40B4-BE49-F238E27FC236}">
              <a16:creationId xmlns:a16="http://schemas.microsoft.com/office/drawing/2014/main" id="{E5388745-7DC2-4948-8973-88B84B02895F}"/>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162214</xdr:rowOff>
    </xdr:from>
    <xdr:ext cx="405111" cy="259045"/>
    <xdr:sp macro="" textlink="">
      <xdr:nvSpPr>
        <xdr:cNvPr id="375" name="【認定こども園・幼稚園・保育所】&#10;有形固定資産減価償却率平均値テキスト">
          <a:extLst>
            <a:ext uri="{FF2B5EF4-FFF2-40B4-BE49-F238E27FC236}">
              <a16:creationId xmlns:a16="http://schemas.microsoft.com/office/drawing/2014/main" id="{3B567AB4-2E07-4AF7-8ED3-CCC3ED6263D2}"/>
            </a:ext>
          </a:extLst>
        </xdr:cNvPr>
        <xdr:cNvSpPr txBox="1"/>
      </xdr:nvSpPr>
      <xdr:spPr>
        <a:xfrm>
          <a:off x="16357600" y="63344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12337</xdr:rowOff>
    </xdr:from>
    <xdr:to>
      <xdr:col>85</xdr:col>
      <xdr:colOff>177800</xdr:colOff>
      <xdr:row>37</xdr:row>
      <xdr:rowOff>113937</xdr:rowOff>
    </xdr:to>
    <xdr:sp macro="" textlink="">
      <xdr:nvSpPr>
        <xdr:cNvPr id="376" name="フローチャート: 判断 375">
          <a:extLst>
            <a:ext uri="{FF2B5EF4-FFF2-40B4-BE49-F238E27FC236}">
              <a16:creationId xmlns:a16="http://schemas.microsoft.com/office/drawing/2014/main" id="{E7C6D460-9A13-473A-BE43-B3EF65F8EFC4}"/>
            </a:ext>
          </a:extLst>
        </xdr:cNvPr>
        <xdr:cNvSpPr/>
      </xdr:nvSpPr>
      <xdr:spPr>
        <a:xfrm>
          <a:off x="16268700" y="635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7439</xdr:rowOff>
    </xdr:from>
    <xdr:to>
      <xdr:col>81</xdr:col>
      <xdr:colOff>101600</xdr:colOff>
      <xdr:row>37</xdr:row>
      <xdr:rowOff>109039</xdr:rowOff>
    </xdr:to>
    <xdr:sp macro="" textlink="">
      <xdr:nvSpPr>
        <xdr:cNvPr id="377" name="フローチャート: 判断 376">
          <a:extLst>
            <a:ext uri="{FF2B5EF4-FFF2-40B4-BE49-F238E27FC236}">
              <a16:creationId xmlns:a16="http://schemas.microsoft.com/office/drawing/2014/main" id="{3931195B-FDD6-4EA9-BA8C-87D9C1CBF6EC}"/>
            </a:ext>
          </a:extLst>
        </xdr:cNvPr>
        <xdr:cNvSpPr/>
      </xdr:nvSpPr>
      <xdr:spPr>
        <a:xfrm>
          <a:off x="15430500" y="63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131536</xdr:rowOff>
    </xdr:from>
    <xdr:to>
      <xdr:col>76</xdr:col>
      <xdr:colOff>165100</xdr:colOff>
      <xdr:row>37</xdr:row>
      <xdr:rowOff>61686</xdr:rowOff>
    </xdr:to>
    <xdr:sp macro="" textlink="">
      <xdr:nvSpPr>
        <xdr:cNvPr id="378" name="フローチャート: 判断 377">
          <a:extLst>
            <a:ext uri="{FF2B5EF4-FFF2-40B4-BE49-F238E27FC236}">
              <a16:creationId xmlns:a16="http://schemas.microsoft.com/office/drawing/2014/main" id="{77B41D31-149A-4A16-A148-65E5F69A5090}"/>
            </a:ext>
          </a:extLst>
        </xdr:cNvPr>
        <xdr:cNvSpPr/>
      </xdr:nvSpPr>
      <xdr:spPr>
        <a:xfrm>
          <a:off x="14541500" y="63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159294</xdr:rowOff>
    </xdr:from>
    <xdr:to>
      <xdr:col>72</xdr:col>
      <xdr:colOff>38100</xdr:colOff>
      <xdr:row>37</xdr:row>
      <xdr:rowOff>89444</xdr:rowOff>
    </xdr:to>
    <xdr:sp macro="" textlink="">
      <xdr:nvSpPr>
        <xdr:cNvPr id="379" name="フローチャート: 判断 378">
          <a:extLst>
            <a:ext uri="{FF2B5EF4-FFF2-40B4-BE49-F238E27FC236}">
              <a16:creationId xmlns:a16="http://schemas.microsoft.com/office/drawing/2014/main" id="{657D9BFC-F4ED-45AC-84E1-3677608719A4}"/>
            </a:ext>
          </a:extLst>
        </xdr:cNvPr>
        <xdr:cNvSpPr/>
      </xdr:nvSpPr>
      <xdr:spPr>
        <a:xfrm>
          <a:off x="13652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80" name="テキスト ボックス 379">
          <a:extLst>
            <a:ext uri="{FF2B5EF4-FFF2-40B4-BE49-F238E27FC236}">
              <a16:creationId xmlns:a16="http://schemas.microsoft.com/office/drawing/2014/main" id="{AE16564A-EE0A-43B5-8E82-A078E43BF656}"/>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1" name="テキスト ボックス 380">
          <a:extLst>
            <a:ext uri="{FF2B5EF4-FFF2-40B4-BE49-F238E27FC236}">
              <a16:creationId xmlns:a16="http://schemas.microsoft.com/office/drawing/2014/main" id="{38631ABD-A0DF-4CF0-968D-53471BFFC14D}"/>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2" name="テキスト ボックス 381">
          <a:extLst>
            <a:ext uri="{FF2B5EF4-FFF2-40B4-BE49-F238E27FC236}">
              <a16:creationId xmlns:a16="http://schemas.microsoft.com/office/drawing/2014/main" id="{0A07AFC4-3DCB-412D-A557-8C5B42DD0A66}"/>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3" name="テキスト ボックス 382">
          <a:extLst>
            <a:ext uri="{FF2B5EF4-FFF2-40B4-BE49-F238E27FC236}">
              <a16:creationId xmlns:a16="http://schemas.microsoft.com/office/drawing/2014/main" id="{752E99D1-64C2-4BD5-8372-77F87E018FC6}"/>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4" name="テキスト ボックス 383">
          <a:extLst>
            <a:ext uri="{FF2B5EF4-FFF2-40B4-BE49-F238E27FC236}">
              <a16:creationId xmlns:a16="http://schemas.microsoft.com/office/drawing/2014/main" id="{EB46DD92-7FB3-49EC-B2BB-9D08B54C0BC9}"/>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108676</xdr:rowOff>
    </xdr:from>
    <xdr:to>
      <xdr:col>76</xdr:col>
      <xdr:colOff>165100</xdr:colOff>
      <xdr:row>38</xdr:row>
      <xdr:rowOff>38826</xdr:rowOff>
    </xdr:to>
    <xdr:sp macro="" textlink="">
      <xdr:nvSpPr>
        <xdr:cNvPr id="385" name="楕円 384">
          <a:extLst>
            <a:ext uri="{FF2B5EF4-FFF2-40B4-BE49-F238E27FC236}">
              <a16:creationId xmlns:a16="http://schemas.microsoft.com/office/drawing/2014/main" id="{0F9F55C3-2A00-4D7A-8D70-CA6B7EBE1900}"/>
            </a:ext>
          </a:extLst>
        </xdr:cNvPr>
        <xdr:cNvSpPr/>
      </xdr:nvSpPr>
      <xdr:spPr>
        <a:xfrm>
          <a:off x="14541500" y="645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125566</xdr:rowOff>
    </xdr:from>
    <xdr:ext cx="405111" cy="259045"/>
    <xdr:sp macro="" textlink="">
      <xdr:nvSpPr>
        <xdr:cNvPr id="386" name="n_1aveValue【認定こども園・幼稚園・保育所】&#10;有形固定資産減価償却率">
          <a:extLst>
            <a:ext uri="{FF2B5EF4-FFF2-40B4-BE49-F238E27FC236}">
              <a16:creationId xmlns:a16="http://schemas.microsoft.com/office/drawing/2014/main" id="{2A1B9DE2-880B-4865-8D22-F9B151E8260F}"/>
            </a:ext>
          </a:extLst>
        </xdr:cNvPr>
        <xdr:cNvSpPr txBox="1"/>
      </xdr:nvSpPr>
      <xdr:spPr>
        <a:xfrm>
          <a:off x="15266044" y="6126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78213</xdr:rowOff>
    </xdr:from>
    <xdr:ext cx="405111" cy="259045"/>
    <xdr:sp macro="" textlink="">
      <xdr:nvSpPr>
        <xdr:cNvPr id="387" name="n_2aveValue【認定こども園・幼稚園・保育所】&#10;有形固定資産減価償却率">
          <a:extLst>
            <a:ext uri="{FF2B5EF4-FFF2-40B4-BE49-F238E27FC236}">
              <a16:creationId xmlns:a16="http://schemas.microsoft.com/office/drawing/2014/main" id="{E5DDF9DC-A4B6-4641-B1A6-37C70A662CE9}"/>
            </a:ext>
          </a:extLst>
        </xdr:cNvPr>
        <xdr:cNvSpPr txBox="1"/>
      </xdr:nvSpPr>
      <xdr:spPr>
        <a:xfrm>
          <a:off x="14389744" y="607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105971</xdr:rowOff>
    </xdr:from>
    <xdr:ext cx="405111" cy="259045"/>
    <xdr:sp macro="" textlink="">
      <xdr:nvSpPr>
        <xdr:cNvPr id="388" name="n_3aveValue【認定こども園・幼稚園・保育所】&#10;有形固定資産減価償却率">
          <a:extLst>
            <a:ext uri="{FF2B5EF4-FFF2-40B4-BE49-F238E27FC236}">
              <a16:creationId xmlns:a16="http://schemas.microsoft.com/office/drawing/2014/main" id="{D52518C3-36D3-410F-8DA4-47215F4F66F9}"/>
            </a:ext>
          </a:extLst>
        </xdr:cNvPr>
        <xdr:cNvSpPr txBox="1"/>
      </xdr:nvSpPr>
      <xdr:spPr>
        <a:xfrm>
          <a:off x="135007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29953</xdr:rowOff>
    </xdr:from>
    <xdr:ext cx="405111" cy="259045"/>
    <xdr:sp macro="" textlink="">
      <xdr:nvSpPr>
        <xdr:cNvPr id="389" name="n_2mainValue【認定こども園・幼稚園・保育所】&#10;有形固定資産減価償却率">
          <a:extLst>
            <a:ext uri="{FF2B5EF4-FFF2-40B4-BE49-F238E27FC236}">
              <a16:creationId xmlns:a16="http://schemas.microsoft.com/office/drawing/2014/main" id="{C001C628-A289-4610-8E53-2DBE64D2367F}"/>
            </a:ext>
          </a:extLst>
        </xdr:cNvPr>
        <xdr:cNvSpPr txBox="1"/>
      </xdr:nvSpPr>
      <xdr:spPr>
        <a:xfrm>
          <a:off x="14389744" y="654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0" name="正方形/長方形 389">
          <a:extLst>
            <a:ext uri="{FF2B5EF4-FFF2-40B4-BE49-F238E27FC236}">
              <a16:creationId xmlns:a16="http://schemas.microsoft.com/office/drawing/2014/main" id="{8252FD1B-89B1-40DD-915D-497FC056D8CC}"/>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1" name="正方形/長方形 390">
          <a:extLst>
            <a:ext uri="{FF2B5EF4-FFF2-40B4-BE49-F238E27FC236}">
              <a16:creationId xmlns:a16="http://schemas.microsoft.com/office/drawing/2014/main" id="{8E16B423-6083-46C6-8846-CAFA27F515D9}"/>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2" name="正方形/長方形 391">
          <a:extLst>
            <a:ext uri="{FF2B5EF4-FFF2-40B4-BE49-F238E27FC236}">
              <a16:creationId xmlns:a16="http://schemas.microsoft.com/office/drawing/2014/main" id="{2FE3E8FA-2F5A-4399-8224-066781F9442F}"/>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3" name="正方形/長方形 392">
          <a:extLst>
            <a:ext uri="{FF2B5EF4-FFF2-40B4-BE49-F238E27FC236}">
              <a16:creationId xmlns:a16="http://schemas.microsoft.com/office/drawing/2014/main" id="{16F989E1-F6DB-4BA0-BFD7-84FDBD7FE54E}"/>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4" name="正方形/長方形 393">
          <a:extLst>
            <a:ext uri="{FF2B5EF4-FFF2-40B4-BE49-F238E27FC236}">
              <a16:creationId xmlns:a16="http://schemas.microsoft.com/office/drawing/2014/main" id="{23788DC2-F653-4374-A7BF-834F78CDAD85}"/>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5" name="正方形/長方形 394">
          <a:extLst>
            <a:ext uri="{FF2B5EF4-FFF2-40B4-BE49-F238E27FC236}">
              <a16:creationId xmlns:a16="http://schemas.microsoft.com/office/drawing/2014/main" id="{6D7596B5-F922-4689-AA96-B13D3DD92F4F}"/>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6" name="正方形/長方形 395">
          <a:extLst>
            <a:ext uri="{FF2B5EF4-FFF2-40B4-BE49-F238E27FC236}">
              <a16:creationId xmlns:a16="http://schemas.microsoft.com/office/drawing/2014/main" id="{317C1002-BF21-4714-8734-3D1D8F9A47ED}"/>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7" name="正方形/長方形 396">
          <a:extLst>
            <a:ext uri="{FF2B5EF4-FFF2-40B4-BE49-F238E27FC236}">
              <a16:creationId xmlns:a16="http://schemas.microsoft.com/office/drawing/2014/main" id="{DD8416BC-CAA8-48C2-876D-67DD0079A09E}"/>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8" name="テキスト ボックス 397">
          <a:extLst>
            <a:ext uri="{FF2B5EF4-FFF2-40B4-BE49-F238E27FC236}">
              <a16:creationId xmlns:a16="http://schemas.microsoft.com/office/drawing/2014/main" id="{83C934CD-2FD4-4616-BB60-EA252D8AD15B}"/>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9" name="直線コネクタ 398">
          <a:extLst>
            <a:ext uri="{FF2B5EF4-FFF2-40B4-BE49-F238E27FC236}">
              <a16:creationId xmlns:a16="http://schemas.microsoft.com/office/drawing/2014/main" id="{C8B613E0-B1CE-4CBC-802F-F5C5C6DB8A39}"/>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00" name="直線コネクタ 399">
          <a:extLst>
            <a:ext uri="{FF2B5EF4-FFF2-40B4-BE49-F238E27FC236}">
              <a16:creationId xmlns:a16="http://schemas.microsoft.com/office/drawing/2014/main" id="{2A4A2F59-5A4C-493A-B012-8199C49F715B}"/>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01" name="テキスト ボックス 400">
          <a:extLst>
            <a:ext uri="{FF2B5EF4-FFF2-40B4-BE49-F238E27FC236}">
              <a16:creationId xmlns:a16="http://schemas.microsoft.com/office/drawing/2014/main" id="{7E2588B3-0CC1-46D9-9BDD-261A1E4537FB}"/>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02" name="直線コネクタ 401">
          <a:extLst>
            <a:ext uri="{FF2B5EF4-FFF2-40B4-BE49-F238E27FC236}">
              <a16:creationId xmlns:a16="http://schemas.microsoft.com/office/drawing/2014/main" id="{AA0332CA-DDAD-470B-B5C5-9665C191CE8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03" name="テキスト ボックス 402">
          <a:extLst>
            <a:ext uri="{FF2B5EF4-FFF2-40B4-BE49-F238E27FC236}">
              <a16:creationId xmlns:a16="http://schemas.microsoft.com/office/drawing/2014/main" id="{F4D322D2-0197-4A65-944F-FE078E685517}"/>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04" name="直線コネクタ 403">
          <a:extLst>
            <a:ext uri="{FF2B5EF4-FFF2-40B4-BE49-F238E27FC236}">
              <a16:creationId xmlns:a16="http://schemas.microsoft.com/office/drawing/2014/main" id="{048E400A-E7B1-454C-A304-24581A05F29D}"/>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05" name="テキスト ボックス 404">
          <a:extLst>
            <a:ext uri="{FF2B5EF4-FFF2-40B4-BE49-F238E27FC236}">
              <a16:creationId xmlns:a16="http://schemas.microsoft.com/office/drawing/2014/main" id="{573D777F-1274-4159-9814-E421EBDA49CE}"/>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06" name="直線コネクタ 405">
          <a:extLst>
            <a:ext uri="{FF2B5EF4-FFF2-40B4-BE49-F238E27FC236}">
              <a16:creationId xmlns:a16="http://schemas.microsoft.com/office/drawing/2014/main" id="{91F14BA8-E1FD-4E08-8DCF-FAF86945BA5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07" name="テキスト ボックス 406">
          <a:extLst>
            <a:ext uri="{FF2B5EF4-FFF2-40B4-BE49-F238E27FC236}">
              <a16:creationId xmlns:a16="http://schemas.microsoft.com/office/drawing/2014/main" id="{18D2AA00-5827-4103-9112-C723DBD01B96}"/>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08" name="直線コネクタ 407">
          <a:extLst>
            <a:ext uri="{FF2B5EF4-FFF2-40B4-BE49-F238E27FC236}">
              <a16:creationId xmlns:a16="http://schemas.microsoft.com/office/drawing/2014/main" id="{E1BF539A-3212-4B13-AE68-6BEC66EEDC63}"/>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09" name="テキスト ボックス 408">
          <a:extLst>
            <a:ext uri="{FF2B5EF4-FFF2-40B4-BE49-F238E27FC236}">
              <a16:creationId xmlns:a16="http://schemas.microsoft.com/office/drawing/2014/main" id="{2D205866-6ADF-4AD1-B7A3-808E6FDD62F4}"/>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10" name="直線コネクタ 409">
          <a:extLst>
            <a:ext uri="{FF2B5EF4-FFF2-40B4-BE49-F238E27FC236}">
              <a16:creationId xmlns:a16="http://schemas.microsoft.com/office/drawing/2014/main" id="{00984EF6-86E3-4446-AEA6-2885E52CE8D1}"/>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11" name="テキスト ボックス 410">
          <a:extLst>
            <a:ext uri="{FF2B5EF4-FFF2-40B4-BE49-F238E27FC236}">
              <a16:creationId xmlns:a16="http://schemas.microsoft.com/office/drawing/2014/main" id="{1003FC36-5B84-4F12-A464-EB5BE66EA47A}"/>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2" name="直線コネクタ 411">
          <a:extLst>
            <a:ext uri="{FF2B5EF4-FFF2-40B4-BE49-F238E27FC236}">
              <a16:creationId xmlns:a16="http://schemas.microsoft.com/office/drawing/2014/main" id="{530DFC30-4D89-4203-B95F-8BE2C87981B9}"/>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3" name="テキスト ボックス 412">
          <a:extLst>
            <a:ext uri="{FF2B5EF4-FFF2-40B4-BE49-F238E27FC236}">
              <a16:creationId xmlns:a16="http://schemas.microsoft.com/office/drawing/2014/main" id="{E8A2468E-B03F-4174-AB9F-9BC972F60DEA}"/>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4" name="【認定こども園・幼稚園・保育所】&#10;一人当たり面積グラフ枠">
          <a:extLst>
            <a:ext uri="{FF2B5EF4-FFF2-40B4-BE49-F238E27FC236}">
              <a16:creationId xmlns:a16="http://schemas.microsoft.com/office/drawing/2014/main" id="{6CA087CE-0884-4588-A006-AF45673F7DDF}"/>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168728</xdr:rowOff>
    </xdr:from>
    <xdr:to>
      <xdr:col>116</xdr:col>
      <xdr:colOff>62864</xdr:colOff>
      <xdr:row>41</xdr:row>
      <xdr:rowOff>162741</xdr:rowOff>
    </xdr:to>
    <xdr:cxnSp macro="">
      <xdr:nvCxnSpPr>
        <xdr:cNvPr id="415" name="直線コネクタ 414">
          <a:extLst>
            <a:ext uri="{FF2B5EF4-FFF2-40B4-BE49-F238E27FC236}">
              <a16:creationId xmlns:a16="http://schemas.microsoft.com/office/drawing/2014/main" id="{A9AD1580-7B1C-41C7-8323-0F42D4C5AB8E}"/>
            </a:ext>
          </a:extLst>
        </xdr:cNvPr>
        <xdr:cNvCxnSpPr/>
      </xdr:nvCxnSpPr>
      <xdr:spPr>
        <a:xfrm flipV="1">
          <a:off x="22160864" y="5655128"/>
          <a:ext cx="0" cy="1537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166568</xdr:rowOff>
    </xdr:from>
    <xdr:ext cx="469744" cy="259045"/>
    <xdr:sp macro="" textlink="">
      <xdr:nvSpPr>
        <xdr:cNvPr id="416" name="【認定こども園・幼稚園・保育所】&#10;一人当たり面積最小値テキスト">
          <a:extLst>
            <a:ext uri="{FF2B5EF4-FFF2-40B4-BE49-F238E27FC236}">
              <a16:creationId xmlns:a16="http://schemas.microsoft.com/office/drawing/2014/main" id="{854AF7AD-D38D-48D6-A786-D53B55DC594C}"/>
            </a:ext>
          </a:extLst>
        </xdr:cNvPr>
        <xdr:cNvSpPr txBox="1"/>
      </xdr:nvSpPr>
      <xdr:spPr>
        <a:xfrm>
          <a:off x="22199600" y="7196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162741</xdr:rowOff>
    </xdr:from>
    <xdr:to>
      <xdr:col>116</xdr:col>
      <xdr:colOff>152400</xdr:colOff>
      <xdr:row>41</xdr:row>
      <xdr:rowOff>162741</xdr:rowOff>
    </xdr:to>
    <xdr:cxnSp macro="">
      <xdr:nvCxnSpPr>
        <xdr:cNvPr id="417" name="直線コネクタ 416">
          <a:extLst>
            <a:ext uri="{FF2B5EF4-FFF2-40B4-BE49-F238E27FC236}">
              <a16:creationId xmlns:a16="http://schemas.microsoft.com/office/drawing/2014/main" id="{9C9659E8-F460-4823-82D1-0FCCF04E6A90}"/>
            </a:ext>
          </a:extLst>
        </xdr:cNvPr>
        <xdr:cNvCxnSpPr/>
      </xdr:nvCxnSpPr>
      <xdr:spPr>
        <a:xfrm>
          <a:off x="22072600" y="7192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115405</xdr:rowOff>
    </xdr:from>
    <xdr:ext cx="469744" cy="259045"/>
    <xdr:sp macro="" textlink="">
      <xdr:nvSpPr>
        <xdr:cNvPr id="418" name="【認定こども園・幼稚園・保育所】&#10;一人当たり面積最大値テキスト">
          <a:extLst>
            <a:ext uri="{FF2B5EF4-FFF2-40B4-BE49-F238E27FC236}">
              <a16:creationId xmlns:a16="http://schemas.microsoft.com/office/drawing/2014/main" id="{A0B560AD-E918-41E6-8750-9DCE04832798}"/>
            </a:ext>
          </a:extLst>
        </xdr:cNvPr>
        <xdr:cNvSpPr txBox="1"/>
      </xdr:nvSpPr>
      <xdr:spPr>
        <a:xfrm>
          <a:off x="22199600" y="5430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168728</xdr:rowOff>
    </xdr:from>
    <xdr:to>
      <xdr:col>116</xdr:col>
      <xdr:colOff>152400</xdr:colOff>
      <xdr:row>32</xdr:row>
      <xdr:rowOff>168728</xdr:rowOff>
    </xdr:to>
    <xdr:cxnSp macro="">
      <xdr:nvCxnSpPr>
        <xdr:cNvPr id="419" name="直線コネクタ 418">
          <a:extLst>
            <a:ext uri="{FF2B5EF4-FFF2-40B4-BE49-F238E27FC236}">
              <a16:creationId xmlns:a16="http://schemas.microsoft.com/office/drawing/2014/main" id="{CAA92F37-DB4A-4D19-A055-990E3E3D1ED3}"/>
            </a:ext>
          </a:extLst>
        </xdr:cNvPr>
        <xdr:cNvCxnSpPr/>
      </xdr:nvCxnSpPr>
      <xdr:spPr>
        <a:xfrm>
          <a:off x="22072600" y="5655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90368</xdr:rowOff>
    </xdr:from>
    <xdr:ext cx="469744" cy="259045"/>
    <xdr:sp macro="" textlink="">
      <xdr:nvSpPr>
        <xdr:cNvPr id="420" name="【認定こども園・幼稚園・保育所】&#10;一人当たり面積平均値テキスト">
          <a:extLst>
            <a:ext uri="{FF2B5EF4-FFF2-40B4-BE49-F238E27FC236}">
              <a16:creationId xmlns:a16="http://schemas.microsoft.com/office/drawing/2014/main" id="{51615477-030F-424F-8508-618D5E95E02A}"/>
            </a:ext>
          </a:extLst>
        </xdr:cNvPr>
        <xdr:cNvSpPr txBox="1"/>
      </xdr:nvSpPr>
      <xdr:spPr>
        <a:xfrm>
          <a:off x="22199600" y="6776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111941</xdr:rowOff>
    </xdr:from>
    <xdr:to>
      <xdr:col>116</xdr:col>
      <xdr:colOff>114300</xdr:colOff>
      <xdr:row>40</xdr:row>
      <xdr:rowOff>42091</xdr:rowOff>
    </xdr:to>
    <xdr:sp macro="" textlink="">
      <xdr:nvSpPr>
        <xdr:cNvPr id="421" name="フローチャート: 判断 420">
          <a:extLst>
            <a:ext uri="{FF2B5EF4-FFF2-40B4-BE49-F238E27FC236}">
              <a16:creationId xmlns:a16="http://schemas.microsoft.com/office/drawing/2014/main" id="{53F376FB-FBB2-441D-B744-74264C44744F}"/>
            </a:ext>
          </a:extLst>
        </xdr:cNvPr>
        <xdr:cNvSpPr/>
      </xdr:nvSpPr>
      <xdr:spPr>
        <a:xfrm>
          <a:off x="22110700" y="679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106499</xdr:rowOff>
    </xdr:from>
    <xdr:to>
      <xdr:col>112</xdr:col>
      <xdr:colOff>38100</xdr:colOff>
      <xdr:row>40</xdr:row>
      <xdr:rowOff>36649</xdr:rowOff>
    </xdr:to>
    <xdr:sp macro="" textlink="">
      <xdr:nvSpPr>
        <xdr:cNvPr id="422" name="フローチャート: 判断 421">
          <a:extLst>
            <a:ext uri="{FF2B5EF4-FFF2-40B4-BE49-F238E27FC236}">
              <a16:creationId xmlns:a16="http://schemas.microsoft.com/office/drawing/2014/main" id="{3C3004B7-C7E8-4505-8211-636761C2171D}"/>
            </a:ext>
          </a:extLst>
        </xdr:cNvPr>
        <xdr:cNvSpPr/>
      </xdr:nvSpPr>
      <xdr:spPr>
        <a:xfrm>
          <a:off x="21272500" y="679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134801</xdr:rowOff>
    </xdr:from>
    <xdr:to>
      <xdr:col>107</xdr:col>
      <xdr:colOff>101600</xdr:colOff>
      <xdr:row>40</xdr:row>
      <xdr:rowOff>64951</xdr:rowOff>
    </xdr:to>
    <xdr:sp macro="" textlink="">
      <xdr:nvSpPr>
        <xdr:cNvPr id="423" name="フローチャート: 判断 422">
          <a:extLst>
            <a:ext uri="{FF2B5EF4-FFF2-40B4-BE49-F238E27FC236}">
              <a16:creationId xmlns:a16="http://schemas.microsoft.com/office/drawing/2014/main" id="{15E80C58-BAB3-49E3-B818-720C4F1B405D}"/>
            </a:ext>
          </a:extLst>
        </xdr:cNvPr>
        <xdr:cNvSpPr/>
      </xdr:nvSpPr>
      <xdr:spPr>
        <a:xfrm>
          <a:off x="20383500" y="682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145687</xdr:rowOff>
    </xdr:from>
    <xdr:to>
      <xdr:col>102</xdr:col>
      <xdr:colOff>165100</xdr:colOff>
      <xdr:row>40</xdr:row>
      <xdr:rowOff>75837</xdr:rowOff>
    </xdr:to>
    <xdr:sp macro="" textlink="">
      <xdr:nvSpPr>
        <xdr:cNvPr id="424" name="フローチャート: 判断 423">
          <a:extLst>
            <a:ext uri="{FF2B5EF4-FFF2-40B4-BE49-F238E27FC236}">
              <a16:creationId xmlns:a16="http://schemas.microsoft.com/office/drawing/2014/main" id="{FCC1663C-FE1C-4F90-AE5D-039B29CDAABA}"/>
            </a:ext>
          </a:extLst>
        </xdr:cNvPr>
        <xdr:cNvSpPr/>
      </xdr:nvSpPr>
      <xdr:spPr>
        <a:xfrm>
          <a:off x="19494500" y="683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5" name="テキスト ボックス 424">
          <a:extLst>
            <a:ext uri="{FF2B5EF4-FFF2-40B4-BE49-F238E27FC236}">
              <a16:creationId xmlns:a16="http://schemas.microsoft.com/office/drawing/2014/main" id="{6A9E1486-E602-40ED-8ECC-6E92C1A58C4E}"/>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24B56189-F62C-4A63-B265-AA4F7D6AFA49}"/>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EE237BE7-C6AB-4EC0-8502-484C7F64AF4F}"/>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DA630297-855A-4519-B4FE-ED71579193AE}"/>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5639EC4D-67F3-43F0-ACFF-7C29C92F105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126093</xdr:rowOff>
    </xdr:from>
    <xdr:to>
      <xdr:col>107</xdr:col>
      <xdr:colOff>101600</xdr:colOff>
      <xdr:row>40</xdr:row>
      <xdr:rowOff>56243</xdr:rowOff>
    </xdr:to>
    <xdr:sp macro="" textlink="">
      <xdr:nvSpPr>
        <xdr:cNvPr id="430" name="楕円 429">
          <a:extLst>
            <a:ext uri="{FF2B5EF4-FFF2-40B4-BE49-F238E27FC236}">
              <a16:creationId xmlns:a16="http://schemas.microsoft.com/office/drawing/2014/main" id="{D5155E3A-91AE-45C3-B8A3-0D10909E0666}"/>
            </a:ext>
          </a:extLst>
        </xdr:cNvPr>
        <xdr:cNvSpPr/>
      </xdr:nvSpPr>
      <xdr:spPr>
        <a:xfrm>
          <a:off x="20383500" y="6812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38</xdr:row>
      <xdr:rowOff>53176</xdr:rowOff>
    </xdr:from>
    <xdr:ext cx="469744" cy="259045"/>
    <xdr:sp macro="" textlink="">
      <xdr:nvSpPr>
        <xdr:cNvPr id="431" name="n_1aveValue【認定こども園・幼稚園・保育所】&#10;一人当たり面積">
          <a:extLst>
            <a:ext uri="{FF2B5EF4-FFF2-40B4-BE49-F238E27FC236}">
              <a16:creationId xmlns:a16="http://schemas.microsoft.com/office/drawing/2014/main" id="{938C356E-8A8A-4BBA-AEBF-F65D3901E1F7}"/>
            </a:ext>
          </a:extLst>
        </xdr:cNvPr>
        <xdr:cNvSpPr txBox="1"/>
      </xdr:nvSpPr>
      <xdr:spPr>
        <a:xfrm>
          <a:off x="21075727" y="656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56078</xdr:rowOff>
    </xdr:from>
    <xdr:ext cx="469744" cy="259045"/>
    <xdr:sp macro="" textlink="">
      <xdr:nvSpPr>
        <xdr:cNvPr id="432" name="n_2aveValue【認定こども園・幼稚園・保育所】&#10;一人当たり面積">
          <a:extLst>
            <a:ext uri="{FF2B5EF4-FFF2-40B4-BE49-F238E27FC236}">
              <a16:creationId xmlns:a16="http://schemas.microsoft.com/office/drawing/2014/main" id="{6B46DCDA-6491-4C7F-9AC3-FA29A875A347}"/>
            </a:ext>
          </a:extLst>
        </xdr:cNvPr>
        <xdr:cNvSpPr txBox="1"/>
      </xdr:nvSpPr>
      <xdr:spPr>
        <a:xfrm>
          <a:off x="20199427" y="6914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92364</xdr:rowOff>
    </xdr:from>
    <xdr:ext cx="469744" cy="259045"/>
    <xdr:sp macro="" textlink="">
      <xdr:nvSpPr>
        <xdr:cNvPr id="433" name="n_3aveValue【認定こども園・幼稚園・保育所】&#10;一人当たり面積">
          <a:extLst>
            <a:ext uri="{FF2B5EF4-FFF2-40B4-BE49-F238E27FC236}">
              <a16:creationId xmlns:a16="http://schemas.microsoft.com/office/drawing/2014/main" id="{10CE37A9-099B-4113-886C-07F45E531D47}"/>
            </a:ext>
          </a:extLst>
        </xdr:cNvPr>
        <xdr:cNvSpPr txBox="1"/>
      </xdr:nvSpPr>
      <xdr:spPr>
        <a:xfrm>
          <a:off x="19310427" y="660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72770</xdr:rowOff>
    </xdr:from>
    <xdr:ext cx="469744" cy="259045"/>
    <xdr:sp macro="" textlink="">
      <xdr:nvSpPr>
        <xdr:cNvPr id="434" name="n_2mainValue【認定こども園・幼稚園・保育所】&#10;一人当たり面積">
          <a:extLst>
            <a:ext uri="{FF2B5EF4-FFF2-40B4-BE49-F238E27FC236}">
              <a16:creationId xmlns:a16="http://schemas.microsoft.com/office/drawing/2014/main" id="{7E6F3A2D-82E4-430B-B9DC-8E59225D6B9F}"/>
            </a:ext>
          </a:extLst>
        </xdr:cNvPr>
        <xdr:cNvSpPr txBox="1"/>
      </xdr:nvSpPr>
      <xdr:spPr>
        <a:xfrm>
          <a:off x="20199427" y="6587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5" name="正方形/長方形 434">
          <a:extLst>
            <a:ext uri="{FF2B5EF4-FFF2-40B4-BE49-F238E27FC236}">
              <a16:creationId xmlns:a16="http://schemas.microsoft.com/office/drawing/2014/main" id="{3AF08F5E-83EE-4D3C-A415-31BFCF994EE6}"/>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6" name="正方形/長方形 435">
          <a:extLst>
            <a:ext uri="{FF2B5EF4-FFF2-40B4-BE49-F238E27FC236}">
              <a16:creationId xmlns:a16="http://schemas.microsoft.com/office/drawing/2014/main" id="{912A4F87-6F36-4A91-BD1A-854386B1F926}"/>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7" name="正方形/長方形 436">
          <a:extLst>
            <a:ext uri="{FF2B5EF4-FFF2-40B4-BE49-F238E27FC236}">
              <a16:creationId xmlns:a16="http://schemas.microsoft.com/office/drawing/2014/main" id="{0FFC2FB6-FA45-455F-8FFD-2026F23429CA}"/>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8" name="正方形/長方形 437">
          <a:extLst>
            <a:ext uri="{FF2B5EF4-FFF2-40B4-BE49-F238E27FC236}">
              <a16:creationId xmlns:a16="http://schemas.microsoft.com/office/drawing/2014/main" id="{61A8A0F0-036C-42C7-A7CC-A3D220C061C4}"/>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9" name="正方形/長方形 438">
          <a:extLst>
            <a:ext uri="{FF2B5EF4-FFF2-40B4-BE49-F238E27FC236}">
              <a16:creationId xmlns:a16="http://schemas.microsoft.com/office/drawing/2014/main" id="{0A5A60F2-5F49-48E5-8114-B771C5C8694E}"/>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0" name="正方形/長方形 439">
          <a:extLst>
            <a:ext uri="{FF2B5EF4-FFF2-40B4-BE49-F238E27FC236}">
              <a16:creationId xmlns:a16="http://schemas.microsoft.com/office/drawing/2014/main" id="{D81DE015-9C6E-486E-BCDC-7472EB5BA2F7}"/>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1" name="正方形/長方形 440">
          <a:extLst>
            <a:ext uri="{FF2B5EF4-FFF2-40B4-BE49-F238E27FC236}">
              <a16:creationId xmlns:a16="http://schemas.microsoft.com/office/drawing/2014/main" id="{0825F5E8-2FD7-4E51-9288-14463EA0BDFB}"/>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2" name="正方形/長方形 441">
          <a:extLst>
            <a:ext uri="{FF2B5EF4-FFF2-40B4-BE49-F238E27FC236}">
              <a16:creationId xmlns:a16="http://schemas.microsoft.com/office/drawing/2014/main" id="{AC402669-2350-4FB0-A02A-AA03CA8627DB}"/>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43" name="テキスト ボックス 442">
          <a:extLst>
            <a:ext uri="{FF2B5EF4-FFF2-40B4-BE49-F238E27FC236}">
              <a16:creationId xmlns:a16="http://schemas.microsoft.com/office/drawing/2014/main" id="{5D22B6A4-7D2D-412F-BE37-90C185755B94}"/>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44" name="直線コネクタ 443">
          <a:extLst>
            <a:ext uri="{FF2B5EF4-FFF2-40B4-BE49-F238E27FC236}">
              <a16:creationId xmlns:a16="http://schemas.microsoft.com/office/drawing/2014/main" id="{D865BBAF-76C2-441E-9066-38F75447BBEF}"/>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45" name="直線コネクタ 444">
          <a:extLst>
            <a:ext uri="{FF2B5EF4-FFF2-40B4-BE49-F238E27FC236}">
              <a16:creationId xmlns:a16="http://schemas.microsoft.com/office/drawing/2014/main" id="{71C89E83-F54E-4977-B267-5005171C885B}"/>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46" name="テキスト ボックス 445">
          <a:extLst>
            <a:ext uri="{FF2B5EF4-FFF2-40B4-BE49-F238E27FC236}">
              <a16:creationId xmlns:a16="http://schemas.microsoft.com/office/drawing/2014/main" id="{15245577-8992-4816-9362-215C3DF75646}"/>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47" name="直線コネクタ 446">
          <a:extLst>
            <a:ext uri="{FF2B5EF4-FFF2-40B4-BE49-F238E27FC236}">
              <a16:creationId xmlns:a16="http://schemas.microsoft.com/office/drawing/2014/main" id="{12B0F5DD-1210-4CE9-A244-683B8954A176}"/>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48" name="テキスト ボックス 447">
          <a:extLst>
            <a:ext uri="{FF2B5EF4-FFF2-40B4-BE49-F238E27FC236}">
              <a16:creationId xmlns:a16="http://schemas.microsoft.com/office/drawing/2014/main" id="{10B0F412-4560-4EA2-8933-17264F630E64}"/>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49" name="直線コネクタ 448">
          <a:extLst>
            <a:ext uri="{FF2B5EF4-FFF2-40B4-BE49-F238E27FC236}">
              <a16:creationId xmlns:a16="http://schemas.microsoft.com/office/drawing/2014/main" id="{65E463DE-3E38-4CCE-9D90-6B924D838C39}"/>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50" name="テキスト ボックス 449">
          <a:extLst>
            <a:ext uri="{FF2B5EF4-FFF2-40B4-BE49-F238E27FC236}">
              <a16:creationId xmlns:a16="http://schemas.microsoft.com/office/drawing/2014/main" id="{CDA4FE96-23E3-4DB7-A486-73CA86DD39CD}"/>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51" name="直線コネクタ 450">
          <a:extLst>
            <a:ext uri="{FF2B5EF4-FFF2-40B4-BE49-F238E27FC236}">
              <a16:creationId xmlns:a16="http://schemas.microsoft.com/office/drawing/2014/main" id="{B92F4072-D184-4385-BDCF-AEF247A98893}"/>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52" name="テキスト ボックス 451">
          <a:extLst>
            <a:ext uri="{FF2B5EF4-FFF2-40B4-BE49-F238E27FC236}">
              <a16:creationId xmlns:a16="http://schemas.microsoft.com/office/drawing/2014/main" id="{48C0FA92-56DF-45D8-B51A-4B244D60B295}"/>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53" name="直線コネクタ 452">
          <a:extLst>
            <a:ext uri="{FF2B5EF4-FFF2-40B4-BE49-F238E27FC236}">
              <a16:creationId xmlns:a16="http://schemas.microsoft.com/office/drawing/2014/main" id="{9D9A035F-1B0C-4A2C-853C-AE1FEA17B36F}"/>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54" name="テキスト ボックス 453">
          <a:extLst>
            <a:ext uri="{FF2B5EF4-FFF2-40B4-BE49-F238E27FC236}">
              <a16:creationId xmlns:a16="http://schemas.microsoft.com/office/drawing/2014/main" id="{6635242A-DFCE-4926-9F49-1AF0E335D67D}"/>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55" name="直線コネクタ 454">
          <a:extLst>
            <a:ext uri="{FF2B5EF4-FFF2-40B4-BE49-F238E27FC236}">
              <a16:creationId xmlns:a16="http://schemas.microsoft.com/office/drawing/2014/main" id="{393C4AD1-2890-4534-9034-44E6CC2453DA}"/>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56" name="テキスト ボックス 455">
          <a:extLst>
            <a:ext uri="{FF2B5EF4-FFF2-40B4-BE49-F238E27FC236}">
              <a16:creationId xmlns:a16="http://schemas.microsoft.com/office/drawing/2014/main" id="{279DEB9C-ABE6-432F-A81D-6B206441410F}"/>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7" name="直線コネクタ 456">
          <a:extLst>
            <a:ext uri="{FF2B5EF4-FFF2-40B4-BE49-F238E27FC236}">
              <a16:creationId xmlns:a16="http://schemas.microsoft.com/office/drawing/2014/main" id="{0331C8F8-FDC1-42AA-B793-027C64D44749}"/>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58" name="テキスト ボックス 457">
          <a:extLst>
            <a:ext uri="{FF2B5EF4-FFF2-40B4-BE49-F238E27FC236}">
              <a16:creationId xmlns:a16="http://schemas.microsoft.com/office/drawing/2014/main" id="{C7AFD63E-BF2B-4862-B116-679D393B92BD}"/>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9" name="【学校施設】&#10;有形固定資産減価償却率グラフ枠">
          <a:extLst>
            <a:ext uri="{FF2B5EF4-FFF2-40B4-BE49-F238E27FC236}">
              <a16:creationId xmlns:a16="http://schemas.microsoft.com/office/drawing/2014/main" id="{7279FAC7-2055-42A5-BCFA-5F16AE638857}"/>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122465</xdr:rowOff>
    </xdr:to>
    <xdr:cxnSp macro="">
      <xdr:nvCxnSpPr>
        <xdr:cNvPr id="460" name="直線コネクタ 459">
          <a:extLst>
            <a:ext uri="{FF2B5EF4-FFF2-40B4-BE49-F238E27FC236}">
              <a16:creationId xmlns:a16="http://schemas.microsoft.com/office/drawing/2014/main" id="{D2B28411-1005-4245-9B06-34AB89F92B0E}"/>
            </a:ext>
          </a:extLst>
        </xdr:cNvPr>
        <xdr:cNvCxnSpPr/>
      </xdr:nvCxnSpPr>
      <xdr:spPr>
        <a:xfrm flipV="1">
          <a:off x="16318864" y="9470572"/>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126292</xdr:rowOff>
    </xdr:from>
    <xdr:ext cx="405111" cy="259045"/>
    <xdr:sp macro="" textlink="">
      <xdr:nvSpPr>
        <xdr:cNvPr id="461" name="【学校施設】&#10;有形固定資産減価償却率最小値テキスト">
          <a:extLst>
            <a:ext uri="{FF2B5EF4-FFF2-40B4-BE49-F238E27FC236}">
              <a16:creationId xmlns:a16="http://schemas.microsoft.com/office/drawing/2014/main" id="{65DC12FE-F810-4A7E-8397-2979D20F42D7}"/>
            </a:ext>
          </a:extLst>
        </xdr:cNvPr>
        <xdr:cNvSpPr txBox="1"/>
      </xdr:nvSpPr>
      <xdr:spPr>
        <a:xfrm>
          <a:off x="16357600" y="1092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122465</xdr:rowOff>
    </xdr:from>
    <xdr:to>
      <xdr:col>86</xdr:col>
      <xdr:colOff>25400</xdr:colOff>
      <xdr:row>63</xdr:row>
      <xdr:rowOff>122465</xdr:rowOff>
    </xdr:to>
    <xdr:cxnSp macro="">
      <xdr:nvCxnSpPr>
        <xdr:cNvPr id="462" name="直線コネクタ 461">
          <a:extLst>
            <a:ext uri="{FF2B5EF4-FFF2-40B4-BE49-F238E27FC236}">
              <a16:creationId xmlns:a16="http://schemas.microsoft.com/office/drawing/2014/main" id="{E76C0290-8A5A-48BA-AAFB-49A1717B3588}"/>
            </a:ext>
          </a:extLst>
        </xdr:cNvPr>
        <xdr:cNvCxnSpPr/>
      </xdr:nvCxnSpPr>
      <xdr:spPr>
        <a:xfrm>
          <a:off x="16230600" y="1092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463" name="【学校施設】&#10;有形固定資産減価償却率最大値テキスト">
          <a:extLst>
            <a:ext uri="{FF2B5EF4-FFF2-40B4-BE49-F238E27FC236}">
              <a16:creationId xmlns:a16="http://schemas.microsoft.com/office/drawing/2014/main" id="{EB9E643F-F163-4578-A186-5CC8C07C65B1}"/>
            </a:ext>
          </a:extLst>
        </xdr:cNvPr>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464" name="直線コネクタ 463">
          <a:extLst>
            <a:ext uri="{FF2B5EF4-FFF2-40B4-BE49-F238E27FC236}">
              <a16:creationId xmlns:a16="http://schemas.microsoft.com/office/drawing/2014/main" id="{200DB6E3-B027-4BB4-946F-E90BF56DEBF4}"/>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136633</xdr:rowOff>
    </xdr:from>
    <xdr:ext cx="405111" cy="259045"/>
    <xdr:sp macro="" textlink="">
      <xdr:nvSpPr>
        <xdr:cNvPr id="465" name="【学校施設】&#10;有形固定資産減価償却率平均値テキスト">
          <a:extLst>
            <a:ext uri="{FF2B5EF4-FFF2-40B4-BE49-F238E27FC236}">
              <a16:creationId xmlns:a16="http://schemas.microsoft.com/office/drawing/2014/main" id="{0FEF1CFF-91FA-47A9-925E-3B49F8D4AC3E}"/>
            </a:ext>
          </a:extLst>
        </xdr:cNvPr>
        <xdr:cNvSpPr txBox="1"/>
      </xdr:nvSpPr>
      <xdr:spPr>
        <a:xfrm>
          <a:off x="16357600" y="100807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158206</xdr:rowOff>
    </xdr:from>
    <xdr:to>
      <xdr:col>85</xdr:col>
      <xdr:colOff>177800</xdr:colOff>
      <xdr:row>59</xdr:row>
      <xdr:rowOff>88356</xdr:rowOff>
    </xdr:to>
    <xdr:sp macro="" textlink="">
      <xdr:nvSpPr>
        <xdr:cNvPr id="466" name="フローチャート: 判断 465">
          <a:extLst>
            <a:ext uri="{FF2B5EF4-FFF2-40B4-BE49-F238E27FC236}">
              <a16:creationId xmlns:a16="http://schemas.microsoft.com/office/drawing/2014/main" id="{F3D0E5DF-DE58-4A71-97CE-3D38D5A90B25}"/>
            </a:ext>
          </a:extLst>
        </xdr:cNvPr>
        <xdr:cNvSpPr/>
      </xdr:nvSpPr>
      <xdr:spPr>
        <a:xfrm>
          <a:off x="16268700" y="1010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163104</xdr:rowOff>
    </xdr:from>
    <xdr:to>
      <xdr:col>81</xdr:col>
      <xdr:colOff>101600</xdr:colOff>
      <xdr:row>59</xdr:row>
      <xdr:rowOff>93254</xdr:rowOff>
    </xdr:to>
    <xdr:sp macro="" textlink="">
      <xdr:nvSpPr>
        <xdr:cNvPr id="467" name="フローチャート: 判断 466">
          <a:extLst>
            <a:ext uri="{FF2B5EF4-FFF2-40B4-BE49-F238E27FC236}">
              <a16:creationId xmlns:a16="http://schemas.microsoft.com/office/drawing/2014/main" id="{F709CB02-52E7-4902-A951-98F8D33B9E17}"/>
            </a:ext>
          </a:extLst>
        </xdr:cNvPr>
        <xdr:cNvSpPr/>
      </xdr:nvSpPr>
      <xdr:spPr>
        <a:xfrm>
          <a:off x="15430500" y="1010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7983</xdr:rowOff>
    </xdr:from>
    <xdr:to>
      <xdr:col>76</xdr:col>
      <xdr:colOff>165100</xdr:colOff>
      <xdr:row>59</xdr:row>
      <xdr:rowOff>109583</xdr:rowOff>
    </xdr:to>
    <xdr:sp macro="" textlink="">
      <xdr:nvSpPr>
        <xdr:cNvPr id="468" name="フローチャート: 判断 467">
          <a:extLst>
            <a:ext uri="{FF2B5EF4-FFF2-40B4-BE49-F238E27FC236}">
              <a16:creationId xmlns:a16="http://schemas.microsoft.com/office/drawing/2014/main" id="{FB1A8D76-23F7-48DC-9A9C-A5BB653E9847}"/>
            </a:ext>
          </a:extLst>
        </xdr:cNvPr>
        <xdr:cNvSpPr/>
      </xdr:nvSpPr>
      <xdr:spPr>
        <a:xfrm>
          <a:off x="1454150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17780</xdr:rowOff>
    </xdr:from>
    <xdr:to>
      <xdr:col>72</xdr:col>
      <xdr:colOff>38100</xdr:colOff>
      <xdr:row>59</xdr:row>
      <xdr:rowOff>119380</xdr:rowOff>
    </xdr:to>
    <xdr:sp macro="" textlink="">
      <xdr:nvSpPr>
        <xdr:cNvPr id="469" name="フローチャート: 判断 468">
          <a:extLst>
            <a:ext uri="{FF2B5EF4-FFF2-40B4-BE49-F238E27FC236}">
              <a16:creationId xmlns:a16="http://schemas.microsoft.com/office/drawing/2014/main" id="{28E5B515-4ACE-47C2-8128-F2A242F44055}"/>
            </a:ext>
          </a:extLst>
        </xdr:cNvPr>
        <xdr:cNvSpPr/>
      </xdr:nvSpPr>
      <xdr:spPr>
        <a:xfrm>
          <a:off x="13652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0" name="テキスト ボックス 469">
          <a:extLst>
            <a:ext uri="{FF2B5EF4-FFF2-40B4-BE49-F238E27FC236}">
              <a16:creationId xmlns:a16="http://schemas.microsoft.com/office/drawing/2014/main" id="{7E1B3D2C-45C6-4B68-A2D6-3D607A755931}"/>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1" name="テキスト ボックス 470">
          <a:extLst>
            <a:ext uri="{FF2B5EF4-FFF2-40B4-BE49-F238E27FC236}">
              <a16:creationId xmlns:a16="http://schemas.microsoft.com/office/drawing/2014/main" id="{13F7A61E-B6CA-4963-BC25-D38E2F719F26}"/>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72" name="テキスト ボックス 471">
          <a:extLst>
            <a:ext uri="{FF2B5EF4-FFF2-40B4-BE49-F238E27FC236}">
              <a16:creationId xmlns:a16="http://schemas.microsoft.com/office/drawing/2014/main" id="{C46589D5-A87F-417A-BD44-4698E109DEFD}"/>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73" name="テキスト ボックス 472">
          <a:extLst>
            <a:ext uri="{FF2B5EF4-FFF2-40B4-BE49-F238E27FC236}">
              <a16:creationId xmlns:a16="http://schemas.microsoft.com/office/drawing/2014/main" id="{589C0F3D-B438-433D-9631-ED4F22AD019D}"/>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74" name="テキスト ボックス 473">
          <a:extLst>
            <a:ext uri="{FF2B5EF4-FFF2-40B4-BE49-F238E27FC236}">
              <a16:creationId xmlns:a16="http://schemas.microsoft.com/office/drawing/2014/main" id="{48F79B0B-6F8F-4828-895D-B5F6694AB687}"/>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161472</xdr:rowOff>
    </xdr:from>
    <xdr:to>
      <xdr:col>85</xdr:col>
      <xdr:colOff>177800</xdr:colOff>
      <xdr:row>55</xdr:row>
      <xdr:rowOff>91622</xdr:rowOff>
    </xdr:to>
    <xdr:sp macro="" textlink="">
      <xdr:nvSpPr>
        <xdr:cNvPr id="475" name="楕円 474">
          <a:extLst>
            <a:ext uri="{FF2B5EF4-FFF2-40B4-BE49-F238E27FC236}">
              <a16:creationId xmlns:a16="http://schemas.microsoft.com/office/drawing/2014/main" id="{8BCF77D2-AB5E-4FA7-8914-F642669991D8}"/>
            </a:ext>
          </a:extLst>
        </xdr:cNvPr>
        <xdr:cNvSpPr/>
      </xdr:nvSpPr>
      <xdr:spPr>
        <a:xfrm>
          <a:off x="16268700" y="941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54</xdr:row>
      <xdr:rowOff>114499</xdr:rowOff>
    </xdr:from>
    <xdr:ext cx="469744" cy="259045"/>
    <xdr:sp macro="" textlink="">
      <xdr:nvSpPr>
        <xdr:cNvPr id="476" name="【学校施設】&#10;有形固定資産減価償却率該当値テキスト">
          <a:extLst>
            <a:ext uri="{FF2B5EF4-FFF2-40B4-BE49-F238E27FC236}">
              <a16:creationId xmlns:a16="http://schemas.microsoft.com/office/drawing/2014/main" id="{F1F12E2F-A949-4B8E-925F-519ED97F9D0F}"/>
            </a:ext>
          </a:extLst>
        </xdr:cNvPr>
        <xdr:cNvSpPr txBox="1"/>
      </xdr:nvSpPr>
      <xdr:spPr>
        <a:xfrm>
          <a:off x="16357600" y="937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52070</xdr:rowOff>
    </xdr:from>
    <xdr:to>
      <xdr:col>81</xdr:col>
      <xdr:colOff>101600</xdr:colOff>
      <xdr:row>55</xdr:row>
      <xdr:rowOff>153670</xdr:rowOff>
    </xdr:to>
    <xdr:sp macro="" textlink="">
      <xdr:nvSpPr>
        <xdr:cNvPr id="477" name="楕円 476">
          <a:extLst>
            <a:ext uri="{FF2B5EF4-FFF2-40B4-BE49-F238E27FC236}">
              <a16:creationId xmlns:a16="http://schemas.microsoft.com/office/drawing/2014/main" id="{2E3C4B95-8CDC-44DE-BA85-15858428CA00}"/>
            </a:ext>
          </a:extLst>
        </xdr:cNvPr>
        <xdr:cNvSpPr/>
      </xdr:nvSpPr>
      <xdr:spPr>
        <a:xfrm>
          <a:off x="15430500" y="948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55</xdr:row>
      <xdr:rowOff>40822</xdr:rowOff>
    </xdr:from>
    <xdr:to>
      <xdr:col>85</xdr:col>
      <xdr:colOff>127000</xdr:colOff>
      <xdr:row>55</xdr:row>
      <xdr:rowOff>102870</xdr:rowOff>
    </xdr:to>
    <xdr:cxnSp macro="">
      <xdr:nvCxnSpPr>
        <xdr:cNvPr id="478" name="直線コネクタ 477">
          <a:extLst>
            <a:ext uri="{FF2B5EF4-FFF2-40B4-BE49-F238E27FC236}">
              <a16:creationId xmlns:a16="http://schemas.microsoft.com/office/drawing/2014/main" id="{82C3AB5D-EED0-4BAD-BB42-D64EFEFD8C0B}"/>
            </a:ext>
          </a:extLst>
        </xdr:cNvPr>
        <xdr:cNvCxnSpPr/>
      </xdr:nvCxnSpPr>
      <xdr:spPr>
        <a:xfrm flipV="1">
          <a:off x="15481300" y="9470572"/>
          <a:ext cx="8382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145143</xdr:rowOff>
    </xdr:from>
    <xdr:to>
      <xdr:col>76</xdr:col>
      <xdr:colOff>165100</xdr:colOff>
      <xdr:row>62</xdr:row>
      <xdr:rowOff>75293</xdr:rowOff>
    </xdr:to>
    <xdr:sp macro="" textlink="">
      <xdr:nvSpPr>
        <xdr:cNvPr id="479" name="楕円 478">
          <a:extLst>
            <a:ext uri="{FF2B5EF4-FFF2-40B4-BE49-F238E27FC236}">
              <a16:creationId xmlns:a16="http://schemas.microsoft.com/office/drawing/2014/main" id="{C5824412-B3D6-43DC-9DA1-40D70F25374A}"/>
            </a:ext>
          </a:extLst>
        </xdr:cNvPr>
        <xdr:cNvSpPr/>
      </xdr:nvSpPr>
      <xdr:spPr>
        <a:xfrm>
          <a:off x="14541500" y="1060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102870</xdr:rowOff>
    </xdr:from>
    <xdr:to>
      <xdr:col>81</xdr:col>
      <xdr:colOff>50800</xdr:colOff>
      <xdr:row>62</xdr:row>
      <xdr:rowOff>24493</xdr:rowOff>
    </xdr:to>
    <xdr:cxnSp macro="">
      <xdr:nvCxnSpPr>
        <xdr:cNvPr id="480" name="直線コネクタ 479">
          <a:extLst>
            <a:ext uri="{FF2B5EF4-FFF2-40B4-BE49-F238E27FC236}">
              <a16:creationId xmlns:a16="http://schemas.microsoft.com/office/drawing/2014/main" id="{B42ED2BE-D4CE-4B21-B4A1-5CDAF48FE6C4}"/>
            </a:ext>
          </a:extLst>
        </xdr:cNvPr>
        <xdr:cNvCxnSpPr/>
      </xdr:nvCxnSpPr>
      <xdr:spPr>
        <a:xfrm flipV="1">
          <a:off x="14592300" y="9532620"/>
          <a:ext cx="889000" cy="1121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84381</xdr:rowOff>
    </xdr:from>
    <xdr:ext cx="405111" cy="259045"/>
    <xdr:sp macro="" textlink="">
      <xdr:nvSpPr>
        <xdr:cNvPr id="481" name="n_1aveValue【学校施設】&#10;有形固定資産減価償却率">
          <a:extLst>
            <a:ext uri="{FF2B5EF4-FFF2-40B4-BE49-F238E27FC236}">
              <a16:creationId xmlns:a16="http://schemas.microsoft.com/office/drawing/2014/main" id="{58E4F2FF-A25B-4D15-96A3-F8BD7D59CDEF}"/>
            </a:ext>
          </a:extLst>
        </xdr:cNvPr>
        <xdr:cNvSpPr txBox="1"/>
      </xdr:nvSpPr>
      <xdr:spPr>
        <a:xfrm>
          <a:off x="15266044" y="10199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126110</xdr:rowOff>
    </xdr:from>
    <xdr:ext cx="405111" cy="259045"/>
    <xdr:sp macro="" textlink="">
      <xdr:nvSpPr>
        <xdr:cNvPr id="482" name="n_2aveValue【学校施設】&#10;有形固定資産減価償却率">
          <a:extLst>
            <a:ext uri="{FF2B5EF4-FFF2-40B4-BE49-F238E27FC236}">
              <a16:creationId xmlns:a16="http://schemas.microsoft.com/office/drawing/2014/main" id="{3768CCE9-1C1F-4E7B-ACDF-B75C8804F0A6}"/>
            </a:ext>
          </a:extLst>
        </xdr:cNvPr>
        <xdr:cNvSpPr txBox="1"/>
      </xdr:nvSpPr>
      <xdr:spPr>
        <a:xfrm>
          <a:off x="14389744" y="9898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135907</xdr:rowOff>
    </xdr:from>
    <xdr:ext cx="405111" cy="259045"/>
    <xdr:sp macro="" textlink="">
      <xdr:nvSpPr>
        <xdr:cNvPr id="483" name="n_3aveValue【学校施設】&#10;有形固定資産減価償却率">
          <a:extLst>
            <a:ext uri="{FF2B5EF4-FFF2-40B4-BE49-F238E27FC236}">
              <a16:creationId xmlns:a16="http://schemas.microsoft.com/office/drawing/2014/main" id="{7B02CEBC-8E6C-427F-9888-6EC75461F26D}"/>
            </a:ext>
          </a:extLst>
        </xdr:cNvPr>
        <xdr:cNvSpPr txBox="1"/>
      </xdr:nvSpPr>
      <xdr:spPr>
        <a:xfrm>
          <a:off x="13500744"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53</xdr:row>
      <xdr:rowOff>170197</xdr:rowOff>
    </xdr:from>
    <xdr:ext cx="405111" cy="259045"/>
    <xdr:sp macro="" textlink="">
      <xdr:nvSpPr>
        <xdr:cNvPr id="484" name="n_1mainValue【学校施設】&#10;有形固定資産減価償却率">
          <a:extLst>
            <a:ext uri="{FF2B5EF4-FFF2-40B4-BE49-F238E27FC236}">
              <a16:creationId xmlns:a16="http://schemas.microsoft.com/office/drawing/2014/main" id="{2D654D6D-BD8E-4360-861C-FDC1DC602A2B}"/>
            </a:ext>
          </a:extLst>
        </xdr:cNvPr>
        <xdr:cNvSpPr txBox="1"/>
      </xdr:nvSpPr>
      <xdr:spPr>
        <a:xfrm>
          <a:off x="15266044" y="925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66420</xdr:rowOff>
    </xdr:from>
    <xdr:ext cx="405111" cy="259045"/>
    <xdr:sp macro="" textlink="">
      <xdr:nvSpPr>
        <xdr:cNvPr id="485" name="n_2mainValue【学校施設】&#10;有形固定資産減価償却率">
          <a:extLst>
            <a:ext uri="{FF2B5EF4-FFF2-40B4-BE49-F238E27FC236}">
              <a16:creationId xmlns:a16="http://schemas.microsoft.com/office/drawing/2014/main" id="{B843588D-447E-4B6C-A919-11D56BAE24AA}"/>
            </a:ext>
          </a:extLst>
        </xdr:cNvPr>
        <xdr:cNvSpPr txBox="1"/>
      </xdr:nvSpPr>
      <xdr:spPr>
        <a:xfrm>
          <a:off x="14389744" y="10696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86" name="正方形/長方形 485">
          <a:extLst>
            <a:ext uri="{FF2B5EF4-FFF2-40B4-BE49-F238E27FC236}">
              <a16:creationId xmlns:a16="http://schemas.microsoft.com/office/drawing/2014/main" id="{1DE4B283-2AE7-4D4C-99B1-F5743985E87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7" name="正方形/長方形 486">
          <a:extLst>
            <a:ext uri="{FF2B5EF4-FFF2-40B4-BE49-F238E27FC236}">
              <a16:creationId xmlns:a16="http://schemas.microsoft.com/office/drawing/2014/main" id="{7C44B535-5CDF-4309-AEBE-2EA02D0B54E6}"/>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8" name="正方形/長方形 487">
          <a:extLst>
            <a:ext uri="{FF2B5EF4-FFF2-40B4-BE49-F238E27FC236}">
              <a16:creationId xmlns:a16="http://schemas.microsoft.com/office/drawing/2014/main" id="{BAC8444F-E825-47F3-9971-65538BD84735}"/>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9" name="正方形/長方形 488">
          <a:extLst>
            <a:ext uri="{FF2B5EF4-FFF2-40B4-BE49-F238E27FC236}">
              <a16:creationId xmlns:a16="http://schemas.microsoft.com/office/drawing/2014/main" id="{B3B8DA0C-BC61-4D66-87EF-0E44F1310FA9}"/>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0" name="正方形/長方形 489">
          <a:extLst>
            <a:ext uri="{FF2B5EF4-FFF2-40B4-BE49-F238E27FC236}">
              <a16:creationId xmlns:a16="http://schemas.microsoft.com/office/drawing/2014/main" id="{B80CBF54-77BC-40E8-AD93-7C2CC562DA8A}"/>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1" name="正方形/長方形 490">
          <a:extLst>
            <a:ext uri="{FF2B5EF4-FFF2-40B4-BE49-F238E27FC236}">
              <a16:creationId xmlns:a16="http://schemas.microsoft.com/office/drawing/2014/main" id="{B5B43B74-2CC2-4894-8EEE-B7661EC1F188}"/>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2" name="正方形/長方形 491">
          <a:extLst>
            <a:ext uri="{FF2B5EF4-FFF2-40B4-BE49-F238E27FC236}">
              <a16:creationId xmlns:a16="http://schemas.microsoft.com/office/drawing/2014/main" id="{74680C9F-677A-4C53-9B40-2A3AF3CDACE4}"/>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3" name="正方形/長方形 492">
          <a:extLst>
            <a:ext uri="{FF2B5EF4-FFF2-40B4-BE49-F238E27FC236}">
              <a16:creationId xmlns:a16="http://schemas.microsoft.com/office/drawing/2014/main" id="{A7BC7BF7-B0B0-4556-9121-E0F47DFD8308}"/>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94" name="テキスト ボックス 493">
          <a:extLst>
            <a:ext uri="{FF2B5EF4-FFF2-40B4-BE49-F238E27FC236}">
              <a16:creationId xmlns:a16="http://schemas.microsoft.com/office/drawing/2014/main" id="{7FE34496-149C-4CB9-96C5-52449727BB09}"/>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95" name="直線コネクタ 494">
          <a:extLst>
            <a:ext uri="{FF2B5EF4-FFF2-40B4-BE49-F238E27FC236}">
              <a16:creationId xmlns:a16="http://schemas.microsoft.com/office/drawing/2014/main" id="{FDE3BE85-F295-4B29-965F-E1BA510D257F}"/>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96" name="直線コネクタ 495">
          <a:extLst>
            <a:ext uri="{FF2B5EF4-FFF2-40B4-BE49-F238E27FC236}">
              <a16:creationId xmlns:a16="http://schemas.microsoft.com/office/drawing/2014/main" id="{EEE02894-B776-42E2-98E8-4EE95A694D2C}"/>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97" name="テキスト ボックス 496">
          <a:extLst>
            <a:ext uri="{FF2B5EF4-FFF2-40B4-BE49-F238E27FC236}">
              <a16:creationId xmlns:a16="http://schemas.microsoft.com/office/drawing/2014/main" id="{2770EDC0-FC44-4C76-9B92-6D378C99616D}"/>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98" name="直線コネクタ 497">
          <a:extLst>
            <a:ext uri="{FF2B5EF4-FFF2-40B4-BE49-F238E27FC236}">
              <a16:creationId xmlns:a16="http://schemas.microsoft.com/office/drawing/2014/main" id="{F05F9520-4A18-4232-B0D8-CA90976F8C06}"/>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62</xdr:row>
      <xdr:rowOff>4734</xdr:rowOff>
    </xdr:from>
    <xdr:ext cx="531299" cy="259045"/>
    <xdr:sp macro="" textlink="">
      <xdr:nvSpPr>
        <xdr:cNvPr id="499" name="テキスト ボックス 498">
          <a:extLst>
            <a:ext uri="{FF2B5EF4-FFF2-40B4-BE49-F238E27FC236}">
              <a16:creationId xmlns:a16="http://schemas.microsoft.com/office/drawing/2014/main" id="{22BEFFFA-927C-4ABC-83F8-96E3B397F050}"/>
            </a:ext>
          </a:extLst>
        </xdr:cNvPr>
        <xdr:cNvSpPr txBox="1"/>
      </xdr:nvSpPr>
      <xdr:spPr>
        <a:xfrm>
          <a:off x="17756701" y="1063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00" name="直線コネクタ 499">
          <a:extLst>
            <a:ext uri="{FF2B5EF4-FFF2-40B4-BE49-F238E27FC236}">
              <a16:creationId xmlns:a16="http://schemas.microsoft.com/office/drawing/2014/main" id="{F91B1560-06A5-4074-B9C3-86DD1F82B526}"/>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21062</xdr:rowOff>
    </xdr:from>
    <xdr:ext cx="531299" cy="259045"/>
    <xdr:sp macro="" textlink="">
      <xdr:nvSpPr>
        <xdr:cNvPr id="501" name="テキスト ボックス 500">
          <a:extLst>
            <a:ext uri="{FF2B5EF4-FFF2-40B4-BE49-F238E27FC236}">
              <a16:creationId xmlns:a16="http://schemas.microsoft.com/office/drawing/2014/main" id="{A3F55635-F867-4814-8CDE-2A905708CBF7}"/>
            </a:ext>
          </a:extLst>
        </xdr:cNvPr>
        <xdr:cNvSpPr txBox="1"/>
      </xdr:nvSpPr>
      <xdr:spPr>
        <a:xfrm>
          <a:off x="17756701" y="1030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02" name="直線コネクタ 501">
          <a:extLst>
            <a:ext uri="{FF2B5EF4-FFF2-40B4-BE49-F238E27FC236}">
              <a16:creationId xmlns:a16="http://schemas.microsoft.com/office/drawing/2014/main" id="{BA4A7C41-CACF-467F-B41E-26F8075811CF}"/>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58</xdr:row>
      <xdr:rowOff>37392</xdr:rowOff>
    </xdr:from>
    <xdr:ext cx="531299" cy="259045"/>
    <xdr:sp macro="" textlink="">
      <xdr:nvSpPr>
        <xdr:cNvPr id="503" name="テキスト ボックス 502">
          <a:extLst>
            <a:ext uri="{FF2B5EF4-FFF2-40B4-BE49-F238E27FC236}">
              <a16:creationId xmlns:a16="http://schemas.microsoft.com/office/drawing/2014/main" id="{231EA9F3-FFB5-4A5C-9628-C047617DE781}"/>
            </a:ext>
          </a:extLst>
        </xdr:cNvPr>
        <xdr:cNvSpPr txBox="1"/>
      </xdr:nvSpPr>
      <xdr:spPr>
        <a:xfrm>
          <a:off x="17756701" y="998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04" name="直線コネクタ 503">
          <a:extLst>
            <a:ext uri="{FF2B5EF4-FFF2-40B4-BE49-F238E27FC236}">
              <a16:creationId xmlns:a16="http://schemas.microsoft.com/office/drawing/2014/main" id="{E16D5D02-4EF4-447D-8501-C6FAB70B2FEC}"/>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05" name="テキスト ボックス 504">
          <a:extLst>
            <a:ext uri="{FF2B5EF4-FFF2-40B4-BE49-F238E27FC236}">
              <a16:creationId xmlns:a16="http://schemas.microsoft.com/office/drawing/2014/main" id="{D45F8C46-CB99-4DB6-9440-FA50668BA11D}"/>
            </a:ext>
          </a:extLst>
        </xdr:cNvPr>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06" name="直線コネクタ 505">
          <a:extLst>
            <a:ext uri="{FF2B5EF4-FFF2-40B4-BE49-F238E27FC236}">
              <a16:creationId xmlns:a16="http://schemas.microsoft.com/office/drawing/2014/main" id="{39D25A5C-DFCD-4C42-8402-5EDFABFFFF35}"/>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07" name="テキスト ボックス 506">
          <a:extLst>
            <a:ext uri="{FF2B5EF4-FFF2-40B4-BE49-F238E27FC236}">
              <a16:creationId xmlns:a16="http://schemas.microsoft.com/office/drawing/2014/main" id="{03B7AB79-CBB6-46B7-A1E1-F4CB49A0585F}"/>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8" name="直線コネクタ 507">
          <a:extLst>
            <a:ext uri="{FF2B5EF4-FFF2-40B4-BE49-F238E27FC236}">
              <a16:creationId xmlns:a16="http://schemas.microsoft.com/office/drawing/2014/main" id="{D871D2B6-1E79-4FF9-AE0B-654C37ACFAC7}"/>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09" name="テキスト ボックス 508">
          <a:extLst>
            <a:ext uri="{FF2B5EF4-FFF2-40B4-BE49-F238E27FC236}">
              <a16:creationId xmlns:a16="http://schemas.microsoft.com/office/drawing/2014/main" id="{6F4FA280-0C90-46D1-859E-27686B425A0A}"/>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0" name="【学校施設】&#10;一人当たり面積グラフ枠">
          <a:extLst>
            <a:ext uri="{FF2B5EF4-FFF2-40B4-BE49-F238E27FC236}">
              <a16:creationId xmlns:a16="http://schemas.microsoft.com/office/drawing/2014/main" id="{21F663ED-C444-4B1A-9376-740952650F18}"/>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43662</xdr:rowOff>
    </xdr:from>
    <xdr:to>
      <xdr:col>116</xdr:col>
      <xdr:colOff>62864</xdr:colOff>
      <xdr:row>64</xdr:row>
      <xdr:rowOff>126122</xdr:rowOff>
    </xdr:to>
    <xdr:cxnSp macro="">
      <xdr:nvCxnSpPr>
        <xdr:cNvPr id="511" name="直線コネクタ 510">
          <a:extLst>
            <a:ext uri="{FF2B5EF4-FFF2-40B4-BE49-F238E27FC236}">
              <a16:creationId xmlns:a16="http://schemas.microsoft.com/office/drawing/2014/main" id="{417F7188-6233-4236-87DF-D5BF91BE5D35}"/>
            </a:ext>
          </a:extLst>
        </xdr:cNvPr>
        <xdr:cNvCxnSpPr/>
      </xdr:nvCxnSpPr>
      <xdr:spPr>
        <a:xfrm flipV="1">
          <a:off x="22160864" y="9644862"/>
          <a:ext cx="0" cy="1454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129949</xdr:rowOff>
    </xdr:from>
    <xdr:ext cx="469744" cy="259045"/>
    <xdr:sp macro="" textlink="">
      <xdr:nvSpPr>
        <xdr:cNvPr id="512" name="【学校施設】&#10;一人当たり面積最小値テキスト">
          <a:extLst>
            <a:ext uri="{FF2B5EF4-FFF2-40B4-BE49-F238E27FC236}">
              <a16:creationId xmlns:a16="http://schemas.microsoft.com/office/drawing/2014/main" id="{68986E57-06F7-4963-9EF1-1DEFBA38ADD6}"/>
            </a:ext>
          </a:extLst>
        </xdr:cNvPr>
        <xdr:cNvSpPr txBox="1"/>
      </xdr:nvSpPr>
      <xdr:spPr>
        <a:xfrm>
          <a:off x="22199600" y="11102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126122</xdr:rowOff>
    </xdr:from>
    <xdr:to>
      <xdr:col>116</xdr:col>
      <xdr:colOff>152400</xdr:colOff>
      <xdr:row>64</xdr:row>
      <xdr:rowOff>126122</xdr:rowOff>
    </xdr:to>
    <xdr:cxnSp macro="">
      <xdr:nvCxnSpPr>
        <xdr:cNvPr id="513" name="直線コネクタ 512">
          <a:extLst>
            <a:ext uri="{FF2B5EF4-FFF2-40B4-BE49-F238E27FC236}">
              <a16:creationId xmlns:a16="http://schemas.microsoft.com/office/drawing/2014/main" id="{2B72E999-3E1C-4BD3-A0F8-A57906F21231}"/>
            </a:ext>
          </a:extLst>
        </xdr:cNvPr>
        <xdr:cNvCxnSpPr/>
      </xdr:nvCxnSpPr>
      <xdr:spPr>
        <a:xfrm>
          <a:off x="22072600" y="11098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161789</xdr:rowOff>
    </xdr:from>
    <xdr:ext cx="534377" cy="259045"/>
    <xdr:sp macro="" textlink="">
      <xdr:nvSpPr>
        <xdr:cNvPr id="514" name="【学校施設】&#10;一人当たり面積最大値テキスト">
          <a:extLst>
            <a:ext uri="{FF2B5EF4-FFF2-40B4-BE49-F238E27FC236}">
              <a16:creationId xmlns:a16="http://schemas.microsoft.com/office/drawing/2014/main" id="{A176602F-0A49-404C-B5AD-9573FDA7711D}"/>
            </a:ext>
          </a:extLst>
        </xdr:cNvPr>
        <xdr:cNvSpPr txBox="1"/>
      </xdr:nvSpPr>
      <xdr:spPr>
        <a:xfrm>
          <a:off x="22199600" y="9420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43662</xdr:rowOff>
    </xdr:from>
    <xdr:to>
      <xdr:col>116</xdr:col>
      <xdr:colOff>152400</xdr:colOff>
      <xdr:row>56</xdr:row>
      <xdr:rowOff>43662</xdr:rowOff>
    </xdr:to>
    <xdr:cxnSp macro="">
      <xdr:nvCxnSpPr>
        <xdr:cNvPr id="515" name="直線コネクタ 514">
          <a:extLst>
            <a:ext uri="{FF2B5EF4-FFF2-40B4-BE49-F238E27FC236}">
              <a16:creationId xmlns:a16="http://schemas.microsoft.com/office/drawing/2014/main" id="{4B1DC243-6111-4E82-AD95-078AD3994679}"/>
            </a:ext>
          </a:extLst>
        </xdr:cNvPr>
        <xdr:cNvCxnSpPr/>
      </xdr:nvCxnSpPr>
      <xdr:spPr>
        <a:xfrm>
          <a:off x="22072600" y="964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127002</xdr:rowOff>
    </xdr:from>
    <xdr:ext cx="469744" cy="259045"/>
    <xdr:sp macro="" textlink="">
      <xdr:nvSpPr>
        <xdr:cNvPr id="516" name="【学校施設】&#10;一人当たり面積平均値テキスト">
          <a:extLst>
            <a:ext uri="{FF2B5EF4-FFF2-40B4-BE49-F238E27FC236}">
              <a16:creationId xmlns:a16="http://schemas.microsoft.com/office/drawing/2014/main" id="{E0987134-CD8E-469D-B13C-75EA091E82A8}"/>
            </a:ext>
          </a:extLst>
        </xdr:cNvPr>
        <xdr:cNvSpPr txBox="1"/>
      </xdr:nvSpPr>
      <xdr:spPr>
        <a:xfrm>
          <a:off x="22199600" y="10756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104125</xdr:rowOff>
    </xdr:from>
    <xdr:to>
      <xdr:col>116</xdr:col>
      <xdr:colOff>114300</xdr:colOff>
      <xdr:row>64</xdr:row>
      <xdr:rowOff>34275</xdr:rowOff>
    </xdr:to>
    <xdr:sp macro="" textlink="">
      <xdr:nvSpPr>
        <xdr:cNvPr id="517" name="フローチャート: 判断 516">
          <a:extLst>
            <a:ext uri="{FF2B5EF4-FFF2-40B4-BE49-F238E27FC236}">
              <a16:creationId xmlns:a16="http://schemas.microsoft.com/office/drawing/2014/main" id="{12016FAD-E0B3-4C34-9A73-E809CC98E395}"/>
            </a:ext>
          </a:extLst>
        </xdr:cNvPr>
        <xdr:cNvSpPr/>
      </xdr:nvSpPr>
      <xdr:spPr>
        <a:xfrm>
          <a:off x="22110700" y="1090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107751</xdr:rowOff>
    </xdr:from>
    <xdr:to>
      <xdr:col>112</xdr:col>
      <xdr:colOff>38100</xdr:colOff>
      <xdr:row>64</xdr:row>
      <xdr:rowOff>37901</xdr:rowOff>
    </xdr:to>
    <xdr:sp macro="" textlink="">
      <xdr:nvSpPr>
        <xdr:cNvPr id="518" name="フローチャート: 判断 517">
          <a:extLst>
            <a:ext uri="{FF2B5EF4-FFF2-40B4-BE49-F238E27FC236}">
              <a16:creationId xmlns:a16="http://schemas.microsoft.com/office/drawing/2014/main" id="{B214918B-8349-45C0-8697-D3EED4D18E9C}"/>
            </a:ext>
          </a:extLst>
        </xdr:cNvPr>
        <xdr:cNvSpPr/>
      </xdr:nvSpPr>
      <xdr:spPr>
        <a:xfrm>
          <a:off x="21272500" y="1090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112780</xdr:rowOff>
    </xdr:from>
    <xdr:to>
      <xdr:col>107</xdr:col>
      <xdr:colOff>101600</xdr:colOff>
      <xdr:row>64</xdr:row>
      <xdr:rowOff>42930</xdr:rowOff>
    </xdr:to>
    <xdr:sp macro="" textlink="">
      <xdr:nvSpPr>
        <xdr:cNvPr id="519" name="フローチャート: 判断 518">
          <a:extLst>
            <a:ext uri="{FF2B5EF4-FFF2-40B4-BE49-F238E27FC236}">
              <a16:creationId xmlns:a16="http://schemas.microsoft.com/office/drawing/2014/main" id="{3E388A9E-C02F-4D64-BFC6-37CA8F52723A}"/>
            </a:ext>
          </a:extLst>
        </xdr:cNvPr>
        <xdr:cNvSpPr/>
      </xdr:nvSpPr>
      <xdr:spPr>
        <a:xfrm>
          <a:off x="20383500" y="1091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128161</xdr:rowOff>
    </xdr:from>
    <xdr:to>
      <xdr:col>102</xdr:col>
      <xdr:colOff>165100</xdr:colOff>
      <xdr:row>64</xdr:row>
      <xdr:rowOff>58311</xdr:rowOff>
    </xdr:to>
    <xdr:sp macro="" textlink="">
      <xdr:nvSpPr>
        <xdr:cNvPr id="520" name="フローチャート: 判断 519">
          <a:extLst>
            <a:ext uri="{FF2B5EF4-FFF2-40B4-BE49-F238E27FC236}">
              <a16:creationId xmlns:a16="http://schemas.microsoft.com/office/drawing/2014/main" id="{8F8323FE-428F-4DE8-8CB3-C3A57A452CF4}"/>
            </a:ext>
          </a:extLst>
        </xdr:cNvPr>
        <xdr:cNvSpPr/>
      </xdr:nvSpPr>
      <xdr:spPr>
        <a:xfrm>
          <a:off x="19494500" y="1092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1" name="テキスト ボックス 520">
          <a:extLst>
            <a:ext uri="{FF2B5EF4-FFF2-40B4-BE49-F238E27FC236}">
              <a16:creationId xmlns:a16="http://schemas.microsoft.com/office/drawing/2014/main" id="{1863CC2B-DC04-4E74-A11A-E0C093F40458}"/>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2" name="テキスト ボックス 521">
          <a:extLst>
            <a:ext uri="{FF2B5EF4-FFF2-40B4-BE49-F238E27FC236}">
              <a16:creationId xmlns:a16="http://schemas.microsoft.com/office/drawing/2014/main" id="{25B126C9-CE31-49F1-A632-7A935C65E79B}"/>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3" name="テキスト ボックス 522">
          <a:extLst>
            <a:ext uri="{FF2B5EF4-FFF2-40B4-BE49-F238E27FC236}">
              <a16:creationId xmlns:a16="http://schemas.microsoft.com/office/drawing/2014/main" id="{224CFE57-73DA-49AA-8343-0A0163404285}"/>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4" name="テキスト ボックス 523">
          <a:extLst>
            <a:ext uri="{FF2B5EF4-FFF2-40B4-BE49-F238E27FC236}">
              <a16:creationId xmlns:a16="http://schemas.microsoft.com/office/drawing/2014/main" id="{8D9CC547-2A7B-4648-BF08-12C6757E0CE4}"/>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5" name="テキスト ボックス 524">
          <a:extLst>
            <a:ext uri="{FF2B5EF4-FFF2-40B4-BE49-F238E27FC236}">
              <a16:creationId xmlns:a16="http://schemas.microsoft.com/office/drawing/2014/main" id="{1E8C549E-AD88-447B-A0F3-B26DE98392E1}"/>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161145</xdr:rowOff>
    </xdr:from>
    <xdr:to>
      <xdr:col>116</xdr:col>
      <xdr:colOff>114300</xdr:colOff>
      <xdr:row>64</xdr:row>
      <xdr:rowOff>91295</xdr:rowOff>
    </xdr:to>
    <xdr:sp macro="" textlink="">
      <xdr:nvSpPr>
        <xdr:cNvPr id="526" name="楕円 525">
          <a:extLst>
            <a:ext uri="{FF2B5EF4-FFF2-40B4-BE49-F238E27FC236}">
              <a16:creationId xmlns:a16="http://schemas.microsoft.com/office/drawing/2014/main" id="{94BCBDDA-22E9-4A9C-826A-855E54368702}"/>
            </a:ext>
          </a:extLst>
        </xdr:cNvPr>
        <xdr:cNvSpPr/>
      </xdr:nvSpPr>
      <xdr:spPr>
        <a:xfrm>
          <a:off x="22110700" y="1096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82553</xdr:rowOff>
    </xdr:from>
    <xdr:ext cx="469744" cy="259045"/>
    <xdr:sp macro="" textlink="">
      <xdr:nvSpPr>
        <xdr:cNvPr id="527" name="【学校施設】&#10;一人当たり面積該当値テキスト">
          <a:extLst>
            <a:ext uri="{FF2B5EF4-FFF2-40B4-BE49-F238E27FC236}">
              <a16:creationId xmlns:a16="http://schemas.microsoft.com/office/drawing/2014/main" id="{635E83D0-850F-4696-BBAB-96C368421BBD}"/>
            </a:ext>
          </a:extLst>
        </xdr:cNvPr>
        <xdr:cNvSpPr txBox="1"/>
      </xdr:nvSpPr>
      <xdr:spPr>
        <a:xfrm>
          <a:off x="22199600" y="10883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164705</xdr:rowOff>
    </xdr:from>
    <xdr:to>
      <xdr:col>112</xdr:col>
      <xdr:colOff>38100</xdr:colOff>
      <xdr:row>64</xdr:row>
      <xdr:rowOff>94855</xdr:rowOff>
    </xdr:to>
    <xdr:sp macro="" textlink="">
      <xdr:nvSpPr>
        <xdr:cNvPr id="528" name="楕円 527">
          <a:extLst>
            <a:ext uri="{FF2B5EF4-FFF2-40B4-BE49-F238E27FC236}">
              <a16:creationId xmlns:a16="http://schemas.microsoft.com/office/drawing/2014/main" id="{C6355C17-D975-4F97-BF6C-F6050607B6AC}"/>
            </a:ext>
          </a:extLst>
        </xdr:cNvPr>
        <xdr:cNvSpPr/>
      </xdr:nvSpPr>
      <xdr:spPr>
        <a:xfrm>
          <a:off x="21272500" y="1096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40495</xdr:rowOff>
    </xdr:from>
    <xdr:to>
      <xdr:col>116</xdr:col>
      <xdr:colOff>63500</xdr:colOff>
      <xdr:row>64</xdr:row>
      <xdr:rowOff>44055</xdr:rowOff>
    </xdr:to>
    <xdr:cxnSp macro="">
      <xdr:nvCxnSpPr>
        <xdr:cNvPr id="529" name="直線コネクタ 528">
          <a:extLst>
            <a:ext uri="{FF2B5EF4-FFF2-40B4-BE49-F238E27FC236}">
              <a16:creationId xmlns:a16="http://schemas.microsoft.com/office/drawing/2014/main" id="{CF5F4DF1-614F-4C76-BA12-67E11808BD19}"/>
            </a:ext>
          </a:extLst>
        </xdr:cNvPr>
        <xdr:cNvCxnSpPr/>
      </xdr:nvCxnSpPr>
      <xdr:spPr>
        <a:xfrm flipV="1">
          <a:off x="21323300" y="11013295"/>
          <a:ext cx="838200" cy="3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171171</xdr:rowOff>
    </xdr:from>
    <xdr:to>
      <xdr:col>107</xdr:col>
      <xdr:colOff>101600</xdr:colOff>
      <xdr:row>64</xdr:row>
      <xdr:rowOff>101321</xdr:rowOff>
    </xdr:to>
    <xdr:sp macro="" textlink="">
      <xdr:nvSpPr>
        <xdr:cNvPr id="530" name="楕円 529">
          <a:extLst>
            <a:ext uri="{FF2B5EF4-FFF2-40B4-BE49-F238E27FC236}">
              <a16:creationId xmlns:a16="http://schemas.microsoft.com/office/drawing/2014/main" id="{99989F3B-0EAC-4C03-B1C7-0267C0E4384E}"/>
            </a:ext>
          </a:extLst>
        </xdr:cNvPr>
        <xdr:cNvSpPr/>
      </xdr:nvSpPr>
      <xdr:spPr>
        <a:xfrm>
          <a:off x="20383500" y="10972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44055</xdr:rowOff>
    </xdr:from>
    <xdr:to>
      <xdr:col>111</xdr:col>
      <xdr:colOff>177800</xdr:colOff>
      <xdr:row>64</xdr:row>
      <xdr:rowOff>50521</xdr:rowOff>
    </xdr:to>
    <xdr:cxnSp macro="">
      <xdr:nvCxnSpPr>
        <xdr:cNvPr id="531" name="直線コネクタ 530">
          <a:extLst>
            <a:ext uri="{FF2B5EF4-FFF2-40B4-BE49-F238E27FC236}">
              <a16:creationId xmlns:a16="http://schemas.microsoft.com/office/drawing/2014/main" id="{EB6E7E95-ACE6-4DC4-8637-C5D27E4F2AC9}"/>
            </a:ext>
          </a:extLst>
        </xdr:cNvPr>
        <xdr:cNvCxnSpPr/>
      </xdr:nvCxnSpPr>
      <xdr:spPr>
        <a:xfrm flipV="1">
          <a:off x="20434300" y="11016855"/>
          <a:ext cx="889000" cy="6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54428</xdr:rowOff>
    </xdr:from>
    <xdr:ext cx="469744" cy="259045"/>
    <xdr:sp macro="" textlink="">
      <xdr:nvSpPr>
        <xdr:cNvPr id="532" name="n_1aveValue【学校施設】&#10;一人当たり面積">
          <a:extLst>
            <a:ext uri="{FF2B5EF4-FFF2-40B4-BE49-F238E27FC236}">
              <a16:creationId xmlns:a16="http://schemas.microsoft.com/office/drawing/2014/main" id="{D64B0815-41AA-4747-945F-DD0CFB47907D}"/>
            </a:ext>
          </a:extLst>
        </xdr:cNvPr>
        <xdr:cNvSpPr txBox="1"/>
      </xdr:nvSpPr>
      <xdr:spPr>
        <a:xfrm>
          <a:off x="21075727" y="1068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59457</xdr:rowOff>
    </xdr:from>
    <xdr:ext cx="469744" cy="259045"/>
    <xdr:sp macro="" textlink="">
      <xdr:nvSpPr>
        <xdr:cNvPr id="533" name="n_2aveValue【学校施設】&#10;一人当たり面積">
          <a:extLst>
            <a:ext uri="{FF2B5EF4-FFF2-40B4-BE49-F238E27FC236}">
              <a16:creationId xmlns:a16="http://schemas.microsoft.com/office/drawing/2014/main" id="{23F72DF6-536F-484F-8772-3ED6671E9FFF}"/>
            </a:ext>
          </a:extLst>
        </xdr:cNvPr>
        <xdr:cNvSpPr txBox="1"/>
      </xdr:nvSpPr>
      <xdr:spPr>
        <a:xfrm>
          <a:off x="20199427" y="10689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74838</xdr:rowOff>
    </xdr:from>
    <xdr:ext cx="469744" cy="259045"/>
    <xdr:sp macro="" textlink="">
      <xdr:nvSpPr>
        <xdr:cNvPr id="534" name="n_3aveValue【学校施設】&#10;一人当たり面積">
          <a:extLst>
            <a:ext uri="{FF2B5EF4-FFF2-40B4-BE49-F238E27FC236}">
              <a16:creationId xmlns:a16="http://schemas.microsoft.com/office/drawing/2014/main" id="{836655FE-936A-4E5A-BA98-C1BB848922D3}"/>
            </a:ext>
          </a:extLst>
        </xdr:cNvPr>
        <xdr:cNvSpPr txBox="1"/>
      </xdr:nvSpPr>
      <xdr:spPr>
        <a:xfrm>
          <a:off x="19310427" y="10704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85982</xdr:rowOff>
    </xdr:from>
    <xdr:ext cx="469744" cy="259045"/>
    <xdr:sp macro="" textlink="">
      <xdr:nvSpPr>
        <xdr:cNvPr id="535" name="n_1mainValue【学校施設】&#10;一人当たり面積">
          <a:extLst>
            <a:ext uri="{FF2B5EF4-FFF2-40B4-BE49-F238E27FC236}">
              <a16:creationId xmlns:a16="http://schemas.microsoft.com/office/drawing/2014/main" id="{9F8360C1-2AE4-4108-976D-432A64D93913}"/>
            </a:ext>
          </a:extLst>
        </xdr:cNvPr>
        <xdr:cNvSpPr txBox="1"/>
      </xdr:nvSpPr>
      <xdr:spPr>
        <a:xfrm>
          <a:off x="21075727" y="11058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92448</xdr:rowOff>
    </xdr:from>
    <xdr:ext cx="469744" cy="259045"/>
    <xdr:sp macro="" textlink="">
      <xdr:nvSpPr>
        <xdr:cNvPr id="536" name="n_2mainValue【学校施設】&#10;一人当たり面積">
          <a:extLst>
            <a:ext uri="{FF2B5EF4-FFF2-40B4-BE49-F238E27FC236}">
              <a16:creationId xmlns:a16="http://schemas.microsoft.com/office/drawing/2014/main" id="{85DEFEBE-BC89-4400-A40C-B3359A455CED}"/>
            </a:ext>
          </a:extLst>
        </xdr:cNvPr>
        <xdr:cNvSpPr txBox="1"/>
      </xdr:nvSpPr>
      <xdr:spPr>
        <a:xfrm>
          <a:off x="20199427" y="11065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7" name="正方形/長方形 536">
          <a:extLst>
            <a:ext uri="{FF2B5EF4-FFF2-40B4-BE49-F238E27FC236}">
              <a16:creationId xmlns:a16="http://schemas.microsoft.com/office/drawing/2014/main" id="{DFF6657B-49B1-4894-AFCD-84351B2AD789}"/>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8" name="正方形/長方形 537">
          <a:extLst>
            <a:ext uri="{FF2B5EF4-FFF2-40B4-BE49-F238E27FC236}">
              <a16:creationId xmlns:a16="http://schemas.microsoft.com/office/drawing/2014/main" id="{CFF0702B-C628-4319-B6A8-567885130D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9" name="正方形/長方形 538">
          <a:extLst>
            <a:ext uri="{FF2B5EF4-FFF2-40B4-BE49-F238E27FC236}">
              <a16:creationId xmlns:a16="http://schemas.microsoft.com/office/drawing/2014/main" id="{75689AFC-64A0-473B-B4BD-EDA9E0285FF3}"/>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0" name="正方形/長方形 539">
          <a:extLst>
            <a:ext uri="{FF2B5EF4-FFF2-40B4-BE49-F238E27FC236}">
              <a16:creationId xmlns:a16="http://schemas.microsoft.com/office/drawing/2014/main" id="{B3E1902E-84B7-4874-9910-09ED575A3CDA}"/>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1" name="正方形/長方形 540">
          <a:extLst>
            <a:ext uri="{FF2B5EF4-FFF2-40B4-BE49-F238E27FC236}">
              <a16:creationId xmlns:a16="http://schemas.microsoft.com/office/drawing/2014/main" id="{C1090DEB-ADB2-4546-9B3E-7956F77EF7CB}"/>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2" name="正方形/長方形 541">
          <a:extLst>
            <a:ext uri="{FF2B5EF4-FFF2-40B4-BE49-F238E27FC236}">
              <a16:creationId xmlns:a16="http://schemas.microsoft.com/office/drawing/2014/main" id="{2A814C45-E7FC-460B-A0F7-10FB09F83829}"/>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43" name="正方形/長方形 542">
          <a:extLst>
            <a:ext uri="{FF2B5EF4-FFF2-40B4-BE49-F238E27FC236}">
              <a16:creationId xmlns:a16="http://schemas.microsoft.com/office/drawing/2014/main" id="{B1D5986C-D101-4F7A-82B0-0BB14C2B661B}"/>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4" name="正方形/長方形 543">
          <a:extLst>
            <a:ext uri="{FF2B5EF4-FFF2-40B4-BE49-F238E27FC236}">
              <a16:creationId xmlns:a16="http://schemas.microsoft.com/office/drawing/2014/main" id="{421F9B16-F905-4656-8F51-62BEF18ACED3}"/>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45" name="正方形/長方形 544">
          <a:extLst>
            <a:ext uri="{FF2B5EF4-FFF2-40B4-BE49-F238E27FC236}">
              <a16:creationId xmlns:a16="http://schemas.microsoft.com/office/drawing/2014/main" id="{805A5FC3-5E99-4DB8-987B-9A2E7559EA6B}"/>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6" name="正方形/長方形 545">
          <a:extLst>
            <a:ext uri="{FF2B5EF4-FFF2-40B4-BE49-F238E27FC236}">
              <a16:creationId xmlns:a16="http://schemas.microsoft.com/office/drawing/2014/main" id="{4A245AD6-F352-4BD9-A44C-628D1CB32912}"/>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7" name="正方形/長方形 546">
          <a:extLst>
            <a:ext uri="{FF2B5EF4-FFF2-40B4-BE49-F238E27FC236}">
              <a16:creationId xmlns:a16="http://schemas.microsoft.com/office/drawing/2014/main" id="{D710AD3C-F4EA-4880-A7D3-8F944D6E7E1C}"/>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8" name="正方形/長方形 547">
          <a:extLst>
            <a:ext uri="{FF2B5EF4-FFF2-40B4-BE49-F238E27FC236}">
              <a16:creationId xmlns:a16="http://schemas.microsoft.com/office/drawing/2014/main" id="{E0DCEA9E-BAE1-4805-BF18-9B0669587A9A}"/>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9" name="正方形/長方形 548">
          <a:extLst>
            <a:ext uri="{FF2B5EF4-FFF2-40B4-BE49-F238E27FC236}">
              <a16:creationId xmlns:a16="http://schemas.microsoft.com/office/drawing/2014/main" id="{DFC36E13-31A0-40DC-8047-EE892A2DD87E}"/>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50" name="正方形/長方形 549">
          <a:extLst>
            <a:ext uri="{FF2B5EF4-FFF2-40B4-BE49-F238E27FC236}">
              <a16:creationId xmlns:a16="http://schemas.microsoft.com/office/drawing/2014/main" id="{1158C30D-AB6C-48F1-8C64-359DB739BC6B}"/>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51" name="正方形/長方形 550">
          <a:extLst>
            <a:ext uri="{FF2B5EF4-FFF2-40B4-BE49-F238E27FC236}">
              <a16:creationId xmlns:a16="http://schemas.microsoft.com/office/drawing/2014/main" id="{388D0C5E-A829-46B2-9E82-B343BC3356EA}"/>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52" name="正方形/長方形 551">
          <a:extLst>
            <a:ext uri="{FF2B5EF4-FFF2-40B4-BE49-F238E27FC236}">
              <a16:creationId xmlns:a16="http://schemas.microsoft.com/office/drawing/2014/main" id="{4BDF4F57-1F42-43BF-96D9-4B613EEE7844}"/>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53" name="正方形/長方形 552">
          <a:extLst>
            <a:ext uri="{FF2B5EF4-FFF2-40B4-BE49-F238E27FC236}">
              <a16:creationId xmlns:a16="http://schemas.microsoft.com/office/drawing/2014/main" id="{28C6F791-DB35-43FF-A535-38C075216D12}"/>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54" name="正方形/長方形 553">
          <a:extLst>
            <a:ext uri="{FF2B5EF4-FFF2-40B4-BE49-F238E27FC236}">
              <a16:creationId xmlns:a16="http://schemas.microsoft.com/office/drawing/2014/main" id="{9E67502F-955B-4462-ACF1-A35964655A2D}"/>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55" name="正方形/長方形 554">
          <a:extLst>
            <a:ext uri="{FF2B5EF4-FFF2-40B4-BE49-F238E27FC236}">
              <a16:creationId xmlns:a16="http://schemas.microsoft.com/office/drawing/2014/main" id="{110E461F-AE1C-4DC0-BCE1-DE69E17568AE}"/>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56" name="正方形/長方形 555">
          <a:extLst>
            <a:ext uri="{FF2B5EF4-FFF2-40B4-BE49-F238E27FC236}">
              <a16:creationId xmlns:a16="http://schemas.microsoft.com/office/drawing/2014/main" id="{154AB45B-2D00-4543-B214-107E71EEAE4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57" name="正方形/長方形 556">
          <a:extLst>
            <a:ext uri="{FF2B5EF4-FFF2-40B4-BE49-F238E27FC236}">
              <a16:creationId xmlns:a16="http://schemas.microsoft.com/office/drawing/2014/main" id="{6B4F974E-33DE-48B1-B312-8DEBEB3F9B7D}"/>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58" name="正方形/長方形 557">
          <a:extLst>
            <a:ext uri="{FF2B5EF4-FFF2-40B4-BE49-F238E27FC236}">
              <a16:creationId xmlns:a16="http://schemas.microsoft.com/office/drawing/2014/main" id="{BC7AB152-16A1-4DC6-BA9B-AFFD830FD354}"/>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9" name="正方形/長方形 558">
          <a:extLst>
            <a:ext uri="{FF2B5EF4-FFF2-40B4-BE49-F238E27FC236}">
              <a16:creationId xmlns:a16="http://schemas.microsoft.com/office/drawing/2014/main" id="{233D0E75-4765-4067-BFCF-DC9BBD057228}"/>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0" name="正方形/長方形 559">
          <a:extLst>
            <a:ext uri="{FF2B5EF4-FFF2-40B4-BE49-F238E27FC236}">
              <a16:creationId xmlns:a16="http://schemas.microsoft.com/office/drawing/2014/main" id="{01791E4D-F1F9-4BF0-825B-00C08735CD57}"/>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61" name="テキスト ボックス 560">
          <a:extLst>
            <a:ext uri="{FF2B5EF4-FFF2-40B4-BE49-F238E27FC236}">
              <a16:creationId xmlns:a16="http://schemas.microsoft.com/office/drawing/2014/main" id="{38B325F7-8FB9-4205-9C93-C83D7F692804}"/>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62" name="直線コネクタ 561">
          <a:extLst>
            <a:ext uri="{FF2B5EF4-FFF2-40B4-BE49-F238E27FC236}">
              <a16:creationId xmlns:a16="http://schemas.microsoft.com/office/drawing/2014/main" id="{D5E3BD02-471F-4ABE-A740-61007779743A}"/>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63" name="直線コネクタ 562">
          <a:extLst>
            <a:ext uri="{FF2B5EF4-FFF2-40B4-BE49-F238E27FC236}">
              <a16:creationId xmlns:a16="http://schemas.microsoft.com/office/drawing/2014/main" id="{C5117874-A87F-4039-B2F3-02A53CFB7F58}"/>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64" name="テキスト ボックス 563">
          <a:extLst>
            <a:ext uri="{FF2B5EF4-FFF2-40B4-BE49-F238E27FC236}">
              <a16:creationId xmlns:a16="http://schemas.microsoft.com/office/drawing/2014/main" id="{DAD6E336-A74F-44CC-8C5A-57245375D5EF}"/>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65" name="直線コネクタ 564">
          <a:extLst>
            <a:ext uri="{FF2B5EF4-FFF2-40B4-BE49-F238E27FC236}">
              <a16:creationId xmlns:a16="http://schemas.microsoft.com/office/drawing/2014/main" id="{E4F413AB-2409-40F8-B4C8-67F691CBCBAC}"/>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66" name="テキスト ボックス 565">
          <a:extLst>
            <a:ext uri="{FF2B5EF4-FFF2-40B4-BE49-F238E27FC236}">
              <a16:creationId xmlns:a16="http://schemas.microsoft.com/office/drawing/2014/main" id="{A7AB1395-DD64-4431-80B0-646AA69C9833}"/>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67" name="直線コネクタ 566">
          <a:extLst>
            <a:ext uri="{FF2B5EF4-FFF2-40B4-BE49-F238E27FC236}">
              <a16:creationId xmlns:a16="http://schemas.microsoft.com/office/drawing/2014/main" id="{0A19FE2C-78DA-4396-90FA-2903793C7537}"/>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68" name="テキスト ボックス 567">
          <a:extLst>
            <a:ext uri="{FF2B5EF4-FFF2-40B4-BE49-F238E27FC236}">
              <a16:creationId xmlns:a16="http://schemas.microsoft.com/office/drawing/2014/main" id="{E0ACD36A-4078-4342-A78E-CE60BC604B87}"/>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69" name="直線コネクタ 568">
          <a:extLst>
            <a:ext uri="{FF2B5EF4-FFF2-40B4-BE49-F238E27FC236}">
              <a16:creationId xmlns:a16="http://schemas.microsoft.com/office/drawing/2014/main" id="{3C16593A-1753-45FD-B23C-D1DC1E1A8561}"/>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70" name="テキスト ボックス 569">
          <a:extLst>
            <a:ext uri="{FF2B5EF4-FFF2-40B4-BE49-F238E27FC236}">
              <a16:creationId xmlns:a16="http://schemas.microsoft.com/office/drawing/2014/main" id="{41260AE6-3293-44AE-926E-C28FB2CE1A7B}"/>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71" name="直線コネクタ 570">
          <a:extLst>
            <a:ext uri="{FF2B5EF4-FFF2-40B4-BE49-F238E27FC236}">
              <a16:creationId xmlns:a16="http://schemas.microsoft.com/office/drawing/2014/main" id="{5AC10605-767D-4811-B09B-9CD47A7358FB}"/>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72" name="テキスト ボックス 571">
          <a:extLst>
            <a:ext uri="{FF2B5EF4-FFF2-40B4-BE49-F238E27FC236}">
              <a16:creationId xmlns:a16="http://schemas.microsoft.com/office/drawing/2014/main" id="{D032E1DA-F605-47CB-B210-DD3D08BDDAED}"/>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73" name="直線コネクタ 572">
          <a:extLst>
            <a:ext uri="{FF2B5EF4-FFF2-40B4-BE49-F238E27FC236}">
              <a16:creationId xmlns:a16="http://schemas.microsoft.com/office/drawing/2014/main" id="{28AEC310-202E-4BCA-B0E9-AFED55B8CD4F}"/>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74" name="テキスト ボックス 573">
          <a:extLst>
            <a:ext uri="{FF2B5EF4-FFF2-40B4-BE49-F238E27FC236}">
              <a16:creationId xmlns:a16="http://schemas.microsoft.com/office/drawing/2014/main" id="{EDEB82CD-E2DF-4A10-A31D-F89EB9210811}"/>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75" name="直線コネクタ 574">
          <a:extLst>
            <a:ext uri="{FF2B5EF4-FFF2-40B4-BE49-F238E27FC236}">
              <a16:creationId xmlns:a16="http://schemas.microsoft.com/office/drawing/2014/main" id="{B85C0548-A0D6-4431-8D8F-5E38E6E7CA67}"/>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76" name="テキスト ボックス 575">
          <a:extLst>
            <a:ext uri="{FF2B5EF4-FFF2-40B4-BE49-F238E27FC236}">
              <a16:creationId xmlns:a16="http://schemas.microsoft.com/office/drawing/2014/main" id="{77520806-8BFC-4621-B545-B00523100236}"/>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77" name="【公民館】&#10;有形固定資産減価償却率グラフ枠">
          <a:extLst>
            <a:ext uri="{FF2B5EF4-FFF2-40B4-BE49-F238E27FC236}">
              <a16:creationId xmlns:a16="http://schemas.microsoft.com/office/drawing/2014/main" id="{B31AFA42-1AFD-40C8-A7EB-C9D8A45F843F}"/>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136616</xdr:rowOff>
    </xdr:to>
    <xdr:cxnSp macro="">
      <xdr:nvCxnSpPr>
        <xdr:cNvPr id="578" name="直線コネクタ 577">
          <a:extLst>
            <a:ext uri="{FF2B5EF4-FFF2-40B4-BE49-F238E27FC236}">
              <a16:creationId xmlns:a16="http://schemas.microsoft.com/office/drawing/2014/main" id="{A315563F-816B-40A8-B889-1E1326010149}"/>
            </a:ext>
          </a:extLst>
        </xdr:cNvPr>
        <xdr:cNvCxnSpPr/>
      </xdr:nvCxnSpPr>
      <xdr:spPr>
        <a:xfrm flipV="1">
          <a:off x="16318864" y="17090571"/>
          <a:ext cx="0" cy="1562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140443</xdr:rowOff>
    </xdr:from>
    <xdr:ext cx="340478" cy="259045"/>
    <xdr:sp macro="" textlink="">
      <xdr:nvSpPr>
        <xdr:cNvPr id="579" name="【公民館】&#10;有形固定資産減価償却率最小値テキスト">
          <a:extLst>
            <a:ext uri="{FF2B5EF4-FFF2-40B4-BE49-F238E27FC236}">
              <a16:creationId xmlns:a16="http://schemas.microsoft.com/office/drawing/2014/main" id="{320DD46A-54B2-491B-B8CB-3D81DCBD2CA9}"/>
            </a:ext>
          </a:extLst>
        </xdr:cNvPr>
        <xdr:cNvSpPr txBox="1"/>
      </xdr:nvSpPr>
      <xdr:spPr>
        <a:xfrm>
          <a:off x="16357600" y="186570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136616</xdr:rowOff>
    </xdr:from>
    <xdr:to>
      <xdr:col>86</xdr:col>
      <xdr:colOff>25400</xdr:colOff>
      <xdr:row>108</xdr:row>
      <xdr:rowOff>136616</xdr:rowOff>
    </xdr:to>
    <xdr:cxnSp macro="">
      <xdr:nvCxnSpPr>
        <xdr:cNvPr id="580" name="直線コネクタ 579">
          <a:extLst>
            <a:ext uri="{FF2B5EF4-FFF2-40B4-BE49-F238E27FC236}">
              <a16:creationId xmlns:a16="http://schemas.microsoft.com/office/drawing/2014/main" id="{C61BF984-BA54-41B5-8567-ED9DDAEB1540}"/>
            </a:ext>
          </a:extLst>
        </xdr:cNvPr>
        <xdr:cNvCxnSpPr/>
      </xdr:nvCxnSpPr>
      <xdr:spPr>
        <a:xfrm>
          <a:off x="16230600" y="1865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81" name="【公民館】&#10;有形固定資産減価償却率最大値テキスト">
          <a:extLst>
            <a:ext uri="{FF2B5EF4-FFF2-40B4-BE49-F238E27FC236}">
              <a16:creationId xmlns:a16="http://schemas.microsoft.com/office/drawing/2014/main" id="{75B86FC5-95B8-459E-9070-C89A5030BC15}"/>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82" name="直線コネクタ 581">
          <a:extLst>
            <a:ext uri="{FF2B5EF4-FFF2-40B4-BE49-F238E27FC236}">
              <a16:creationId xmlns:a16="http://schemas.microsoft.com/office/drawing/2014/main" id="{F8C85054-071E-4D8F-ACEA-A4A45535C73D}"/>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119759</xdr:rowOff>
    </xdr:from>
    <xdr:ext cx="405111" cy="259045"/>
    <xdr:sp macro="" textlink="">
      <xdr:nvSpPr>
        <xdr:cNvPr id="583" name="【公民館】&#10;有形固定資産減価償却率平均値テキスト">
          <a:extLst>
            <a:ext uri="{FF2B5EF4-FFF2-40B4-BE49-F238E27FC236}">
              <a16:creationId xmlns:a16="http://schemas.microsoft.com/office/drawing/2014/main" id="{CE08C628-6DCD-45C1-BAF2-C95FA48EC0C1}"/>
            </a:ext>
          </a:extLst>
        </xdr:cNvPr>
        <xdr:cNvSpPr txBox="1"/>
      </xdr:nvSpPr>
      <xdr:spPr>
        <a:xfrm>
          <a:off x="16357600" y="176076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141332</xdr:rowOff>
    </xdr:from>
    <xdr:to>
      <xdr:col>85</xdr:col>
      <xdr:colOff>177800</xdr:colOff>
      <xdr:row>103</xdr:row>
      <xdr:rowOff>71482</xdr:rowOff>
    </xdr:to>
    <xdr:sp macro="" textlink="">
      <xdr:nvSpPr>
        <xdr:cNvPr id="584" name="フローチャート: 判断 583">
          <a:extLst>
            <a:ext uri="{FF2B5EF4-FFF2-40B4-BE49-F238E27FC236}">
              <a16:creationId xmlns:a16="http://schemas.microsoft.com/office/drawing/2014/main" id="{46E3CDD9-109B-4489-ADAC-C0E49E53244E}"/>
            </a:ext>
          </a:extLst>
        </xdr:cNvPr>
        <xdr:cNvSpPr/>
      </xdr:nvSpPr>
      <xdr:spPr>
        <a:xfrm>
          <a:off x="16268700" y="1762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7438</xdr:rowOff>
    </xdr:from>
    <xdr:to>
      <xdr:col>81</xdr:col>
      <xdr:colOff>101600</xdr:colOff>
      <xdr:row>103</xdr:row>
      <xdr:rowOff>109038</xdr:rowOff>
    </xdr:to>
    <xdr:sp macro="" textlink="">
      <xdr:nvSpPr>
        <xdr:cNvPr id="585" name="フローチャート: 判断 584">
          <a:extLst>
            <a:ext uri="{FF2B5EF4-FFF2-40B4-BE49-F238E27FC236}">
              <a16:creationId xmlns:a16="http://schemas.microsoft.com/office/drawing/2014/main" id="{12069D53-28A7-48F2-9A09-5852CCE94B7E}"/>
            </a:ext>
          </a:extLst>
        </xdr:cNvPr>
        <xdr:cNvSpPr/>
      </xdr:nvSpPr>
      <xdr:spPr>
        <a:xfrm>
          <a:off x="15430500" y="17666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25400</xdr:rowOff>
    </xdr:from>
    <xdr:to>
      <xdr:col>76</xdr:col>
      <xdr:colOff>165100</xdr:colOff>
      <xdr:row>103</xdr:row>
      <xdr:rowOff>127000</xdr:rowOff>
    </xdr:to>
    <xdr:sp macro="" textlink="">
      <xdr:nvSpPr>
        <xdr:cNvPr id="586" name="フローチャート: 判断 585">
          <a:extLst>
            <a:ext uri="{FF2B5EF4-FFF2-40B4-BE49-F238E27FC236}">
              <a16:creationId xmlns:a16="http://schemas.microsoft.com/office/drawing/2014/main" id="{EF3DC76F-CD78-425B-AAE8-23343CBB4F03}"/>
            </a:ext>
          </a:extLst>
        </xdr:cNvPr>
        <xdr:cNvSpPr/>
      </xdr:nvSpPr>
      <xdr:spPr>
        <a:xfrm>
          <a:off x="14541500" y="1768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79284</xdr:rowOff>
    </xdr:from>
    <xdr:to>
      <xdr:col>72</xdr:col>
      <xdr:colOff>38100</xdr:colOff>
      <xdr:row>104</xdr:row>
      <xdr:rowOff>9434</xdr:rowOff>
    </xdr:to>
    <xdr:sp macro="" textlink="">
      <xdr:nvSpPr>
        <xdr:cNvPr id="587" name="フローチャート: 判断 586">
          <a:extLst>
            <a:ext uri="{FF2B5EF4-FFF2-40B4-BE49-F238E27FC236}">
              <a16:creationId xmlns:a16="http://schemas.microsoft.com/office/drawing/2014/main" id="{646111AA-2082-4210-97E4-8A5AA0FFDF4A}"/>
            </a:ext>
          </a:extLst>
        </xdr:cNvPr>
        <xdr:cNvSpPr/>
      </xdr:nvSpPr>
      <xdr:spPr>
        <a:xfrm>
          <a:off x="13652500" y="1773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88" name="テキスト ボックス 587">
          <a:extLst>
            <a:ext uri="{FF2B5EF4-FFF2-40B4-BE49-F238E27FC236}">
              <a16:creationId xmlns:a16="http://schemas.microsoft.com/office/drawing/2014/main" id="{CD490C61-9EA2-4BD9-AC76-99A9AB4AA84B}"/>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89" name="テキスト ボックス 588">
          <a:extLst>
            <a:ext uri="{FF2B5EF4-FFF2-40B4-BE49-F238E27FC236}">
              <a16:creationId xmlns:a16="http://schemas.microsoft.com/office/drawing/2014/main" id="{FA70DDCC-6687-48C7-8E75-9C63D0E3ABDA}"/>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90" name="テキスト ボックス 589">
          <a:extLst>
            <a:ext uri="{FF2B5EF4-FFF2-40B4-BE49-F238E27FC236}">
              <a16:creationId xmlns:a16="http://schemas.microsoft.com/office/drawing/2014/main" id="{55B51560-8E1E-4ECD-B422-3D76FB012EB6}"/>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91" name="テキスト ボックス 590">
          <a:extLst>
            <a:ext uri="{FF2B5EF4-FFF2-40B4-BE49-F238E27FC236}">
              <a16:creationId xmlns:a16="http://schemas.microsoft.com/office/drawing/2014/main" id="{E07DA8F9-F3FB-4E94-8DF3-4977ADBA6C6C}"/>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92" name="テキスト ボックス 591">
          <a:extLst>
            <a:ext uri="{FF2B5EF4-FFF2-40B4-BE49-F238E27FC236}">
              <a16:creationId xmlns:a16="http://schemas.microsoft.com/office/drawing/2014/main" id="{D63F2173-03E8-431A-A270-0FA72D0E68B2}"/>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89081</xdr:rowOff>
    </xdr:from>
    <xdr:to>
      <xdr:col>85</xdr:col>
      <xdr:colOff>177800</xdr:colOff>
      <xdr:row>102</xdr:row>
      <xdr:rowOff>19231</xdr:rowOff>
    </xdr:to>
    <xdr:sp macro="" textlink="">
      <xdr:nvSpPr>
        <xdr:cNvPr id="593" name="楕円 592">
          <a:extLst>
            <a:ext uri="{FF2B5EF4-FFF2-40B4-BE49-F238E27FC236}">
              <a16:creationId xmlns:a16="http://schemas.microsoft.com/office/drawing/2014/main" id="{634E0A34-529F-4984-A9DB-3B451022B92B}"/>
            </a:ext>
          </a:extLst>
        </xdr:cNvPr>
        <xdr:cNvSpPr/>
      </xdr:nvSpPr>
      <xdr:spPr>
        <a:xfrm>
          <a:off x="16268700" y="1740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111958</xdr:rowOff>
    </xdr:from>
    <xdr:ext cx="405111" cy="259045"/>
    <xdr:sp macro="" textlink="">
      <xdr:nvSpPr>
        <xdr:cNvPr id="594" name="【公民館】&#10;有形固定資産減価償却率該当値テキスト">
          <a:extLst>
            <a:ext uri="{FF2B5EF4-FFF2-40B4-BE49-F238E27FC236}">
              <a16:creationId xmlns:a16="http://schemas.microsoft.com/office/drawing/2014/main" id="{DC393290-567A-473A-9BFA-708D6499832E}"/>
            </a:ext>
          </a:extLst>
        </xdr:cNvPr>
        <xdr:cNvSpPr txBox="1"/>
      </xdr:nvSpPr>
      <xdr:spPr>
        <a:xfrm>
          <a:off x="16357600" y="17256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84182</xdr:rowOff>
    </xdr:from>
    <xdr:to>
      <xdr:col>81</xdr:col>
      <xdr:colOff>101600</xdr:colOff>
      <xdr:row>102</xdr:row>
      <xdr:rowOff>14332</xdr:rowOff>
    </xdr:to>
    <xdr:sp macro="" textlink="">
      <xdr:nvSpPr>
        <xdr:cNvPr id="595" name="楕円 594">
          <a:extLst>
            <a:ext uri="{FF2B5EF4-FFF2-40B4-BE49-F238E27FC236}">
              <a16:creationId xmlns:a16="http://schemas.microsoft.com/office/drawing/2014/main" id="{4B32FB7F-EE9C-4B91-8DF7-D41C3A2C6BBF}"/>
            </a:ext>
          </a:extLst>
        </xdr:cNvPr>
        <xdr:cNvSpPr/>
      </xdr:nvSpPr>
      <xdr:spPr>
        <a:xfrm>
          <a:off x="15430500" y="17400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134982</xdr:rowOff>
    </xdr:from>
    <xdr:to>
      <xdr:col>85</xdr:col>
      <xdr:colOff>127000</xdr:colOff>
      <xdr:row>101</xdr:row>
      <xdr:rowOff>139881</xdr:rowOff>
    </xdr:to>
    <xdr:cxnSp macro="">
      <xdr:nvCxnSpPr>
        <xdr:cNvPr id="596" name="直線コネクタ 595">
          <a:extLst>
            <a:ext uri="{FF2B5EF4-FFF2-40B4-BE49-F238E27FC236}">
              <a16:creationId xmlns:a16="http://schemas.microsoft.com/office/drawing/2014/main" id="{4B7D12B1-6458-4B7A-A5AB-E15D8AF28BF6}"/>
            </a:ext>
          </a:extLst>
        </xdr:cNvPr>
        <xdr:cNvCxnSpPr/>
      </xdr:nvCxnSpPr>
      <xdr:spPr>
        <a:xfrm>
          <a:off x="15481300" y="17451432"/>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84182</xdr:rowOff>
    </xdr:from>
    <xdr:to>
      <xdr:col>76</xdr:col>
      <xdr:colOff>165100</xdr:colOff>
      <xdr:row>102</xdr:row>
      <xdr:rowOff>14332</xdr:rowOff>
    </xdr:to>
    <xdr:sp macro="" textlink="">
      <xdr:nvSpPr>
        <xdr:cNvPr id="597" name="楕円 596">
          <a:extLst>
            <a:ext uri="{FF2B5EF4-FFF2-40B4-BE49-F238E27FC236}">
              <a16:creationId xmlns:a16="http://schemas.microsoft.com/office/drawing/2014/main" id="{89E3ADB7-E042-4CC2-B842-304E125E1B28}"/>
            </a:ext>
          </a:extLst>
        </xdr:cNvPr>
        <xdr:cNvSpPr/>
      </xdr:nvSpPr>
      <xdr:spPr>
        <a:xfrm>
          <a:off x="14541500" y="17400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134982</xdr:rowOff>
    </xdr:from>
    <xdr:to>
      <xdr:col>81</xdr:col>
      <xdr:colOff>50800</xdr:colOff>
      <xdr:row>101</xdr:row>
      <xdr:rowOff>134982</xdr:rowOff>
    </xdr:to>
    <xdr:cxnSp macro="">
      <xdr:nvCxnSpPr>
        <xdr:cNvPr id="598" name="直線コネクタ 597">
          <a:extLst>
            <a:ext uri="{FF2B5EF4-FFF2-40B4-BE49-F238E27FC236}">
              <a16:creationId xmlns:a16="http://schemas.microsoft.com/office/drawing/2014/main" id="{00B238DA-25F4-479F-8E3D-62BE1E29181C}"/>
            </a:ext>
          </a:extLst>
        </xdr:cNvPr>
        <xdr:cNvCxnSpPr/>
      </xdr:nvCxnSpPr>
      <xdr:spPr>
        <a:xfrm>
          <a:off x="14592300" y="174514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100165</xdr:rowOff>
    </xdr:from>
    <xdr:ext cx="405111" cy="259045"/>
    <xdr:sp macro="" textlink="">
      <xdr:nvSpPr>
        <xdr:cNvPr id="599" name="n_1aveValue【公民館】&#10;有形固定資産減価償却率">
          <a:extLst>
            <a:ext uri="{FF2B5EF4-FFF2-40B4-BE49-F238E27FC236}">
              <a16:creationId xmlns:a16="http://schemas.microsoft.com/office/drawing/2014/main" id="{4EBE075B-034C-4FB6-BEE3-39FF9E8C5190}"/>
            </a:ext>
          </a:extLst>
        </xdr:cNvPr>
        <xdr:cNvSpPr txBox="1"/>
      </xdr:nvSpPr>
      <xdr:spPr>
        <a:xfrm>
          <a:off x="15266044" y="17759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118127</xdr:rowOff>
    </xdr:from>
    <xdr:ext cx="405111" cy="259045"/>
    <xdr:sp macro="" textlink="">
      <xdr:nvSpPr>
        <xdr:cNvPr id="600" name="n_2aveValue【公民館】&#10;有形固定資産減価償却率">
          <a:extLst>
            <a:ext uri="{FF2B5EF4-FFF2-40B4-BE49-F238E27FC236}">
              <a16:creationId xmlns:a16="http://schemas.microsoft.com/office/drawing/2014/main" id="{FC45B188-E8A4-4D78-B6FD-D02632920DD8}"/>
            </a:ext>
          </a:extLst>
        </xdr:cNvPr>
        <xdr:cNvSpPr txBox="1"/>
      </xdr:nvSpPr>
      <xdr:spPr>
        <a:xfrm>
          <a:off x="14389744" y="1777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25961</xdr:rowOff>
    </xdr:from>
    <xdr:ext cx="405111" cy="259045"/>
    <xdr:sp macro="" textlink="">
      <xdr:nvSpPr>
        <xdr:cNvPr id="601" name="n_3aveValue【公民館】&#10;有形固定資産減価償却率">
          <a:extLst>
            <a:ext uri="{FF2B5EF4-FFF2-40B4-BE49-F238E27FC236}">
              <a16:creationId xmlns:a16="http://schemas.microsoft.com/office/drawing/2014/main" id="{DD84D0B7-7F42-4CCF-BFDC-60AFEB0E0D2E}"/>
            </a:ext>
          </a:extLst>
        </xdr:cNvPr>
        <xdr:cNvSpPr txBox="1"/>
      </xdr:nvSpPr>
      <xdr:spPr>
        <a:xfrm>
          <a:off x="13500744" y="1751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30859</xdr:rowOff>
    </xdr:from>
    <xdr:ext cx="405111" cy="259045"/>
    <xdr:sp macro="" textlink="">
      <xdr:nvSpPr>
        <xdr:cNvPr id="602" name="n_1mainValue【公民館】&#10;有形固定資産減価償却率">
          <a:extLst>
            <a:ext uri="{FF2B5EF4-FFF2-40B4-BE49-F238E27FC236}">
              <a16:creationId xmlns:a16="http://schemas.microsoft.com/office/drawing/2014/main" id="{69155626-1AEE-4C60-90DB-F3E7A66C59EA}"/>
            </a:ext>
          </a:extLst>
        </xdr:cNvPr>
        <xdr:cNvSpPr txBox="1"/>
      </xdr:nvSpPr>
      <xdr:spPr>
        <a:xfrm>
          <a:off x="15266044" y="17175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30859</xdr:rowOff>
    </xdr:from>
    <xdr:ext cx="405111" cy="259045"/>
    <xdr:sp macro="" textlink="">
      <xdr:nvSpPr>
        <xdr:cNvPr id="603" name="n_2mainValue【公民館】&#10;有形固定資産減価償却率">
          <a:extLst>
            <a:ext uri="{FF2B5EF4-FFF2-40B4-BE49-F238E27FC236}">
              <a16:creationId xmlns:a16="http://schemas.microsoft.com/office/drawing/2014/main" id="{E6082679-C766-48A4-923D-0E75B86E58F4}"/>
            </a:ext>
          </a:extLst>
        </xdr:cNvPr>
        <xdr:cNvSpPr txBox="1"/>
      </xdr:nvSpPr>
      <xdr:spPr>
        <a:xfrm>
          <a:off x="14389744" y="17175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4" name="正方形/長方形 603">
          <a:extLst>
            <a:ext uri="{FF2B5EF4-FFF2-40B4-BE49-F238E27FC236}">
              <a16:creationId xmlns:a16="http://schemas.microsoft.com/office/drawing/2014/main" id="{C14D5C7F-F368-4E45-9ECF-F94F212CB03D}"/>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5" name="正方形/長方形 604">
          <a:extLst>
            <a:ext uri="{FF2B5EF4-FFF2-40B4-BE49-F238E27FC236}">
              <a16:creationId xmlns:a16="http://schemas.microsoft.com/office/drawing/2014/main" id="{D544E711-0B10-47BE-AEFA-DA165207F814}"/>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6" name="正方形/長方形 605">
          <a:extLst>
            <a:ext uri="{FF2B5EF4-FFF2-40B4-BE49-F238E27FC236}">
              <a16:creationId xmlns:a16="http://schemas.microsoft.com/office/drawing/2014/main" id="{A838C27F-96CB-4FA8-8A47-2DF4E5B80B19}"/>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7" name="正方形/長方形 606">
          <a:extLst>
            <a:ext uri="{FF2B5EF4-FFF2-40B4-BE49-F238E27FC236}">
              <a16:creationId xmlns:a16="http://schemas.microsoft.com/office/drawing/2014/main" id="{5C656A84-DBA2-4B04-9129-CCCFA51F7874}"/>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8" name="正方形/長方形 607">
          <a:extLst>
            <a:ext uri="{FF2B5EF4-FFF2-40B4-BE49-F238E27FC236}">
              <a16:creationId xmlns:a16="http://schemas.microsoft.com/office/drawing/2014/main" id="{981559F1-1F97-4A80-AAA3-E5D5F9F4C103}"/>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9" name="正方形/長方形 608">
          <a:extLst>
            <a:ext uri="{FF2B5EF4-FFF2-40B4-BE49-F238E27FC236}">
              <a16:creationId xmlns:a16="http://schemas.microsoft.com/office/drawing/2014/main" id="{26DB8D2B-2AE7-4E40-BE2F-77209C0D7EC5}"/>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10" name="正方形/長方形 609">
          <a:extLst>
            <a:ext uri="{FF2B5EF4-FFF2-40B4-BE49-F238E27FC236}">
              <a16:creationId xmlns:a16="http://schemas.microsoft.com/office/drawing/2014/main" id="{5DC20455-A020-4D1D-B549-8C669A6EE1BF}"/>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11" name="正方形/長方形 610">
          <a:extLst>
            <a:ext uri="{FF2B5EF4-FFF2-40B4-BE49-F238E27FC236}">
              <a16:creationId xmlns:a16="http://schemas.microsoft.com/office/drawing/2014/main" id="{0EDC9666-C664-4DD9-BE8F-8E9FFEFB9E89}"/>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12" name="テキスト ボックス 611">
          <a:extLst>
            <a:ext uri="{FF2B5EF4-FFF2-40B4-BE49-F238E27FC236}">
              <a16:creationId xmlns:a16="http://schemas.microsoft.com/office/drawing/2014/main" id="{23ADB588-223C-4EC1-80AE-E5CCF11FE362}"/>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13" name="直線コネクタ 612">
          <a:extLst>
            <a:ext uri="{FF2B5EF4-FFF2-40B4-BE49-F238E27FC236}">
              <a16:creationId xmlns:a16="http://schemas.microsoft.com/office/drawing/2014/main" id="{13938EDE-8FE6-4027-90B8-020E50E59987}"/>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14" name="直線コネクタ 613">
          <a:extLst>
            <a:ext uri="{FF2B5EF4-FFF2-40B4-BE49-F238E27FC236}">
              <a16:creationId xmlns:a16="http://schemas.microsoft.com/office/drawing/2014/main" id="{F9F6A982-A85A-4FEC-BABC-9FCFF54BA0BE}"/>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15" name="テキスト ボックス 614">
          <a:extLst>
            <a:ext uri="{FF2B5EF4-FFF2-40B4-BE49-F238E27FC236}">
              <a16:creationId xmlns:a16="http://schemas.microsoft.com/office/drawing/2014/main" id="{D0607C02-E25E-4038-8711-0942F76ABB59}"/>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16" name="直線コネクタ 615">
          <a:extLst>
            <a:ext uri="{FF2B5EF4-FFF2-40B4-BE49-F238E27FC236}">
              <a16:creationId xmlns:a16="http://schemas.microsoft.com/office/drawing/2014/main" id="{DABF5F0D-7F57-4653-A5BE-A90C8CA6480F}"/>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17" name="テキスト ボックス 616">
          <a:extLst>
            <a:ext uri="{FF2B5EF4-FFF2-40B4-BE49-F238E27FC236}">
              <a16:creationId xmlns:a16="http://schemas.microsoft.com/office/drawing/2014/main" id="{C7B8AC19-2615-4390-B221-C1F5DAE88ECB}"/>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18" name="直線コネクタ 617">
          <a:extLst>
            <a:ext uri="{FF2B5EF4-FFF2-40B4-BE49-F238E27FC236}">
              <a16:creationId xmlns:a16="http://schemas.microsoft.com/office/drawing/2014/main" id="{8B48CE0A-8EB7-48C2-9B00-52951CE6CEED}"/>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619" name="テキスト ボックス 618">
          <a:extLst>
            <a:ext uri="{FF2B5EF4-FFF2-40B4-BE49-F238E27FC236}">
              <a16:creationId xmlns:a16="http://schemas.microsoft.com/office/drawing/2014/main" id="{6F18C7A6-8E6B-49FC-9755-00D35DC7DEA5}"/>
            </a:ext>
          </a:extLst>
        </xdr:cNvPr>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20" name="直線コネクタ 619">
          <a:extLst>
            <a:ext uri="{FF2B5EF4-FFF2-40B4-BE49-F238E27FC236}">
              <a16:creationId xmlns:a16="http://schemas.microsoft.com/office/drawing/2014/main" id="{A243E721-E4F6-4B6B-A582-760CC4069903}"/>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621" name="テキスト ボックス 620">
          <a:extLst>
            <a:ext uri="{FF2B5EF4-FFF2-40B4-BE49-F238E27FC236}">
              <a16:creationId xmlns:a16="http://schemas.microsoft.com/office/drawing/2014/main" id="{53C245E5-65C1-45AB-904C-16ACBFBBC40D}"/>
            </a:ext>
          </a:extLst>
        </xdr:cNvPr>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22" name="直線コネクタ 621">
          <a:extLst>
            <a:ext uri="{FF2B5EF4-FFF2-40B4-BE49-F238E27FC236}">
              <a16:creationId xmlns:a16="http://schemas.microsoft.com/office/drawing/2014/main" id="{DA4B0EAB-8EEB-4D53-9FEB-199FB42828F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623" name="テキスト ボックス 622">
          <a:extLst>
            <a:ext uri="{FF2B5EF4-FFF2-40B4-BE49-F238E27FC236}">
              <a16:creationId xmlns:a16="http://schemas.microsoft.com/office/drawing/2014/main" id="{32478DD9-7D5A-4093-B8A7-8ED69508966C}"/>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4" name="直線コネクタ 623">
          <a:extLst>
            <a:ext uri="{FF2B5EF4-FFF2-40B4-BE49-F238E27FC236}">
              <a16:creationId xmlns:a16="http://schemas.microsoft.com/office/drawing/2014/main" id="{A943DEDE-6DBF-4F42-99CE-B40BF6DBDC31}"/>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625" name="テキスト ボックス 624">
          <a:extLst>
            <a:ext uri="{FF2B5EF4-FFF2-40B4-BE49-F238E27FC236}">
              <a16:creationId xmlns:a16="http://schemas.microsoft.com/office/drawing/2014/main" id="{8206B995-E173-4C11-9967-AAA3624EF6C4}"/>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6" name="【公民館】&#10;一人当たり面積グラフ枠">
          <a:extLst>
            <a:ext uri="{FF2B5EF4-FFF2-40B4-BE49-F238E27FC236}">
              <a16:creationId xmlns:a16="http://schemas.microsoft.com/office/drawing/2014/main" id="{D953EC1F-527F-4F06-8DF1-AF6905497017}"/>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68656</xdr:rowOff>
    </xdr:from>
    <xdr:to>
      <xdr:col>116</xdr:col>
      <xdr:colOff>62864</xdr:colOff>
      <xdr:row>108</xdr:row>
      <xdr:rowOff>150419</xdr:rowOff>
    </xdr:to>
    <xdr:cxnSp macro="">
      <xdr:nvCxnSpPr>
        <xdr:cNvPr id="627" name="直線コネクタ 626">
          <a:extLst>
            <a:ext uri="{FF2B5EF4-FFF2-40B4-BE49-F238E27FC236}">
              <a16:creationId xmlns:a16="http://schemas.microsoft.com/office/drawing/2014/main" id="{C8B5A658-DEDF-4198-B6F1-C61BB8D53EC5}"/>
            </a:ext>
          </a:extLst>
        </xdr:cNvPr>
        <xdr:cNvCxnSpPr/>
      </xdr:nvCxnSpPr>
      <xdr:spPr>
        <a:xfrm flipV="1">
          <a:off x="22160864" y="17385106"/>
          <a:ext cx="0" cy="1281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154246</xdr:rowOff>
    </xdr:from>
    <xdr:ext cx="469744" cy="259045"/>
    <xdr:sp macro="" textlink="">
      <xdr:nvSpPr>
        <xdr:cNvPr id="628" name="【公民館】&#10;一人当たり面積最小値テキスト">
          <a:extLst>
            <a:ext uri="{FF2B5EF4-FFF2-40B4-BE49-F238E27FC236}">
              <a16:creationId xmlns:a16="http://schemas.microsoft.com/office/drawing/2014/main" id="{DCEFC6D1-9981-43C4-A0A4-43A29FD6E247}"/>
            </a:ext>
          </a:extLst>
        </xdr:cNvPr>
        <xdr:cNvSpPr txBox="1"/>
      </xdr:nvSpPr>
      <xdr:spPr>
        <a:xfrm>
          <a:off x="22199600" y="18670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150419</xdr:rowOff>
    </xdr:from>
    <xdr:to>
      <xdr:col>116</xdr:col>
      <xdr:colOff>152400</xdr:colOff>
      <xdr:row>108</xdr:row>
      <xdr:rowOff>150419</xdr:rowOff>
    </xdr:to>
    <xdr:cxnSp macro="">
      <xdr:nvCxnSpPr>
        <xdr:cNvPr id="629" name="直線コネクタ 628">
          <a:extLst>
            <a:ext uri="{FF2B5EF4-FFF2-40B4-BE49-F238E27FC236}">
              <a16:creationId xmlns:a16="http://schemas.microsoft.com/office/drawing/2014/main" id="{B6018A2F-84EE-4CA2-A8C1-7F81558E3266}"/>
            </a:ext>
          </a:extLst>
        </xdr:cNvPr>
        <xdr:cNvCxnSpPr/>
      </xdr:nvCxnSpPr>
      <xdr:spPr>
        <a:xfrm>
          <a:off x="22072600" y="18667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15333</xdr:rowOff>
    </xdr:from>
    <xdr:ext cx="534377" cy="259045"/>
    <xdr:sp macro="" textlink="">
      <xdr:nvSpPr>
        <xdr:cNvPr id="630" name="【公民館】&#10;一人当たり面積最大値テキスト">
          <a:extLst>
            <a:ext uri="{FF2B5EF4-FFF2-40B4-BE49-F238E27FC236}">
              <a16:creationId xmlns:a16="http://schemas.microsoft.com/office/drawing/2014/main" id="{8EC0B1CD-7169-4A54-87B6-2309D9FE019B}"/>
            </a:ext>
          </a:extLst>
        </xdr:cNvPr>
        <xdr:cNvSpPr txBox="1"/>
      </xdr:nvSpPr>
      <xdr:spPr>
        <a:xfrm>
          <a:off x="22199600" y="1716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68656</xdr:rowOff>
    </xdr:from>
    <xdr:to>
      <xdr:col>116</xdr:col>
      <xdr:colOff>152400</xdr:colOff>
      <xdr:row>101</xdr:row>
      <xdr:rowOff>68656</xdr:rowOff>
    </xdr:to>
    <xdr:cxnSp macro="">
      <xdr:nvCxnSpPr>
        <xdr:cNvPr id="631" name="直線コネクタ 630">
          <a:extLst>
            <a:ext uri="{FF2B5EF4-FFF2-40B4-BE49-F238E27FC236}">
              <a16:creationId xmlns:a16="http://schemas.microsoft.com/office/drawing/2014/main" id="{CE4CDEB4-33AC-4E85-B270-B43BF4041321}"/>
            </a:ext>
          </a:extLst>
        </xdr:cNvPr>
        <xdr:cNvCxnSpPr/>
      </xdr:nvCxnSpPr>
      <xdr:spPr>
        <a:xfrm>
          <a:off x="22072600" y="17385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1540</xdr:rowOff>
    </xdr:from>
    <xdr:ext cx="469744" cy="259045"/>
    <xdr:sp macro="" textlink="">
      <xdr:nvSpPr>
        <xdr:cNvPr id="632" name="【公民館】&#10;一人当たり面積平均値テキスト">
          <a:extLst>
            <a:ext uri="{FF2B5EF4-FFF2-40B4-BE49-F238E27FC236}">
              <a16:creationId xmlns:a16="http://schemas.microsoft.com/office/drawing/2014/main" id="{E75735FC-3C4E-40C7-AAA7-F4AEA629E884}"/>
            </a:ext>
          </a:extLst>
        </xdr:cNvPr>
        <xdr:cNvSpPr txBox="1"/>
      </xdr:nvSpPr>
      <xdr:spPr>
        <a:xfrm>
          <a:off x="22199600" y="185181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23113</xdr:rowOff>
    </xdr:from>
    <xdr:to>
      <xdr:col>116</xdr:col>
      <xdr:colOff>114300</xdr:colOff>
      <xdr:row>108</xdr:row>
      <xdr:rowOff>124713</xdr:rowOff>
    </xdr:to>
    <xdr:sp macro="" textlink="">
      <xdr:nvSpPr>
        <xdr:cNvPr id="633" name="フローチャート: 判断 632">
          <a:extLst>
            <a:ext uri="{FF2B5EF4-FFF2-40B4-BE49-F238E27FC236}">
              <a16:creationId xmlns:a16="http://schemas.microsoft.com/office/drawing/2014/main" id="{34AE7D71-3DAC-4F04-8B04-40094223EA4B}"/>
            </a:ext>
          </a:extLst>
        </xdr:cNvPr>
        <xdr:cNvSpPr/>
      </xdr:nvSpPr>
      <xdr:spPr>
        <a:xfrm>
          <a:off x="22110700" y="1853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26009</xdr:rowOff>
    </xdr:from>
    <xdr:to>
      <xdr:col>112</xdr:col>
      <xdr:colOff>38100</xdr:colOff>
      <xdr:row>108</xdr:row>
      <xdr:rowOff>127609</xdr:rowOff>
    </xdr:to>
    <xdr:sp macro="" textlink="">
      <xdr:nvSpPr>
        <xdr:cNvPr id="634" name="フローチャート: 判断 633">
          <a:extLst>
            <a:ext uri="{FF2B5EF4-FFF2-40B4-BE49-F238E27FC236}">
              <a16:creationId xmlns:a16="http://schemas.microsoft.com/office/drawing/2014/main" id="{B5A71D90-A7BD-4252-BD07-A06F51F72B69}"/>
            </a:ext>
          </a:extLst>
        </xdr:cNvPr>
        <xdr:cNvSpPr/>
      </xdr:nvSpPr>
      <xdr:spPr>
        <a:xfrm>
          <a:off x="21272500" y="1854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37897</xdr:rowOff>
    </xdr:from>
    <xdr:to>
      <xdr:col>107</xdr:col>
      <xdr:colOff>101600</xdr:colOff>
      <xdr:row>108</xdr:row>
      <xdr:rowOff>139497</xdr:rowOff>
    </xdr:to>
    <xdr:sp macro="" textlink="">
      <xdr:nvSpPr>
        <xdr:cNvPr id="635" name="フローチャート: 判断 634">
          <a:extLst>
            <a:ext uri="{FF2B5EF4-FFF2-40B4-BE49-F238E27FC236}">
              <a16:creationId xmlns:a16="http://schemas.microsoft.com/office/drawing/2014/main" id="{DB738633-D3BA-4AB1-9B32-F78BF6D28481}"/>
            </a:ext>
          </a:extLst>
        </xdr:cNvPr>
        <xdr:cNvSpPr/>
      </xdr:nvSpPr>
      <xdr:spPr>
        <a:xfrm>
          <a:off x="20383500" y="1855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51460</xdr:rowOff>
    </xdr:from>
    <xdr:to>
      <xdr:col>102</xdr:col>
      <xdr:colOff>165100</xdr:colOff>
      <xdr:row>108</xdr:row>
      <xdr:rowOff>153060</xdr:rowOff>
    </xdr:to>
    <xdr:sp macro="" textlink="">
      <xdr:nvSpPr>
        <xdr:cNvPr id="636" name="フローチャート: 判断 635">
          <a:extLst>
            <a:ext uri="{FF2B5EF4-FFF2-40B4-BE49-F238E27FC236}">
              <a16:creationId xmlns:a16="http://schemas.microsoft.com/office/drawing/2014/main" id="{4274ACC9-B5D1-413D-B769-0C610E0B46BC}"/>
            </a:ext>
          </a:extLst>
        </xdr:cNvPr>
        <xdr:cNvSpPr/>
      </xdr:nvSpPr>
      <xdr:spPr>
        <a:xfrm>
          <a:off x="19494500" y="185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7" name="テキスト ボックス 636">
          <a:extLst>
            <a:ext uri="{FF2B5EF4-FFF2-40B4-BE49-F238E27FC236}">
              <a16:creationId xmlns:a16="http://schemas.microsoft.com/office/drawing/2014/main" id="{03AA0901-0C54-4EF8-AAA8-3FCB8F91C292}"/>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8" name="テキスト ボックス 637">
          <a:extLst>
            <a:ext uri="{FF2B5EF4-FFF2-40B4-BE49-F238E27FC236}">
              <a16:creationId xmlns:a16="http://schemas.microsoft.com/office/drawing/2014/main" id="{C776512B-49F9-4D86-994F-313CD721BD4B}"/>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9" name="テキスト ボックス 638">
          <a:extLst>
            <a:ext uri="{FF2B5EF4-FFF2-40B4-BE49-F238E27FC236}">
              <a16:creationId xmlns:a16="http://schemas.microsoft.com/office/drawing/2014/main" id="{CC5CDEA2-57F1-4480-AB29-56B2B1D05712}"/>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40" name="テキスト ボックス 639">
          <a:extLst>
            <a:ext uri="{FF2B5EF4-FFF2-40B4-BE49-F238E27FC236}">
              <a16:creationId xmlns:a16="http://schemas.microsoft.com/office/drawing/2014/main" id="{DDDDD2A8-F7DA-4464-972C-A4ABB3A58F81}"/>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41" name="テキスト ボックス 640">
          <a:extLst>
            <a:ext uri="{FF2B5EF4-FFF2-40B4-BE49-F238E27FC236}">
              <a16:creationId xmlns:a16="http://schemas.microsoft.com/office/drawing/2014/main" id="{E993788A-052C-4BAF-8C68-27B1879BDE82}"/>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22200</xdr:rowOff>
    </xdr:from>
    <xdr:to>
      <xdr:col>116</xdr:col>
      <xdr:colOff>114300</xdr:colOff>
      <xdr:row>108</xdr:row>
      <xdr:rowOff>123800</xdr:rowOff>
    </xdr:to>
    <xdr:sp macro="" textlink="">
      <xdr:nvSpPr>
        <xdr:cNvPr id="642" name="楕円 641">
          <a:extLst>
            <a:ext uri="{FF2B5EF4-FFF2-40B4-BE49-F238E27FC236}">
              <a16:creationId xmlns:a16="http://schemas.microsoft.com/office/drawing/2014/main" id="{3A46A935-B13F-4295-9E11-F2DD202E6AD2}"/>
            </a:ext>
          </a:extLst>
        </xdr:cNvPr>
        <xdr:cNvSpPr/>
      </xdr:nvSpPr>
      <xdr:spPr>
        <a:xfrm>
          <a:off x="22110700" y="1853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153027</xdr:rowOff>
    </xdr:from>
    <xdr:ext cx="469744" cy="259045"/>
    <xdr:sp macro="" textlink="">
      <xdr:nvSpPr>
        <xdr:cNvPr id="643" name="【公民館】&#10;一人当たり面積該当値テキスト">
          <a:extLst>
            <a:ext uri="{FF2B5EF4-FFF2-40B4-BE49-F238E27FC236}">
              <a16:creationId xmlns:a16="http://schemas.microsoft.com/office/drawing/2014/main" id="{736559D9-AD6D-41F2-92F3-68CDBDF32A4C}"/>
            </a:ext>
          </a:extLst>
        </xdr:cNvPr>
        <xdr:cNvSpPr txBox="1"/>
      </xdr:nvSpPr>
      <xdr:spPr>
        <a:xfrm>
          <a:off x="22199600" y="1832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25324</xdr:rowOff>
    </xdr:from>
    <xdr:to>
      <xdr:col>112</xdr:col>
      <xdr:colOff>38100</xdr:colOff>
      <xdr:row>108</xdr:row>
      <xdr:rowOff>126924</xdr:rowOff>
    </xdr:to>
    <xdr:sp macro="" textlink="">
      <xdr:nvSpPr>
        <xdr:cNvPr id="644" name="楕円 643">
          <a:extLst>
            <a:ext uri="{FF2B5EF4-FFF2-40B4-BE49-F238E27FC236}">
              <a16:creationId xmlns:a16="http://schemas.microsoft.com/office/drawing/2014/main" id="{F6818264-6746-41CC-87C5-F36D36A9CC92}"/>
            </a:ext>
          </a:extLst>
        </xdr:cNvPr>
        <xdr:cNvSpPr/>
      </xdr:nvSpPr>
      <xdr:spPr>
        <a:xfrm>
          <a:off x="21272500" y="18541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73000</xdr:rowOff>
    </xdr:from>
    <xdr:to>
      <xdr:col>116</xdr:col>
      <xdr:colOff>63500</xdr:colOff>
      <xdr:row>108</xdr:row>
      <xdr:rowOff>76124</xdr:rowOff>
    </xdr:to>
    <xdr:cxnSp macro="">
      <xdr:nvCxnSpPr>
        <xdr:cNvPr id="645" name="直線コネクタ 644">
          <a:extLst>
            <a:ext uri="{FF2B5EF4-FFF2-40B4-BE49-F238E27FC236}">
              <a16:creationId xmlns:a16="http://schemas.microsoft.com/office/drawing/2014/main" id="{25C6D79B-4FC3-4E10-A549-D9F57B62F505}"/>
            </a:ext>
          </a:extLst>
        </xdr:cNvPr>
        <xdr:cNvCxnSpPr/>
      </xdr:nvCxnSpPr>
      <xdr:spPr>
        <a:xfrm flipV="1">
          <a:off x="21323300" y="18589600"/>
          <a:ext cx="838200" cy="3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26543</xdr:rowOff>
    </xdr:from>
    <xdr:to>
      <xdr:col>107</xdr:col>
      <xdr:colOff>101600</xdr:colOff>
      <xdr:row>108</xdr:row>
      <xdr:rowOff>128143</xdr:rowOff>
    </xdr:to>
    <xdr:sp macro="" textlink="">
      <xdr:nvSpPr>
        <xdr:cNvPr id="646" name="楕円 645">
          <a:extLst>
            <a:ext uri="{FF2B5EF4-FFF2-40B4-BE49-F238E27FC236}">
              <a16:creationId xmlns:a16="http://schemas.microsoft.com/office/drawing/2014/main" id="{8E366734-EAAA-4796-A2AF-06CF67E7F527}"/>
            </a:ext>
          </a:extLst>
        </xdr:cNvPr>
        <xdr:cNvSpPr/>
      </xdr:nvSpPr>
      <xdr:spPr>
        <a:xfrm>
          <a:off x="20383500" y="1854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76124</xdr:rowOff>
    </xdr:from>
    <xdr:to>
      <xdr:col>111</xdr:col>
      <xdr:colOff>177800</xdr:colOff>
      <xdr:row>108</xdr:row>
      <xdr:rowOff>77343</xdr:rowOff>
    </xdr:to>
    <xdr:cxnSp macro="">
      <xdr:nvCxnSpPr>
        <xdr:cNvPr id="647" name="直線コネクタ 646">
          <a:extLst>
            <a:ext uri="{FF2B5EF4-FFF2-40B4-BE49-F238E27FC236}">
              <a16:creationId xmlns:a16="http://schemas.microsoft.com/office/drawing/2014/main" id="{DB5B0B4A-B326-4D2E-AD2D-F89210F3C65B}"/>
            </a:ext>
          </a:extLst>
        </xdr:cNvPr>
        <xdr:cNvCxnSpPr/>
      </xdr:nvCxnSpPr>
      <xdr:spPr>
        <a:xfrm flipV="1">
          <a:off x="20434300" y="18592724"/>
          <a:ext cx="889000" cy="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118736</xdr:rowOff>
    </xdr:from>
    <xdr:ext cx="469744" cy="259045"/>
    <xdr:sp macro="" textlink="">
      <xdr:nvSpPr>
        <xdr:cNvPr id="648" name="n_1aveValue【公民館】&#10;一人当たり面積">
          <a:extLst>
            <a:ext uri="{FF2B5EF4-FFF2-40B4-BE49-F238E27FC236}">
              <a16:creationId xmlns:a16="http://schemas.microsoft.com/office/drawing/2014/main" id="{960101A7-0360-443B-9A46-A28D235E58E1}"/>
            </a:ext>
          </a:extLst>
        </xdr:cNvPr>
        <xdr:cNvSpPr txBox="1"/>
      </xdr:nvSpPr>
      <xdr:spPr>
        <a:xfrm>
          <a:off x="21075727" y="18635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130624</xdr:rowOff>
    </xdr:from>
    <xdr:ext cx="469744" cy="259045"/>
    <xdr:sp macro="" textlink="">
      <xdr:nvSpPr>
        <xdr:cNvPr id="649" name="n_2aveValue【公民館】&#10;一人当たり面積">
          <a:extLst>
            <a:ext uri="{FF2B5EF4-FFF2-40B4-BE49-F238E27FC236}">
              <a16:creationId xmlns:a16="http://schemas.microsoft.com/office/drawing/2014/main" id="{336F0328-0434-4621-80BD-859DA104187F}"/>
            </a:ext>
          </a:extLst>
        </xdr:cNvPr>
        <xdr:cNvSpPr txBox="1"/>
      </xdr:nvSpPr>
      <xdr:spPr>
        <a:xfrm>
          <a:off x="20199427" y="18647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169587</xdr:rowOff>
    </xdr:from>
    <xdr:ext cx="469744" cy="259045"/>
    <xdr:sp macro="" textlink="">
      <xdr:nvSpPr>
        <xdr:cNvPr id="650" name="n_3aveValue【公民館】&#10;一人当たり面積">
          <a:extLst>
            <a:ext uri="{FF2B5EF4-FFF2-40B4-BE49-F238E27FC236}">
              <a16:creationId xmlns:a16="http://schemas.microsoft.com/office/drawing/2014/main" id="{FD7AB185-B44B-41DF-B9A7-52C8B60FE368}"/>
            </a:ext>
          </a:extLst>
        </xdr:cNvPr>
        <xdr:cNvSpPr txBox="1"/>
      </xdr:nvSpPr>
      <xdr:spPr>
        <a:xfrm>
          <a:off x="19310427" y="1834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143451</xdr:rowOff>
    </xdr:from>
    <xdr:ext cx="469744" cy="259045"/>
    <xdr:sp macro="" textlink="">
      <xdr:nvSpPr>
        <xdr:cNvPr id="651" name="n_1mainValue【公民館】&#10;一人当たり面積">
          <a:extLst>
            <a:ext uri="{FF2B5EF4-FFF2-40B4-BE49-F238E27FC236}">
              <a16:creationId xmlns:a16="http://schemas.microsoft.com/office/drawing/2014/main" id="{68BF8F83-1309-46A1-BA1F-E6F95CDB65F7}"/>
            </a:ext>
          </a:extLst>
        </xdr:cNvPr>
        <xdr:cNvSpPr txBox="1"/>
      </xdr:nvSpPr>
      <xdr:spPr>
        <a:xfrm>
          <a:off x="21075727" y="18317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144670</xdr:rowOff>
    </xdr:from>
    <xdr:ext cx="469744" cy="259045"/>
    <xdr:sp macro="" textlink="">
      <xdr:nvSpPr>
        <xdr:cNvPr id="652" name="n_2mainValue【公民館】&#10;一人当たり面積">
          <a:extLst>
            <a:ext uri="{FF2B5EF4-FFF2-40B4-BE49-F238E27FC236}">
              <a16:creationId xmlns:a16="http://schemas.microsoft.com/office/drawing/2014/main" id="{52FDFDC0-2EB1-44ED-9A52-919E07F0D84D}"/>
            </a:ext>
          </a:extLst>
        </xdr:cNvPr>
        <xdr:cNvSpPr txBox="1"/>
      </xdr:nvSpPr>
      <xdr:spPr>
        <a:xfrm>
          <a:off x="20199427" y="18318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3" name="正方形/長方形 652">
          <a:extLst>
            <a:ext uri="{FF2B5EF4-FFF2-40B4-BE49-F238E27FC236}">
              <a16:creationId xmlns:a16="http://schemas.microsoft.com/office/drawing/2014/main" id="{707A2F38-95CC-4CF8-A3B3-900A4384324F}"/>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4" name="正方形/長方形 653">
          <a:extLst>
            <a:ext uri="{FF2B5EF4-FFF2-40B4-BE49-F238E27FC236}">
              <a16:creationId xmlns:a16="http://schemas.microsoft.com/office/drawing/2014/main" id="{E7EB33E7-CA1D-4FB5-A574-DA2B91721892}"/>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5" name="テキスト ボックス 654">
          <a:extLst>
            <a:ext uri="{FF2B5EF4-FFF2-40B4-BE49-F238E27FC236}">
              <a16:creationId xmlns:a16="http://schemas.microsoft.com/office/drawing/2014/main" id="{803A5735-12E6-4AF2-B9F6-B8D3AFEEDC49}"/>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各施設の減価償却費に大きく変化はないものが多いが、学校施設は、プール施設としていたものを学校施設として計上したため大きく増加し、平成２９年から数値がない認定こども園は福祉施設として計上するため数値が変動した。</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DE5CE7A1-1698-4A2E-83D8-56146F382C28}"/>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40687A27-02F0-444C-9BA0-E8E4D841B857}"/>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7FAC9F34-F077-4D3D-AF10-8C04241AE217}"/>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F9C5164F-191E-458E-A9F6-19DE26B6369C}"/>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北海道雨竜町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C8B380C-A948-4ED2-BC4B-950EAFFE4C5E}"/>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40A37B86-438A-42FC-B1F1-6E7731317782}"/>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D451C1E1-CA85-41D1-96E5-C83235D5731A}"/>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6C3C644A-2273-426F-A51D-3A9B7EAA87FF}"/>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8507DF37-2227-4A8C-B858-E75B86464C7D}"/>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FB211F29-3F6F-4747-AE3D-E1E589DF633E}"/>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2,404
2,396
191.15
4,148,171
4,010,120
122,302
2,055,010
4,252,530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7D8CD8EA-7100-4A8B-9D96-844FE5644A15}"/>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1EB78895-7F4B-4778-AFAF-8B925FB15801}"/>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41E3224E-A127-490D-BCD3-96A9A2D83E48}"/>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6D44F061-D2A9-4C34-AAD2-BC126135E0DB}"/>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9E9DF5FA-6032-4E1A-8944-84A33A46FA8B}"/>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D7737CC7-F887-4A0E-A5D1-D1CDEF5F90AB}"/>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CA5482A4-7B11-4108-8A99-2794DE93B47C}"/>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3F197775-0AC5-40D8-BAED-B46594A3D19F}"/>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6105DAAB-E267-49B9-8927-2BC74BDF4CD4}"/>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BE2E1713-5A5F-4E37-A4E6-C84F40E09C1D}"/>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65688F84-B5E0-4F6A-8574-44466DB7E50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DCB3D9B8-699F-414E-BF9F-6F1FE4417754}"/>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42599133-E7A0-4445-B2ED-C2B417F9AE3F}"/>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BD4ACBFC-9B49-4AA0-B3A7-361FB68DD07B}"/>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E695341C-4CD6-4FA9-B887-E4A32FB3EE1E}"/>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97E50324-F495-4C84-87A9-663995801E12}"/>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32283E6E-1E5B-467E-957C-D9CA3E11D349}"/>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3DC75580-1477-432B-B501-C91FE765D978}"/>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BF10ED5C-0A19-43B8-AC50-7FBB18304451}"/>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E88675AD-D9A2-45F2-9E2A-8481048F8BE2}"/>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7FA2A799-1FF9-4BE8-B277-7D33D0FDFAC2}"/>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7808B58D-3127-41CF-A3D5-1CAC599A36D5}"/>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92C31389-EAD1-47CD-8E00-D4DF8F16442D}"/>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1CFA9854-286F-4E56-9315-C5B11D756617}"/>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ECD735B4-345E-4305-8CE9-AB49C35F9F76}"/>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354AFE44-3022-4C2F-941D-44AB362A184E}"/>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284D6FD7-D4FA-4C7C-8570-616FAA075FE9}"/>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A7232A50-F458-46C6-A7B1-67106BBBFE2F}"/>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a:extLst>
            <a:ext uri="{FF2B5EF4-FFF2-40B4-BE49-F238E27FC236}">
              <a16:creationId xmlns:a16="http://schemas.microsoft.com/office/drawing/2014/main" id="{D980A71C-6C67-4BDF-970C-6A6676E9FF49}"/>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a:extLst>
            <a:ext uri="{FF2B5EF4-FFF2-40B4-BE49-F238E27FC236}">
              <a16:creationId xmlns:a16="http://schemas.microsoft.com/office/drawing/2014/main" id="{3F3E1D91-9F7A-4C11-90A7-04D109F38002}"/>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a:extLst>
            <a:ext uri="{FF2B5EF4-FFF2-40B4-BE49-F238E27FC236}">
              <a16:creationId xmlns:a16="http://schemas.microsoft.com/office/drawing/2014/main" id="{D2D90A57-0F0E-4CB1-822E-22FB12ABE0DD}"/>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a:extLst>
            <a:ext uri="{FF2B5EF4-FFF2-40B4-BE49-F238E27FC236}">
              <a16:creationId xmlns:a16="http://schemas.microsoft.com/office/drawing/2014/main" id="{054EE41F-2C9D-4594-BC00-3344F43D2241}"/>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a:extLst>
            <a:ext uri="{FF2B5EF4-FFF2-40B4-BE49-F238E27FC236}">
              <a16:creationId xmlns:a16="http://schemas.microsoft.com/office/drawing/2014/main" id="{2F6EE220-DFD2-4D93-9B6B-19AF2CD8E0D1}"/>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a:extLst>
            <a:ext uri="{FF2B5EF4-FFF2-40B4-BE49-F238E27FC236}">
              <a16:creationId xmlns:a16="http://schemas.microsoft.com/office/drawing/2014/main" id="{EDA2CB89-B023-46A9-980E-427FE35C1D32}"/>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a:extLst>
            <a:ext uri="{FF2B5EF4-FFF2-40B4-BE49-F238E27FC236}">
              <a16:creationId xmlns:a16="http://schemas.microsoft.com/office/drawing/2014/main" id="{CE64BEA5-FFB0-4223-90CD-6A5C94E8E7CF}"/>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a:extLst>
            <a:ext uri="{FF2B5EF4-FFF2-40B4-BE49-F238E27FC236}">
              <a16:creationId xmlns:a16="http://schemas.microsoft.com/office/drawing/2014/main" id="{24EF2964-5B30-4770-99A6-86BB715E41FF}"/>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a:extLst>
            <a:ext uri="{FF2B5EF4-FFF2-40B4-BE49-F238E27FC236}">
              <a16:creationId xmlns:a16="http://schemas.microsoft.com/office/drawing/2014/main" id="{2DF3B5B7-9F1A-49AC-8F1E-3575ACB64044}"/>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a:extLst>
            <a:ext uri="{FF2B5EF4-FFF2-40B4-BE49-F238E27FC236}">
              <a16:creationId xmlns:a16="http://schemas.microsoft.com/office/drawing/2014/main" id="{E09DC657-4F99-4220-8BD9-461E16653CBB}"/>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a:extLst>
            <a:ext uri="{FF2B5EF4-FFF2-40B4-BE49-F238E27FC236}">
              <a16:creationId xmlns:a16="http://schemas.microsoft.com/office/drawing/2014/main" id="{FFB9D3CF-A426-49C5-A019-8A649C95CA89}"/>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a:extLst>
            <a:ext uri="{FF2B5EF4-FFF2-40B4-BE49-F238E27FC236}">
              <a16:creationId xmlns:a16="http://schemas.microsoft.com/office/drawing/2014/main" id="{8FDD794D-BD9D-4FEB-B38F-8F4DAB915028}"/>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a:extLst>
            <a:ext uri="{FF2B5EF4-FFF2-40B4-BE49-F238E27FC236}">
              <a16:creationId xmlns:a16="http://schemas.microsoft.com/office/drawing/2014/main" id="{40360422-B286-4CD7-A7DE-1C97BEFC1E4B}"/>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a:extLst>
            <a:ext uri="{FF2B5EF4-FFF2-40B4-BE49-F238E27FC236}">
              <a16:creationId xmlns:a16="http://schemas.microsoft.com/office/drawing/2014/main" id="{6B1DAAED-B1D4-4FD4-A66A-D7EBB8004D0C}"/>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a:extLst>
            <a:ext uri="{FF2B5EF4-FFF2-40B4-BE49-F238E27FC236}">
              <a16:creationId xmlns:a16="http://schemas.microsoft.com/office/drawing/2014/main" id="{6AB1A7D5-DEA9-47A3-89F2-3C17E497F58A}"/>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a:extLst>
            <a:ext uri="{FF2B5EF4-FFF2-40B4-BE49-F238E27FC236}">
              <a16:creationId xmlns:a16="http://schemas.microsoft.com/office/drawing/2014/main" id="{46A158E0-3D0C-49C7-9600-66A4BE4F6BA8}"/>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a:extLst>
            <a:ext uri="{FF2B5EF4-FFF2-40B4-BE49-F238E27FC236}">
              <a16:creationId xmlns:a16="http://schemas.microsoft.com/office/drawing/2014/main" id="{DF05B9A5-32D5-4D28-853D-DD74DCF598AD}"/>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a:extLst>
            <a:ext uri="{FF2B5EF4-FFF2-40B4-BE49-F238E27FC236}">
              <a16:creationId xmlns:a16="http://schemas.microsoft.com/office/drawing/2014/main" id="{F59B5209-CBB0-4F27-B410-79592573BF85}"/>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a:extLst>
            <a:ext uri="{FF2B5EF4-FFF2-40B4-BE49-F238E27FC236}">
              <a16:creationId xmlns:a16="http://schemas.microsoft.com/office/drawing/2014/main" id="{B4697749-21F1-4A29-B807-BEAB3B53AD6D}"/>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a:extLst>
            <a:ext uri="{FF2B5EF4-FFF2-40B4-BE49-F238E27FC236}">
              <a16:creationId xmlns:a16="http://schemas.microsoft.com/office/drawing/2014/main" id="{30F4B59E-FCB9-4991-BB57-E52C1A6707D2}"/>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a:extLst>
            <a:ext uri="{FF2B5EF4-FFF2-40B4-BE49-F238E27FC236}">
              <a16:creationId xmlns:a16="http://schemas.microsoft.com/office/drawing/2014/main" id="{E174AE6B-C55D-4426-ABCB-0D747FFCEECC}"/>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a:extLst>
            <a:ext uri="{FF2B5EF4-FFF2-40B4-BE49-F238E27FC236}">
              <a16:creationId xmlns:a16="http://schemas.microsoft.com/office/drawing/2014/main" id="{C2642FE2-27A5-4031-A53E-1D0299517368}"/>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a:extLst>
            <a:ext uri="{FF2B5EF4-FFF2-40B4-BE49-F238E27FC236}">
              <a16:creationId xmlns:a16="http://schemas.microsoft.com/office/drawing/2014/main" id="{E5E9F8F3-613E-444C-A832-D4D73A652F0E}"/>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a:extLst>
            <a:ext uri="{FF2B5EF4-FFF2-40B4-BE49-F238E27FC236}">
              <a16:creationId xmlns:a16="http://schemas.microsoft.com/office/drawing/2014/main" id="{202E66B1-E7EA-4E11-BE1F-B327358B3ACC}"/>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a:extLst>
            <a:ext uri="{FF2B5EF4-FFF2-40B4-BE49-F238E27FC236}">
              <a16:creationId xmlns:a16="http://schemas.microsoft.com/office/drawing/2014/main" id="{9C26F4DB-CCD3-4CD7-8B0F-9493A6502C7F}"/>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a:extLst>
            <a:ext uri="{FF2B5EF4-FFF2-40B4-BE49-F238E27FC236}">
              <a16:creationId xmlns:a16="http://schemas.microsoft.com/office/drawing/2014/main" id="{2F05D46E-BAF0-4D29-9138-408292553277}"/>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a:extLst>
            <a:ext uri="{FF2B5EF4-FFF2-40B4-BE49-F238E27FC236}">
              <a16:creationId xmlns:a16="http://schemas.microsoft.com/office/drawing/2014/main" id="{ECE1DACA-4E29-466C-8EA3-17F6AC8C3BBC}"/>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a:extLst>
            <a:ext uri="{FF2B5EF4-FFF2-40B4-BE49-F238E27FC236}">
              <a16:creationId xmlns:a16="http://schemas.microsoft.com/office/drawing/2014/main" id="{D40E1194-9798-457C-8DE6-E008DF8F9626}"/>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a:extLst>
            <a:ext uri="{FF2B5EF4-FFF2-40B4-BE49-F238E27FC236}">
              <a16:creationId xmlns:a16="http://schemas.microsoft.com/office/drawing/2014/main" id="{797024C1-2688-40D6-B50E-9FAC92C649A9}"/>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a:extLst>
            <a:ext uri="{FF2B5EF4-FFF2-40B4-BE49-F238E27FC236}">
              <a16:creationId xmlns:a16="http://schemas.microsoft.com/office/drawing/2014/main" id="{EB90A975-8A5A-4930-90E1-4C762D276A35}"/>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a:extLst>
            <a:ext uri="{FF2B5EF4-FFF2-40B4-BE49-F238E27FC236}">
              <a16:creationId xmlns:a16="http://schemas.microsoft.com/office/drawing/2014/main" id="{E3D599C1-3784-4EE6-A4DB-93ACAEAA3304}"/>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a:extLst>
            <a:ext uri="{FF2B5EF4-FFF2-40B4-BE49-F238E27FC236}">
              <a16:creationId xmlns:a16="http://schemas.microsoft.com/office/drawing/2014/main" id="{9581A84B-BDC1-4A19-B202-0772CB9D6232}"/>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74295</xdr:rowOff>
    </xdr:to>
    <xdr:cxnSp macro="">
      <xdr:nvCxnSpPr>
        <xdr:cNvPr id="72" name="直線コネクタ 71">
          <a:extLst>
            <a:ext uri="{FF2B5EF4-FFF2-40B4-BE49-F238E27FC236}">
              <a16:creationId xmlns:a16="http://schemas.microsoft.com/office/drawing/2014/main" id="{69BD76E6-36F9-4278-AE3C-E247C851A48C}"/>
            </a:ext>
          </a:extLst>
        </xdr:cNvPr>
        <xdr:cNvCxnSpPr/>
      </xdr:nvCxnSpPr>
      <xdr:spPr>
        <a:xfrm flipV="1">
          <a:off x="4634865" y="9525000"/>
          <a:ext cx="0" cy="152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78122</xdr:rowOff>
    </xdr:from>
    <xdr:ext cx="405111" cy="259045"/>
    <xdr:sp macro="" textlink="">
      <xdr:nvSpPr>
        <xdr:cNvPr id="73" name="【体育館・プール】&#10;有形固定資産減価償却率最小値テキスト">
          <a:extLst>
            <a:ext uri="{FF2B5EF4-FFF2-40B4-BE49-F238E27FC236}">
              <a16:creationId xmlns:a16="http://schemas.microsoft.com/office/drawing/2014/main" id="{F36FB83B-5DDE-40DA-A6E6-C67AF1091E13}"/>
            </a:ext>
          </a:extLst>
        </xdr:cNvPr>
        <xdr:cNvSpPr txBox="1"/>
      </xdr:nvSpPr>
      <xdr:spPr>
        <a:xfrm>
          <a:off x="4673600" y="1105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74295</xdr:rowOff>
    </xdr:from>
    <xdr:to>
      <xdr:col>24</xdr:col>
      <xdr:colOff>152400</xdr:colOff>
      <xdr:row>64</xdr:row>
      <xdr:rowOff>74295</xdr:rowOff>
    </xdr:to>
    <xdr:cxnSp macro="">
      <xdr:nvCxnSpPr>
        <xdr:cNvPr id="74" name="直線コネクタ 73">
          <a:extLst>
            <a:ext uri="{FF2B5EF4-FFF2-40B4-BE49-F238E27FC236}">
              <a16:creationId xmlns:a16="http://schemas.microsoft.com/office/drawing/2014/main" id="{8C036E26-4EED-4B3F-B039-9A28F2DC434F}"/>
            </a:ext>
          </a:extLst>
        </xdr:cNvPr>
        <xdr:cNvCxnSpPr/>
      </xdr:nvCxnSpPr>
      <xdr:spPr>
        <a:xfrm>
          <a:off x="4546600" y="11047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a:extLst>
            <a:ext uri="{FF2B5EF4-FFF2-40B4-BE49-F238E27FC236}">
              <a16:creationId xmlns:a16="http://schemas.microsoft.com/office/drawing/2014/main" id="{40622C14-6E25-45DC-8888-4F5D8745468A}"/>
            </a:ext>
          </a:extLst>
        </xdr:cNvPr>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a:extLst>
            <a:ext uri="{FF2B5EF4-FFF2-40B4-BE49-F238E27FC236}">
              <a16:creationId xmlns:a16="http://schemas.microsoft.com/office/drawing/2014/main" id="{E13923CA-F53F-4CAC-B418-EB4F20077EC4}"/>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125747</xdr:rowOff>
    </xdr:from>
    <xdr:ext cx="405111" cy="259045"/>
    <xdr:sp macro="" textlink="">
      <xdr:nvSpPr>
        <xdr:cNvPr id="77" name="【体育館・プール】&#10;有形固定資産減価償却率平均値テキスト">
          <a:extLst>
            <a:ext uri="{FF2B5EF4-FFF2-40B4-BE49-F238E27FC236}">
              <a16:creationId xmlns:a16="http://schemas.microsoft.com/office/drawing/2014/main" id="{AEC2E94F-9C53-4A59-8F03-E986A2AE8A5B}"/>
            </a:ext>
          </a:extLst>
        </xdr:cNvPr>
        <xdr:cNvSpPr txBox="1"/>
      </xdr:nvSpPr>
      <xdr:spPr>
        <a:xfrm>
          <a:off x="4673600" y="10069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147320</xdr:rowOff>
    </xdr:from>
    <xdr:to>
      <xdr:col>24</xdr:col>
      <xdr:colOff>114300</xdr:colOff>
      <xdr:row>59</xdr:row>
      <xdr:rowOff>77470</xdr:rowOff>
    </xdr:to>
    <xdr:sp macro="" textlink="">
      <xdr:nvSpPr>
        <xdr:cNvPr id="78" name="フローチャート: 判断 77">
          <a:extLst>
            <a:ext uri="{FF2B5EF4-FFF2-40B4-BE49-F238E27FC236}">
              <a16:creationId xmlns:a16="http://schemas.microsoft.com/office/drawing/2014/main" id="{1651764C-06C8-43B6-B760-3FBF3DA8E5AF}"/>
            </a:ext>
          </a:extLst>
        </xdr:cNvPr>
        <xdr:cNvSpPr/>
      </xdr:nvSpPr>
      <xdr:spPr>
        <a:xfrm>
          <a:off x="4584700" y="1009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8255</xdr:rowOff>
    </xdr:from>
    <xdr:to>
      <xdr:col>20</xdr:col>
      <xdr:colOff>38100</xdr:colOff>
      <xdr:row>59</xdr:row>
      <xdr:rowOff>109855</xdr:rowOff>
    </xdr:to>
    <xdr:sp macro="" textlink="">
      <xdr:nvSpPr>
        <xdr:cNvPr id="79" name="フローチャート: 判断 78">
          <a:extLst>
            <a:ext uri="{FF2B5EF4-FFF2-40B4-BE49-F238E27FC236}">
              <a16:creationId xmlns:a16="http://schemas.microsoft.com/office/drawing/2014/main" id="{6D180894-2156-4CD3-BE6F-B1EA6BB06CC7}"/>
            </a:ext>
          </a:extLst>
        </xdr:cNvPr>
        <xdr:cNvSpPr/>
      </xdr:nvSpPr>
      <xdr:spPr>
        <a:xfrm>
          <a:off x="3746500" y="1012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126382</xdr:rowOff>
    </xdr:from>
    <xdr:ext cx="405111" cy="259045"/>
    <xdr:sp macro="" textlink="">
      <xdr:nvSpPr>
        <xdr:cNvPr id="80" name="n_1aveValue【体育館・プール】&#10;有形固定資産減価償却率">
          <a:extLst>
            <a:ext uri="{FF2B5EF4-FFF2-40B4-BE49-F238E27FC236}">
              <a16:creationId xmlns:a16="http://schemas.microsoft.com/office/drawing/2014/main" id="{A027A099-AFD9-4DFB-868C-12B4185537DA}"/>
            </a:ext>
          </a:extLst>
        </xdr:cNvPr>
        <xdr:cNvSpPr txBox="1"/>
      </xdr:nvSpPr>
      <xdr:spPr>
        <a:xfrm>
          <a:off x="3582044" y="989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12065</xdr:rowOff>
    </xdr:from>
    <xdr:to>
      <xdr:col>15</xdr:col>
      <xdr:colOff>101600</xdr:colOff>
      <xdr:row>59</xdr:row>
      <xdr:rowOff>113665</xdr:rowOff>
    </xdr:to>
    <xdr:sp macro="" textlink="">
      <xdr:nvSpPr>
        <xdr:cNvPr id="81" name="フローチャート: 判断 80">
          <a:extLst>
            <a:ext uri="{FF2B5EF4-FFF2-40B4-BE49-F238E27FC236}">
              <a16:creationId xmlns:a16="http://schemas.microsoft.com/office/drawing/2014/main" id="{17981E4D-EA68-45D5-843C-21FF9C32949C}"/>
            </a:ext>
          </a:extLst>
        </xdr:cNvPr>
        <xdr:cNvSpPr/>
      </xdr:nvSpPr>
      <xdr:spPr>
        <a:xfrm>
          <a:off x="2857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104792</xdr:rowOff>
    </xdr:from>
    <xdr:ext cx="405111" cy="259045"/>
    <xdr:sp macro="" textlink="">
      <xdr:nvSpPr>
        <xdr:cNvPr id="82" name="n_2aveValue【体育館・プール】&#10;有形固定資産減価償却率">
          <a:extLst>
            <a:ext uri="{FF2B5EF4-FFF2-40B4-BE49-F238E27FC236}">
              <a16:creationId xmlns:a16="http://schemas.microsoft.com/office/drawing/2014/main" id="{D9DBA77E-464C-4335-88DC-FA51512A829A}"/>
            </a:ext>
          </a:extLst>
        </xdr:cNvPr>
        <xdr:cNvSpPr txBox="1"/>
      </xdr:nvSpPr>
      <xdr:spPr>
        <a:xfrm>
          <a:off x="2705744" y="1022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29210</xdr:rowOff>
    </xdr:from>
    <xdr:to>
      <xdr:col>10</xdr:col>
      <xdr:colOff>165100</xdr:colOff>
      <xdr:row>59</xdr:row>
      <xdr:rowOff>130810</xdr:rowOff>
    </xdr:to>
    <xdr:sp macro="" textlink="">
      <xdr:nvSpPr>
        <xdr:cNvPr id="83" name="フローチャート: 判断 82">
          <a:extLst>
            <a:ext uri="{FF2B5EF4-FFF2-40B4-BE49-F238E27FC236}">
              <a16:creationId xmlns:a16="http://schemas.microsoft.com/office/drawing/2014/main" id="{0A16BCB7-8117-4104-B191-E44BCBA7FB38}"/>
            </a:ext>
          </a:extLst>
        </xdr:cNvPr>
        <xdr:cNvSpPr/>
      </xdr:nvSpPr>
      <xdr:spPr>
        <a:xfrm>
          <a:off x="1968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57</xdr:row>
      <xdr:rowOff>147337</xdr:rowOff>
    </xdr:from>
    <xdr:ext cx="405111" cy="259045"/>
    <xdr:sp macro="" textlink="">
      <xdr:nvSpPr>
        <xdr:cNvPr id="84" name="n_3aveValue【体育館・プール】&#10;有形固定資産減価償却率">
          <a:extLst>
            <a:ext uri="{FF2B5EF4-FFF2-40B4-BE49-F238E27FC236}">
              <a16:creationId xmlns:a16="http://schemas.microsoft.com/office/drawing/2014/main" id="{50381797-4FEE-43E8-A149-B8A9FD01E64C}"/>
            </a:ext>
          </a:extLst>
        </xdr:cNvPr>
        <xdr:cNvSpPr txBox="1"/>
      </xdr:nvSpPr>
      <xdr:spPr>
        <a:xfrm>
          <a:off x="1816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BCACE715-C05A-4219-8C5B-2FDAFCA03E7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C7B83B78-7929-4693-956A-F6CEBAF3D1EA}"/>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9E513742-FCD4-489E-8A6D-BD92772455DA}"/>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8B84A868-25B3-4D8B-BA9C-7DBDD43ABB9E}"/>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3032264C-D2AC-416F-97B9-7A1AF77D542D}"/>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116840</xdr:rowOff>
    </xdr:from>
    <xdr:to>
      <xdr:col>15</xdr:col>
      <xdr:colOff>101600</xdr:colOff>
      <xdr:row>58</xdr:row>
      <xdr:rowOff>46990</xdr:rowOff>
    </xdr:to>
    <xdr:sp macro="" textlink="">
      <xdr:nvSpPr>
        <xdr:cNvPr id="90" name="楕円 89">
          <a:extLst>
            <a:ext uri="{FF2B5EF4-FFF2-40B4-BE49-F238E27FC236}">
              <a16:creationId xmlns:a16="http://schemas.microsoft.com/office/drawing/2014/main" id="{5E3F01E1-4471-4C0A-80AC-75883C221C21}"/>
            </a:ext>
          </a:extLst>
        </xdr:cNvPr>
        <xdr:cNvSpPr/>
      </xdr:nvSpPr>
      <xdr:spPr>
        <a:xfrm>
          <a:off x="2857500" y="988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56</xdr:row>
      <xdr:rowOff>63517</xdr:rowOff>
    </xdr:from>
    <xdr:ext cx="405111" cy="259045"/>
    <xdr:sp macro="" textlink="">
      <xdr:nvSpPr>
        <xdr:cNvPr id="91" name="n_2mainValue【体育館・プール】&#10;有形固定資産減価償却率">
          <a:extLst>
            <a:ext uri="{FF2B5EF4-FFF2-40B4-BE49-F238E27FC236}">
              <a16:creationId xmlns:a16="http://schemas.microsoft.com/office/drawing/2014/main" id="{37BC6148-3FB1-47A2-A469-CDB5E714C061}"/>
            </a:ext>
          </a:extLst>
        </xdr:cNvPr>
        <xdr:cNvSpPr txBox="1"/>
      </xdr:nvSpPr>
      <xdr:spPr>
        <a:xfrm>
          <a:off x="2705744" y="966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2" name="正方形/長方形 91">
          <a:extLst>
            <a:ext uri="{FF2B5EF4-FFF2-40B4-BE49-F238E27FC236}">
              <a16:creationId xmlns:a16="http://schemas.microsoft.com/office/drawing/2014/main" id="{D5F00019-3B10-4FD0-992A-B5656339721D}"/>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3" name="正方形/長方形 92">
          <a:extLst>
            <a:ext uri="{FF2B5EF4-FFF2-40B4-BE49-F238E27FC236}">
              <a16:creationId xmlns:a16="http://schemas.microsoft.com/office/drawing/2014/main" id="{C126B8EF-CF9B-4F48-9939-7AD4EA6ADF1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4" name="正方形/長方形 93">
          <a:extLst>
            <a:ext uri="{FF2B5EF4-FFF2-40B4-BE49-F238E27FC236}">
              <a16:creationId xmlns:a16="http://schemas.microsoft.com/office/drawing/2014/main" id="{EC525E95-64A7-4CF1-8D37-4270B4A2BC7B}"/>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5" name="正方形/長方形 94">
          <a:extLst>
            <a:ext uri="{FF2B5EF4-FFF2-40B4-BE49-F238E27FC236}">
              <a16:creationId xmlns:a16="http://schemas.microsoft.com/office/drawing/2014/main" id="{46C7EA14-5AC4-4971-9CD6-1BA635C88BB5}"/>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96" name="正方形/長方形 95">
          <a:extLst>
            <a:ext uri="{FF2B5EF4-FFF2-40B4-BE49-F238E27FC236}">
              <a16:creationId xmlns:a16="http://schemas.microsoft.com/office/drawing/2014/main" id="{BBC7BAD5-37F8-4F28-99A9-3CCF2823A008}"/>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97" name="正方形/長方形 96">
          <a:extLst>
            <a:ext uri="{FF2B5EF4-FFF2-40B4-BE49-F238E27FC236}">
              <a16:creationId xmlns:a16="http://schemas.microsoft.com/office/drawing/2014/main" id="{703A3D4C-0BE8-4AD4-BEC7-F603839E9AF6}"/>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98" name="正方形/長方形 97">
          <a:extLst>
            <a:ext uri="{FF2B5EF4-FFF2-40B4-BE49-F238E27FC236}">
              <a16:creationId xmlns:a16="http://schemas.microsoft.com/office/drawing/2014/main" id="{45A4861A-E1A5-4E18-9C54-1573F844866C}"/>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99" name="正方形/長方形 98">
          <a:extLst>
            <a:ext uri="{FF2B5EF4-FFF2-40B4-BE49-F238E27FC236}">
              <a16:creationId xmlns:a16="http://schemas.microsoft.com/office/drawing/2014/main" id="{D9F8CFFB-7AD8-4F57-9D12-C34A4BE499BE}"/>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0" name="テキスト ボックス 99">
          <a:extLst>
            <a:ext uri="{FF2B5EF4-FFF2-40B4-BE49-F238E27FC236}">
              <a16:creationId xmlns:a16="http://schemas.microsoft.com/office/drawing/2014/main" id="{0E03E2CA-D797-46E7-8030-C99E004C13FC}"/>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1" name="直線コネクタ 100">
          <a:extLst>
            <a:ext uri="{FF2B5EF4-FFF2-40B4-BE49-F238E27FC236}">
              <a16:creationId xmlns:a16="http://schemas.microsoft.com/office/drawing/2014/main" id="{8C4C2EBA-9644-4728-8843-0DFC8AF73793}"/>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02" name="直線コネクタ 101">
          <a:extLst>
            <a:ext uri="{FF2B5EF4-FFF2-40B4-BE49-F238E27FC236}">
              <a16:creationId xmlns:a16="http://schemas.microsoft.com/office/drawing/2014/main" id="{E5EC34B3-919D-4B1A-A7F3-36DE960BC053}"/>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03" name="テキスト ボックス 102">
          <a:extLst>
            <a:ext uri="{FF2B5EF4-FFF2-40B4-BE49-F238E27FC236}">
              <a16:creationId xmlns:a16="http://schemas.microsoft.com/office/drawing/2014/main" id="{8F46F79F-B1B3-41FB-83AF-713B6E293DBF}"/>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04" name="直線コネクタ 103">
          <a:extLst>
            <a:ext uri="{FF2B5EF4-FFF2-40B4-BE49-F238E27FC236}">
              <a16:creationId xmlns:a16="http://schemas.microsoft.com/office/drawing/2014/main" id="{FB4BD109-CE77-49E3-AAC5-A6987A1C3657}"/>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05" name="テキスト ボックス 104">
          <a:extLst>
            <a:ext uri="{FF2B5EF4-FFF2-40B4-BE49-F238E27FC236}">
              <a16:creationId xmlns:a16="http://schemas.microsoft.com/office/drawing/2014/main" id="{9149AAF7-3541-4D72-AB95-313A31077B78}"/>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06" name="直線コネクタ 105">
          <a:extLst>
            <a:ext uri="{FF2B5EF4-FFF2-40B4-BE49-F238E27FC236}">
              <a16:creationId xmlns:a16="http://schemas.microsoft.com/office/drawing/2014/main" id="{83A6F16F-D96D-4E3B-BCCE-3E283F07C1B2}"/>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07" name="テキスト ボックス 106">
          <a:extLst>
            <a:ext uri="{FF2B5EF4-FFF2-40B4-BE49-F238E27FC236}">
              <a16:creationId xmlns:a16="http://schemas.microsoft.com/office/drawing/2014/main" id="{6227DA97-44DE-41EA-A0D9-D4DA5C99C5A7}"/>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08" name="直線コネクタ 107">
          <a:extLst>
            <a:ext uri="{FF2B5EF4-FFF2-40B4-BE49-F238E27FC236}">
              <a16:creationId xmlns:a16="http://schemas.microsoft.com/office/drawing/2014/main" id="{A38ED322-A58E-47F1-B9E4-526B190BF12A}"/>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09" name="テキスト ボックス 108">
          <a:extLst>
            <a:ext uri="{FF2B5EF4-FFF2-40B4-BE49-F238E27FC236}">
              <a16:creationId xmlns:a16="http://schemas.microsoft.com/office/drawing/2014/main" id="{54E5CAFF-BED7-4EEF-925D-F68C97D5AFDC}"/>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10" name="直線コネクタ 109">
          <a:extLst>
            <a:ext uri="{FF2B5EF4-FFF2-40B4-BE49-F238E27FC236}">
              <a16:creationId xmlns:a16="http://schemas.microsoft.com/office/drawing/2014/main" id="{47923AAA-D224-4B74-A321-DF8ACB6E24C6}"/>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11" name="テキスト ボックス 110">
          <a:extLst>
            <a:ext uri="{FF2B5EF4-FFF2-40B4-BE49-F238E27FC236}">
              <a16:creationId xmlns:a16="http://schemas.microsoft.com/office/drawing/2014/main" id="{6C5180D2-711D-4A7C-8332-3B38B06DC473}"/>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12" name="直線コネクタ 111">
          <a:extLst>
            <a:ext uri="{FF2B5EF4-FFF2-40B4-BE49-F238E27FC236}">
              <a16:creationId xmlns:a16="http://schemas.microsoft.com/office/drawing/2014/main" id="{B75712BA-2316-40B4-BE75-C1DB2E5421C7}"/>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70049</xdr:rowOff>
    </xdr:from>
    <xdr:ext cx="531299" cy="259045"/>
    <xdr:sp macro="" textlink="">
      <xdr:nvSpPr>
        <xdr:cNvPr id="113" name="テキスト ボックス 112">
          <a:extLst>
            <a:ext uri="{FF2B5EF4-FFF2-40B4-BE49-F238E27FC236}">
              <a16:creationId xmlns:a16="http://schemas.microsoft.com/office/drawing/2014/main" id="{152EFDC7-B988-45AA-8AC9-1E4D6FE5C984}"/>
            </a:ext>
          </a:extLst>
        </xdr:cNvPr>
        <xdr:cNvSpPr txBox="1"/>
      </xdr:nvSpPr>
      <xdr:spPr>
        <a:xfrm>
          <a:off x="6072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4" name="直線コネクタ 113">
          <a:extLst>
            <a:ext uri="{FF2B5EF4-FFF2-40B4-BE49-F238E27FC236}">
              <a16:creationId xmlns:a16="http://schemas.microsoft.com/office/drawing/2014/main" id="{CFED696F-427C-4867-9B43-E48744B58509}"/>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15" name="テキスト ボックス 114">
          <a:extLst>
            <a:ext uri="{FF2B5EF4-FFF2-40B4-BE49-F238E27FC236}">
              <a16:creationId xmlns:a16="http://schemas.microsoft.com/office/drawing/2014/main" id="{EE32D49E-FBDA-468B-ADA8-CE3B3965ADFB}"/>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6" name="【体育館・プール】&#10;一人当たり面積グラフ枠">
          <a:extLst>
            <a:ext uri="{FF2B5EF4-FFF2-40B4-BE49-F238E27FC236}">
              <a16:creationId xmlns:a16="http://schemas.microsoft.com/office/drawing/2014/main" id="{46DFD89B-FFA3-4C7A-8999-164CEDA177BF}"/>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91766</xdr:rowOff>
    </xdr:from>
    <xdr:to>
      <xdr:col>54</xdr:col>
      <xdr:colOff>189865</xdr:colOff>
      <xdr:row>64</xdr:row>
      <xdr:rowOff>110708</xdr:rowOff>
    </xdr:to>
    <xdr:cxnSp macro="">
      <xdr:nvCxnSpPr>
        <xdr:cNvPr id="117" name="直線コネクタ 116">
          <a:extLst>
            <a:ext uri="{FF2B5EF4-FFF2-40B4-BE49-F238E27FC236}">
              <a16:creationId xmlns:a16="http://schemas.microsoft.com/office/drawing/2014/main" id="{7BB9C86D-2EC1-4BCF-9D0A-7410CA51DAED}"/>
            </a:ext>
          </a:extLst>
        </xdr:cNvPr>
        <xdr:cNvCxnSpPr/>
      </xdr:nvCxnSpPr>
      <xdr:spPr>
        <a:xfrm flipV="1">
          <a:off x="10476865" y="9521516"/>
          <a:ext cx="0" cy="1561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114535</xdr:rowOff>
    </xdr:from>
    <xdr:ext cx="469744" cy="259045"/>
    <xdr:sp macro="" textlink="">
      <xdr:nvSpPr>
        <xdr:cNvPr id="118" name="【体育館・プール】&#10;一人当たり面積最小値テキスト">
          <a:extLst>
            <a:ext uri="{FF2B5EF4-FFF2-40B4-BE49-F238E27FC236}">
              <a16:creationId xmlns:a16="http://schemas.microsoft.com/office/drawing/2014/main" id="{CFFBD3B0-2509-4C33-9BB1-51F2055ABCC1}"/>
            </a:ext>
          </a:extLst>
        </xdr:cNvPr>
        <xdr:cNvSpPr txBox="1"/>
      </xdr:nvSpPr>
      <xdr:spPr>
        <a:xfrm>
          <a:off x="10515600" y="11087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110708</xdr:rowOff>
    </xdr:from>
    <xdr:to>
      <xdr:col>55</xdr:col>
      <xdr:colOff>88900</xdr:colOff>
      <xdr:row>64</xdr:row>
      <xdr:rowOff>110708</xdr:rowOff>
    </xdr:to>
    <xdr:cxnSp macro="">
      <xdr:nvCxnSpPr>
        <xdr:cNvPr id="119" name="直線コネクタ 118">
          <a:extLst>
            <a:ext uri="{FF2B5EF4-FFF2-40B4-BE49-F238E27FC236}">
              <a16:creationId xmlns:a16="http://schemas.microsoft.com/office/drawing/2014/main" id="{12B0E22E-80C2-4BA0-BD42-14C936F6F5A2}"/>
            </a:ext>
          </a:extLst>
        </xdr:cNvPr>
        <xdr:cNvCxnSpPr/>
      </xdr:nvCxnSpPr>
      <xdr:spPr>
        <a:xfrm>
          <a:off x="10388600" y="11083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38443</xdr:rowOff>
    </xdr:from>
    <xdr:ext cx="469744" cy="259045"/>
    <xdr:sp macro="" textlink="">
      <xdr:nvSpPr>
        <xdr:cNvPr id="120" name="【体育館・プール】&#10;一人当たり面積最大値テキスト">
          <a:extLst>
            <a:ext uri="{FF2B5EF4-FFF2-40B4-BE49-F238E27FC236}">
              <a16:creationId xmlns:a16="http://schemas.microsoft.com/office/drawing/2014/main" id="{056AF831-4C45-4C24-B11F-FC19F1C62809}"/>
            </a:ext>
          </a:extLst>
        </xdr:cNvPr>
        <xdr:cNvSpPr txBox="1"/>
      </xdr:nvSpPr>
      <xdr:spPr>
        <a:xfrm>
          <a:off x="10515600" y="9296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91766</xdr:rowOff>
    </xdr:from>
    <xdr:to>
      <xdr:col>55</xdr:col>
      <xdr:colOff>88900</xdr:colOff>
      <xdr:row>55</xdr:row>
      <xdr:rowOff>91766</xdr:rowOff>
    </xdr:to>
    <xdr:cxnSp macro="">
      <xdr:nvCxnSpPr>
        <xdr:cNvPr id="121" name="直線コネクタ 120">
          <a:extLst>
            <a:ext uri="{FF2B5EF4-FFF2-40B4-BE49-F238E27FC236}">
              <a16:creationId xmlns:a16="http://schemas.microsoft.com/office/drawing/2014/main" id="{5E2DF6B2-5647-4E6D-98D1-993560007140}"/>
            </a:ext>
          </a:extLst>
        </xdr:cNvPr>
        <xdr:cNvCxnSpPr/>
      </xdr:nvCxnSpPr>
      <xdr:spPr>
        <a:xfrm>
          <a:off x="10388600" y="9521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60868</xdr:rowOff>
    </xdr:from>
    <xdr:ext cx="469744" cy="259045"/>
    <xdr:sp macro="" textlink="">
      <xdr:nvSpPr>
        <xdr:cNvPr id="122" name="【体育館・プール】&#10;一人当たり面積平均値テキスト">
          <a:extLst>
            <a:ext uri="{FF2B5EF4-FFF2-40B4-BE49-F238E27FC236}">
              <a16:creationId xmlns:a16="http://schemas.microsoft.com/office/drawing/2014/main" id="{EC3726F4-032F-4AC0-85F1-A9CC13E97D70}"/>
            </a:ext>
          </a:extLst>
        </xdr:cNvPr>
        <xdr:cNvSpPr txBox="1"/>
      </xdr:nvSpPr>
      <xdr:spPr>
        <a:xfrm>
          <a:off x="10515600" y="108622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82441</xdr:rowOff>
    </xdr:from>
    <xdr:to>
      <xdr:col>55</xdr:col>
      <xdr:colOff>50800</xdr:colOff>
      <xdr:row>64</xdr:row>
      <xdr:rowOff>12591</xdr:rowOff>
    </xdr:to>
    <xdr:sp macro="" textlink="">
      <xdr:nvSpPr>
        <xdr:cNvPr id="123" name="フローチャート: 判断 122">
          <a:extLst>
            <a:ext uri="{FF2B5EF4-FFF2-40B4-BE49-F238E27FC236}">
              <a16:creationId xmlns:a16="http://schemas.microsoft.com/office/drawing/2014/main" id="{66A31266-68F9-4170-B433-0624CAA216A2}"/>
            </a:ext>
          </a:extLst>
        </xdr:cNvPr>
        <xdr:cNvSpPr/>
      </xdr:nvSpPr>
      <xdr:spPr>
        <a:xfrm>
          <a:off x="10426700" y="10883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79828</xdr:rowOff>
    </xdr:from>
    <xdr:to>
      <xdr:col>50</xdr:col>
      <xdr:colOff>165100</xdr:colOff>
      <xdr:row>64</xdr:row>
      <xdr:rowOff>9978</xdr:rowOff>
    </xdr:to>
    <xdr:sp macro="" textlink="">
      <xdr:nvSpPr>
        <xdr:cNvPr id="124" name="フローチャート: 判断 123">
          <a:extLst>
            <a:ext uri="{FF2B5EF4-FFF2-40B4-BE49-F238E27FC236}">
              <a16:creationId xmlns:a16="http://schemas.microsoft.com/office/drawing/2014/main" id="{0E543807-51E9-433C-98CB-B4890DC47979}"/>
            </a:ext>
          </a:extLst>
        </xdr:cNvPr>
        <xdr:cNvSpPr/>
      </xdr:nvSpPr>
      <xdr:spPr>
        <a:xfrm>
          <a:off x="9588500" y="1088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26505</xdr:rowOff>
    </xdr:from>
    <xdr:ext cx="469744" cy="259045"/>
    <xdr:sp macro="" textlink="">
      <xdr:nvSpPr>
        <xdr:cNvPr id="125" name="n_1aveValue【体育館・プール】&#10;一人当たり面積">
          <a:extLst>
            <a:ext uri="{FF2B5EF4-FFF2-40B4-BE49-F238E27FC236}">
              <a16:creationId xmlns:a16="http://schemas.microsoft.com/office/drawing/2014/main" id="{1EB79283-2F14-43E2-BFFD-2AA95170E1B6}"/>
            </a:ext>
          </a:extLst>
        </xdr:cNvPr>
        <xdr:cNvSpPr txBox="1"/>
      </xdr:nvSpPr>
      <xdr:spPr>
        <a:xfrm>
          <a:off x="9391727" y="10656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75747</xdr:rowOff>
    </xdr:from>
    <xdr:to>
      <xdr:col>46</xdr:col>
      <xdr:colOff>38100</xdr:colOff>
      <xdr:row>64</xdr:row>
      <xdr:rowOff>5897</xdr:rowOff>
    </xdr:to>
    <xdr:sp macro="" textlink="">
      <xdr:nvSpPr>
        <xdr:cNvPr id="126" name="フローチャート: 判断 125">
          <a:extLst>
            <a:ext uri="{FF2B5EF4-FFF2-40B4-BE49-F238E27FC236}">
              <a16:creationId xmlns:a16="http://schemas.microsoft.com/office/drawing/2014/main" id="{A7856DF1-8B52-424B-B9BF-7BE1FFFF298B}"/>
            </a:ext>
          </a:extLst>
        </xdr:cNvPr>
        <xdr:cNvSpPr/>
      </xdr:nvSpPr>
      <xdr:spPr>
        <a:xfrm>
          <a:off x="8699500" y="108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63</xdr:row>
      <xdr:rowOff>168474</xdr:rowOff>
    </xdr:from>
    <xdr:ext cx="469744" cy="259045"/>
    <xdr:sp macro="" textlink="">
      <xdr:nvSpPr>
        <xdr:cNvPr id="127" name="n_2aveValue【体育館・プール】&#10;一人当たり面積">
          <a:extLst>
            <a:ext uri="{FF2B5EF4-FFF2-40B4-BE49-F238E27FC236}">
              <a16:creationId xmlns:a16="http://schemas.microsoft.com/office/drawing/2014/main" id="{705237CB-9796-43DF-9B06-834952ACE3D4}"/>
            </a:ext>
          </a:extLst>
        </xdr:cNvPr>
        <xdr:cNvSpPr txBox="1"/>
      </xdr:nvSpPr>
      <xdr:spPr>
        <a:xfrm>
          <a:off x="8515427" y="1096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63</xdr:row>
      <xdr:rowOff>104974</xdr:rowOff>
    </xdr:from>
    <xdr:to>
      <xdr:col>41</xdr:col>
      <xdr:colOff>101600</xdr:colOff>
      <xdr:row>64</xdr:row>
      <xdr:rowOff>35124</xdr:rowOff>
    </xdr:to>
    <xdr:sp macro="" textlink="">
      <xdr:nvSpPr>
        <xdr:cNvPr id="128" name="フローチャート: 判断 127">
          <a:extLst>
            <a:ext uri="{FF2B5EF4-FFF2-40B4-BE49-F238E27FC236}">
              <a16:creationId xmlns:a16="http://schemas.microsoft.com/office/drawing/2014/main" id="{18BFB5C5-0921-4D73-9AAE-394A4F80C87F}"/>
            </a:ext>
          </a:extLst>
        </xdr:cNvPr>
        <xdr:cNvSpPr/>
      </xdr:nvSpPr>
      <xdr:spPr>
        <a:xfrm>
          <a:off x="7810500" y="1090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62</xdr:row>
      <xdr:rowOff>51651</xdr:rowOff>
    </xdr:from>
    <xdr:ext cx="469744" cy="259045"/>
    <xdr:sp macro="" textlink="">
      <xdr:nvSpPr>
        <xdr:cNvPr id="129" name="n_3aveValue【体育館・プール】&#10;一人当たり面積">
          <a:extLst>
            <a:ext uri="{FF2B5EF4-FFF2-40B4-BE49-F238E27FC236}">
              <a16:creationId xmlns:a16="http://schemas.microsoft.com/office/drawing/2014/main" id="{C26982F6-FEF3-43DA-991F-A2681C2DCA5A}"/>
            </a:ext>
          </a:extLst>
        </xdr:cNvPr>
        <xdr:cNvSpPr txBox="1"/>
      </xdr:nvSpPr>
      <xdr:spPr>
        <a:xfrm>
          <a:off x="7626427" y="10681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0" name="テキスト ボックス 129">
          <a:extLst>
            <a:ext uri="{FF2B5EF4-FFF2-40B4-BE49-F238E27FC236}">
              <a16:creationId xmlns:a16="http://schemas.microsoft.com/office/drawing/2014/main" id="{C689E60F-6FEF-49D1-8A0F-BAEDB6D228C2}"/>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1" name="テキスト ボックス 130">
          <a:extLst>
            <a:ext uri="{FF2B5EF4-FFF2-40B4-BE49-F238E27FC236}">
              <a16:creationId xmlns:a16="http://schemas.microsoft.com/office/drawing/2014/main" id="{EA7F067B-650F-4F9D-A32A-2536B70B582B}"/>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2" name="テキスト ボックス 131">
          <a:extLst>
            <a:ext uri="{FF2B5EF4-FFF2-40B4-BE49-F238E27FC236}">
              <a16:creationId xmlns:a16="http://schemas.microsoft.com/office/drawing/2014/main" id="{34C0BCA5-703B-4954-9F49-217EC8AF4E93}"/>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3" name="テキスト ボックス 132">
          <a:extLst>
            <a:ext uri="{FF2B5EF4-FFF2-40B4-BE49-F238E27FC236}">
              <a16:creationId xmlns:a16="http://schemas.microsoft.com/office/drawing/2014/main" id="{E5CA863E-CCF6-4598-840D-8829F1D4C46B}"/>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4" name="テキスト ボックス 133">
          <a:extLst>
            <a:ext uri="{FF2B5EF4-FFF2-40B4-BE49-F238E27FC236}">
              <a16:creationId xmlns:a16="http://schemas.microsoft.com/office/drawing/2014/main" id="{A267746C-0FD2-46FA-A7E6-4CCA9D682F43}"/>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3411</xdr:rowOff>
    </xdr:from>
    <xdr:to>
      <xdr:col>46</xdr:col>
      <xdr:colOff>38100</xdr:colOff>
      <xdr:row>63</xdr:row>
      <xdr:rowOff>105011</xdr:rowOff>
    </xdr:to>
    <xdr:sp macro="" textlink="">
      <xdr:nvSpPr>
        <xdr:cNvPr id="135" name="楕円 134">
          <a:extLst>
            <a:ext uri="{FF2B5EF4-FFF2-40B4-BE49-F238E27FC236}">
              <a16:creationId xmlns:a16="http://schemas.microsoft.com/office/drawing/2014/main" id="{39086CE7-AA2D-4FF6-9CB5-948038D402A8}"/>
            </a:ext>
          </a:extLst>
        </xdr:cNvPr>
        <xdr:cNvSpPr/>
      </xdr:nvSpPr>
      <xdr:spPr>
        <a:xfrm>
          <a:off x="8699500" y="1080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61</xdr:row>
      <xdr:rowOff>121538</xdr:rowOff>
    </xdr:from>
    <xdr:ext cx="469744" cy="259045"/>
    <xdr:sp macro="" textlink="">
      <xdr:nvSpPr>
        <xdr:cNvPr id="136" name="n_2mainValue【体育館・プール】&#10;一人当たり面積">
          <a:extLst>
            <a:ext uri="{FF2B5EF4-FFF2-40B4-BE49-F238E27FC236}">
              <a16:creationId xmlns:a16="http://schemas.microsoft.com/office/drawing/2014/main" id="{9921E08D-B2A0-46D3-9977-24A0AEDFF315}"/>
            </a:ext>
          </a:extLst>
        </xdr:cNvPr>
        <xdr:cNvSpPr txBox="1"/>
      </xdr:nvSpPr>
      <xdr:spPr>
        <a:xfrm>
          <a:off x="8515427" y="10579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37" name="正方形/長方形 136">
          <a:extLst>
            <a:ext uri="{FF2B5EF4-FFF2-40B4-BE49-F238E27FC236}">
              <a16:creationId xmlns:a16="http://schemas.microsoft.com/office/drawing/2014/main" id="{DCF749EE-938C-4B8F-BFDA-C760A97DAEF5}"/>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38" name="正方形/長方形 137">
          <a:extLst>
            <a:ext uri="{FF2B5EF4-FFF2-40B4-BE49-F238E27FC236}">
              <a16:creationId xmlns:a16="http://schemas.microsoft.com/office/drawing/2014/main" id="{40ABF3E8-DCB8-466B-82D7-DE6D8A5FD842}"/>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39" name="正方形/長方形 138">
          <a:extLst>
            <a:ext uri="{FF2B5EF4-FFF2-40B4-BE49-F238E27FC236}">
              <a16:creationId xmlns:a16="http://schemas.microsoft.com/office/drawing/2014/main" id="{0E3BD539-2C66-4A2C-8A02-A23EC944402B}"/>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0" name="正方形/長方形 139">
          <a:extLst>
            <a:ext uri="{FF2B5EF4-FFF2-40B4-BE49-F238E27FC236}">
              <a16:creationId xmlns:a16="http://schemas.microsoft.com/office/drawing/2014/main" id="{2E4DB2CD-16FE-45E3-B311-BE9E2237DD4B}"/>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1" name="正方形/長方形 140">
          <a:extLst>
            <a:ext uri="{FF2B5EF4-FFF2-40B4-BE49-F238E27FC236}">
              <a16:creationId xmlns:a16="http://schemas.microsoft.com/office/drawing/2014/main" id="{F27F1265-EF2C-40DA-B0D5-69742567395E}"/>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2" name="正方形/長方形 141">
          <a:extLst>
            <a:ext uri="{FF2B5EF4-FFF2-40B4-BE49-F238E27FC236}">
              <a16:creationId xmlns:a16="http://schemas.microsoft.com/office/drawing/2014/main" id="{0789E2D5-04AC-4F63-B100-B662C5D95B7C}"/>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3" name="正方形/長方形 142">
          <a:extLst>
            <a:ext uri="{FF2B5EF4-FFF2-40B4-BE49-F238E27FC236}">
              <a16:creationId xmlns:a16="http://schemas.microsoft.com/office/drawing/2014/main" id="{7D061F99-476E-43FF-ADFD-626A2D14141A}"/>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4" name="正方形/長方形 143">
          <a:extLst>
            <a:ext uri="{FF2B5EF4-FFF2-40B4-BE49-F238E27FC236}">
              <a16:creationId xmlns:a16="http://schemas.microsoft.com/office/drawing/2014/main" id="{8D1B16C0-BAB0-4E18-9A88-FCA25D0393F7}"/>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45" name="テキスト ボックス 144">
          <a:extLst>
            <a:ext uri="{FF2B5EF4-FFF2-40B4-BE49-F238E27FC236}">
              <a16:creationId xmlns:a16="http://schemas.microsoft.com/office/drawing/2014/main" id="{F63CE7CD-F4A4-4C82-ABDE-1D231CD73404}"/>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46" name="直線コネクタ 145">
          <a:extLst>
            <a:ext uri="{FF2B5EF4-FFF2-40B4-BE49-F238E27FC236}">
              <a16:creationId xmlns:a16="http://schemas.microsoft.com/office/drawing/2014/main" id="{B2B9B8D6-23AE-4149-852F-739D3C7A686C}"/>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147" name="テキスト ボックス 146">
          <a:extLst>
            <a:ext uri="{FF2B5EF4-FFF2-40B4-BE49-F238E27FC236}">
              <a16:creationId xmlns:a16="http://schemas.microsoft.com/office/drawing/2014/main" id="{CE8B2951-947A-4974-BAB3-0F84F52AF0F8}"/>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48" name="直線コネクタ 147">
          <a:extLst>
            <a:ext uri="{FF2B5EF4-FFF2-40B4-BE49-F238E27FC236}">
              <a16:creationId xmlns:a16="http://schemas.microsoft.com/office/drawing/2014/main" id="{20374AD8-B8F1-46AE-9056-2788C1E19F1A}"/>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149" name="テキスト ボックス 148">
          <a:extLst>
            <a:ext uri="{FF2B5EF4-FFF2-40B4-BE49-F238E27FC236}">
              <a16:creationId xmlns:a16="http://schemas.microsoft.com/office/drawing/2014/main" id="{8C6B9BAF-AC13-43CB-9EF7-41465E63827D}"/>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50" name="直線コネクタ 149">
          <a:extLst>
            <a:ext uri="{FF2B5EF4-FFF2-40B4-BE49-F238E27FC236}">
              <a16:creationId xmlns:a16="http://schemas.microsoft.com/office/drawing/2014/main" id="{5F23872C-2F85-4A88-9D7F-50128E6E50C3}"/>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51" name="テキスト ボックス 150">
          <a:extLst>
            <a:ext uri="{FF2B5EF4-FFF2-40B4-BE49-F238E27FC236}">
              <a16:creationId xmlns:a16="http://schemas.microsoft.com/office/drawing/2014/main" id="{D459BA57-658E-42E6-A4AA-23599DF0F05F}"/>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52" name="直線コネクタ 151">
          <a:extLst>
            <a:ext uri="{FF2B5EF4-FFF2-40B4-BE49-F238E27FC236}">
              <a16:creationId xmlns:a16="http://schemas.microsoft.com/office/drawing/2014/main" id="{9838164A-4CD8-4116-B937-DA3BBA9AFB19}"/>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53" name="テキスト ボックス 152">
          <a:extLst>
            <a:ext uri="{FF2B5EF4-FFF2-40B4-BE49-F238E27FC236}">
              <a16:creationId xmlns:a16="http://schemas.microsoft.com/office/drawing/2014/main" id="{E0FDBF44-666E-4CAD-B850-E1190CEE5FA4}"/>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54" name="直線コネクタ 153">
          <a:extLst>
            <a:ext uri="{FF2B5EF4-FFF2-40B4-BE49-F238E27FC236}">
              <a16:creationId xmlns:a16="http://schemas.microsoft.com/office/drawing/2014/main" id="{FB067200-C3DA-40B4-AF6B-D5DAC4084096}"/>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55" name="テキスト ボックス 154">
          <a:extLst>
            <a:ext uri="{FF2B5EF4-FFF2-40B4-BE49-F238E27FC236}">
              <a16:creationId xmlns:a16="http://schemas.microsoft.com/office/drawing/2014/main" id="{18DCD244-10AE-4E6D-89F6-9BE74797110E}"/>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56" name="直線コネクタ 155">
          <a:extLst>
            <a:ext uri="{FF2B5EF4-FFF2-40B4-BE49-F238E27FC236}">
              <a16:creationId xmlns:a16="http://schemas.microsoft.com/office/drawing/2014/main" id="{2D28E85B-0525-4C7F-B521-246D5F5901D9}"/>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157" name="テキスト ボックス 156">
          <a:extLst>
            <a:ext uri="{FF2B5EF4-FFF2-40B4-BE49-F238E27FC236}">
              <a16:creationId xmlns:a16="http://schemas.microsoft.com/office/drawing/2014/main" id="{696A012F-B3A3-40BE-985D-673F7B9E530C}"/>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58" name="直線コネクタ 157">
          <a:extLst>
            <a:ext uri="{FF2B5EF4-FFF2-40B4-BE49-F238E27FC236}">
              <a16:creationId xmlns:a16="http://schemas.microsoft.com/office/drawing/2014/main" id="{BEA29528-1327-4945-B457-9291DA8E470E}"/>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59" name="テキスト ボックス 158">
          <a:extLst>
            <a:ext uri="{FF2B5EF4-FFF2-40B4-BE49-F238E27FC236}">
              <a16:creationId xmlns:a16="http://schemas.microsoft.com/office/drawing/2014/main" id="{9757D203-FD8D-4963-9C46-1A6402AEECE5}"/>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60" name="【福祉施設】&#10;有形固定資産減価償却率グラフ枠">
          <a:extLst>
            <a:ext uri="{FF2B5EF4-FFF2-40B4-BE49-F238E27FC236}">
              <a16:creationId xmlns:a16="http://schemas.microsoft.com/office/drawing/2014/main" id="{F04FB681-6623-411F-89F7-7909B4C78297}"/>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87</xdr:row>
      <xdr:rowOff>17145</xdr:rowOff>
    </xdr:to>
    <xdr:cxnSp macro="">
      <xdr:nvCxnSpPr>
        <xdr:cNvPr id="161" name="直線コネクタ 160">
          <a:extLst>
            <a:ext uri="{FF2B5EF4-FFF2-40B4-BE49-F238E27FC236}">
              <a16:creationId xmlns:a16="http://schemas.microsoft.com/office/drawing/2014/main" id="{89635B99-B81C-4F7B-83FC-4FCB7D3541F3}"/>
            </a:ext>
          </a:extLst>
        </xdr:cNvPr>
        <xdr:cNvCxnSpPr/>
      </xdr:nvCxnSpPr>
      <xdr:spPr>
        <a:xfrm flipV="1">
          <a:off x="4634865" y="13335000"/>
          <a:ext cx="0" cy="1598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20972</xdr:rowOff>
    </xdr:from>
    <xdr:ext cx="405111" cy="259045"/>
    <xdr:sp macro="" textlink="">
      <xdr:nvSpPr>
        <xdr:cNvPr id="162" name="【福祉施設】&#10;有形固定資産減価償却率最小値テキスト">
          <a:extLst>
            <a:ext uri="{FF2B5EF4-FFF2-40B4-BE49-F238E27FC236}">
              <a16:creationId xmlns:a16="http://schemas.microsoft.com/office/drawing/2014/main" id="{4CF6E877-2A08-4856-A411-A8C628190571}"/>
            </a:ext>
          </a:extLst>
        </xdr:cNvPr>
        <xdr:cNvSpPr txBox="1"/>
      </xdr:nvSpPr>
      <xdr:spPr>
        <a:xfrm>
          <a:off x="4673600" y="1493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17145</xdr:rowOff>
    </xdr:from>
    <xdr:to>
      <xdr:col>24</xdr:col>
      <xdr:colOff>152400</xdr:colOff>
      <xdr:row>87</xdr:row>
      <xdr:rowOff>17145</xdr:rowOff>
    </xdr:to>
    <xdr:cxnSp macro="">
      <xdr:nvCxnSpPr>
        <xdr:cNvPr id="163" name="直線コネクタ 162">
          <a:extLst>
            <a:ext uri="{FF2B5EF4-FFF2-40B4-BE49-F238E27FC236}">
              <a16:creationId xmlns:a16="http://schemas.microsoft.com/office/drawing/2014/main" id="{9ECAFF0F-1E13-46E5-81D4-9F753866ECDA}"/>
            </a:ext>
          </a:extLst>
        </xdr:cNvPr>
        <xdr:cNvCxnSpPr/>
      </xdr:nvCxnSpPr>
      <xdr:spPr>
        <a:xfrm>
          <a:off x="4546600" y="14933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164" name="【福祉施設】&#10;有形固定資産減価償却率最大値テキスト">
          <a:extLst>
            <a:ext uri="{FF2B5EF4-FFF2-40B4-BE49-F238E27FC236}">
              <a16:creationId xmlns:a16="http://schemas.microsoft.com/office/drawing/2014/main" id="{3C37B8EE-F1CD-48DD-BCAC-8F17FC872934}"/>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165" name="直線コネクタ 164">
          <a:extLst>
            <a:ext uri="{FF2B5EF4-FFF2-40B4-BE49-F238E27FC236}">
              <a16:creationId xmlns:a16="http://schemas.microsoft.com/office/drawing/2014/main" id="{20068B1C-E396-4511-AEF3-1338D67476D4}"/>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36213</xdr:rowOff>
    </xdr:from>
    <xdr:ext cx="405111" cy="259045"/>
    <xdr:sp macro="" textlink="">
      <xdr:nvSpPr>
        <xdr:cNvPr id="166" name="【福祉施設】&#10;有形固定資産減価償却率平均値テキスト">
          <a:extLst>
            <a:ext uri="{FF2B5EF4-FFF2-40B4-BE49-F238E27FC236}">
              <a16:creationId xmlns:a16="http://schemas.microsoft.com/office/drawing/2014/main" id="{7C020FA1-5E2C-4803-96AD-30CE7ACA41AF}"/>
            </a:ext>
          </a:extLst>
        </xdr:cNvPr>
        <xdr:cNvSpPr txBox="1"/>
      </xdr:nvSpPr>
      <xdr:spPr>
        <a:xfrm>
          <a:off x="4673600" y="142665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57786</xdr:rowOff>
    </xdr:from>
    <xdr:to>
      <xdr:col>24</xdr:col>
      <xdr:colOff>114300</xdr:colOff>
      <xdr:row>83</xdr:row>
      <xdr:rowOff>159386</xdr:rowOff>
    </xdr:to>
    <xdr:sp macro="" textlink="">
      <xdr:nvSpPr>
        <xdr:cNvPr id="167" name="フローチャート: 判断 166">
          <a:extLst>
            <a:ext uri="{FF2B5EF4-FFF2-40B4-BE49-F238E27FC236}">
              <a16:creationId xmlns:a16="http://schemas.microsoft.com/office/drawing/2014/main" id="{7E286120-1037-402D-9D95-DE2D8AE15600}"/>
            </a:ext>
          </a:extLst>
        </xdr:cNvPr>
        <xdr:cNvSpPr/>
      </xdr:nvSpPr>
      <xdr:spPr>
        <a:xfrm>
          <a:off x="4584700" y="1428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71120</xdr:rowOff>
    </xdr:from>
    <xdr:to>
      <xdr:col>20</xdr:col>
      <xdr:colOff>38100</xdr:colOff>
      <xdr:row>84</xdr:row>
      <xdr:rowOff>1270</xdr:rowOff>
    </xdr:to>
    <xdr:sp macro="" textlink="">
      <xdr:nvSpPr>
        <xdr:cNvPr id="168" name="フローチャート: 判断 167">
          <a:extLst>
            <a:ext uri="{FF2B5EF4-FFF2-40B4-BE49-F238E27FC236}">
              <a16:creationId xmlns:a16="http://schemas.microsoft.com/office/drawing/2014/main" id="{BAF1777B-8DFE-4A36-AD2B-D03BB5292EA7}"/>
            </a:ext>
          </a:extLst>
        </xdr:cNvPr>
        <xdr:cNvSpPr/>
      </xdr:nvSpPr>
      <xdr:spPr>
        <a:xfrm>
          <a:off x="3746500" y="1430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163847</xdr:rowOff>
    </xdr:from>
    <xdr:ext cx="405111" cy="259045"/>
    <xdr:sp macro="" textlink="">
      <xdr:nvSpPr>
        <xdr:cNvPr id="169" name="n_1aveValue【福祉施設】&#10;有形固定資産減価償却率">
          <a:extLst>
            <a:ext uri="{FF2B5EF4-FFF2-40B4-BE49-F238E27FC236}">
              <a16:creationId xmlns:a16="http://schemas.microsoft.com/office/drawing/2014/main" id="{AF288E1F-008F-4432-8560-9531866F903F}"/>
            </a:ext>
          </a:extLst>
        </xdr:cNvPr>
        <xdr:cNvSpPr txBox="1"/>
      </xdr:nvSpPr>
      <xdr:spPr>
        <a:xfrm>
          <a:off x="3582044" y="1439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83</xdr:row>
      <xdr:rowOff>95886</xdr:rowOff>
    </xdr:from>
    <xdr:to>
      <xdr:col>15</xdr:col>
      <xdr:colOff>101600</xdr:colOff>
      <xdr:row>84</xdr:row>
      <xdr:rowOff>26036</xdr:rowOff>
    </xdr:to>
    <xdr:sp macro="" textlink="">
      <xdr:nvSpPr>
        <xdr:cNvPr id="170" name="フローチャート: 判断 169">
          <a:extLst>
            <a:ext uri="{FF2B5EF4-FFF2-40B4-BE49-F238E27FC236}">
              <a16:creationId xmlns:a16="http://schemas.microsoft.com/office/drawing/2014/main" id="{BFBF6180-BF11-4EDD-A8CD-4B094B138A4E}"/>
            </a:ext>
          </a:extLst>
        </xdr:cNvPr>
        <xdr:cNvSpPr/>
      </xdr:nvSpPr>
      <xdr:spPr>
        <a:xfrm>
          <a:off x="2857500" y="1432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82</xdr:row>
      <xdr:rowOff>42563</xdr:rowOff>
    </xdr:from>
    <xdr:ext cx="405111" cy="259045"/>
    <xdr:sp macro="" textlink="">
      <xdr:nvSpPr>
        <xdr:cNvPr id="171" name="n_2aveValue【福祉施設】&#10;有形固定資産減価償却率">
          <a:extLst>
            <a:ext uri="{FF2B5EF4-FFF2-40B4-BE49-F238E27FC236}">
              <a16:creationId xmlns:a16="http://schemas.microsoft.com/office/drawing/2014/main" id="{087D4782-686E-41BF-8570-FAAEDE046541}"/>
            </a:ext>
          </a:extLst>
        </xdr:cNvPr>
        <xdr:cNvSpPr txBox="1"/>
      </xdr:nvSpPr>
      <xdr:spPr>
        <a:xfrm>
          <a:off x="2705744" y="14101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83</xdr:row>
      <xdr:rowOff>69214</xdr:rowOff>
    </xdr:from>
    <xdr:to>
      <xdr:col>10</xdr:col>
      <xdr:colOff>165100</xdr:colOff>
      <xdr:row>83</xdr:row>
      <xdr:rowOff>170814</xdr:rowOff>
    </xdr:to>
    <xdr:sp macro="" textlink="">
      <xdr:nvSpPr>
        <xdr:cNvPr id="172" name="フローチャート: 判断 171">
          <a:extLst>
            <a:ext uri="{FF2B5EF4-FFF2-40B4-BE49-F238E27FC236}">
              <a16:creationId xmlns:a16="http://schemas.microsoft.com/office/drawing/2014/main" id="{1DEDA647-FF74-4FB5-9CF1-2EACEE2F7793}"/>
            </a:ext>
          </a:extLst>
        </xdr:cNvPr>
        <xdr:cNvSpPr/>
      </xdr:nvSpPr>
      <xdr:spPr>
        <a:xfrm>
          <a:off x="1968500" y="14299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82</xdr:row>
      <xdr:rowOff>15891</xdr:rowOff>
    </xdr:from>
    <xdr:ext cx="405111" cy="259045"/>
    <xdr:sp macro="" textlink="">
      <xdr:nvSpPr>
        <xdr:cNvPr id="173" name="n_3aveValue【福祉施設】&#10;有形固定資産減価償却率">
          <a:extLst>
            <a:ext uri="{FF2B5EF4-FFF2-40B4-BE49-F238E27FC236}">
              <a16:creationId xmlns:a16="http://schemas.microsoft.com/office/drawing/2014/main" id="{9B4F1E28-7B61-41BE-A2E0-A7A510262EB6}"/>
            </a:ext>
          </a:extLst>
        </xdr:cNvPr>
        <xdr:cNvSpPr txBox="1"/>
      </xdr:nvSpPr>
      <xdr:spPr>
        <a:xfrm>
          <a:off x="1816744" y="14074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74" name="テキスト ボックス 173">
          <a:extLst>
            <a:ext uri="{FF2B5EF4-FFF2-40B4-BE49-F238E27FC236}">
              <a16:creationId xmlns:a16="http://schemas.microsoft.com/office/drawing/2014/main" id="{1423911F-7ABF-4FD4-B8A2-5478C9B60A77}"/>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75" name="テキスト ボックス 174">
          <a:extLst>
            <a:ext uri="{FF2B5EF4-FFF2-40B4-BE49-F238E27FC236}">
              <a16:creationId xmlns:a16="http://schemas.microsoft.com/office/drawing/2014/main" id="{CC9BC798-C4EB-4B67-8C7C-DEA1AF3F2F19}"/>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76" name="テキスト ボックス 175">
          <a:extLst>
            <a:ext uri="{FF2B5EF4-FFF2-40B4-BE49-F238E27FC236}">
              <a16:creationId xmlns:a16="http://schemas.microsoft.com/office/drawing/2014/main" id="{2D088467-8E46-496D-940C-10767581F772}"/>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77" name="テキスト ボックス 176">
          <a:extLst>
            <a:ext uri="{FF2B5EF4-FFF2-40B4-BE49-F238E27FC236}">
              <a16:creationId xmlns:a16="http://schemas.microsoft.com/office/drawing/2014/main" id="{3D0C354E-C918-42E1-9AD7-F663E03E70EF}"/>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78" name="テキスト ボックス 177">
          <a:extLst>
            <a:ext uri="{FF2B5EF4-FFF2-40B4-BE49-F238E27FC236}">
              <a16:creationId xmlns:a16="http://schemas.microsoft.com/office/drawing/2014/main" id="{24252288-7EDA-4F49-A5F0-7ED611886ABB}"/>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105411</xdr:rowOff>
    </xdr:from>
    <xdr:to>
      <xdr:col>24</xdr:col>
      <xdr:colOff>114300</xdr:colOff>
      <xdr:row>80</xdr:row>
      <xdr:rowOff>35561</xdr:rowOff>
    </xdr:to>
    <xdr:sp macro="" textlink="">
      <xdr:nvSpPr>
        <xdr:cNvPr id="179" name="楕円 178">
          <a:extLst>
            <a:ext uri="{FF2B5EF4-FFF2-40B4-BE49-F238E27FC236}">
              <a16:creationId xmlns:a16="http://schemas.microsoft.com/office/drawing/2014/main" id="{BF05085E-2070-4382-AF55-1012FF627B6F}"/>
            </a:ext>
          </a:extLst>
        </xdr:cNvPr>
        <xdr:cNvSpPr/>
      </xdr:nvSpPr>
      <xdr:spPr>
        <a:xfrm>
          <a:off x="4584700" y="13649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128288</xdr:rowOff>
    </xdr:from>
    <xdr:ext cx="405111" cy="259045"/>
    <xdr:sp macro="" textlink="">
      <xdr:nvSpPr>
        <xdr:cNvPr id="180" name="【福祉施設】&#10;有形固定資産減価償却率該当値テキスト">
          <a:extLst>
            <a:ext uri="{FF2B5EF4-FFF2-40B4-BE49-F238E27FC236}">
              <a16:creationId xmlns:a16="http://schemas.microsoft.com/office/drawing/2014/main" id="{2E8A8EC9-32C1-45F8-ACE7-4211D2E06B5B}"/>
            </a:ext>
          </a:extLst>
        </xdr:cNvPr>
        <xdr:cNvSpPr txBox="1"/>
      </xdr:nvSpPr>
      <xdr:spPr>
        <a:xfrm>
          <a:off x="4673600" y="1350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80645</xdr:rowOff>
    </xdr:from>
    <xdr:to>
      <xdr:col>20</xdr:col>
      <xdr:colOff>38100</xdr:colOff>
      <xdr:row>80</xdr:row>
      <xdr:rowOff>10795</xdr:rowOff>
    </xdr:to>
    <xdr:sp macro="" textlink="">
      <xdr:nvSpPr>
        <xdr:cNvPr id="181" name="楕円 180">
          <a:extLst>
            <a:ext uri="{FF2B5EF4-FFF2-40B4-BE49-F238E27FC236}">
              <a16:creationId xmlns:a16="http://schemas.microsoft.com/office/drawing/2014/main" id="{201E10F9-7388-4F34-A433-663B001B0B64}"/>
            </a:ext>
          </a:extLst>
        </xdr:cNvPr>
        <xdr:cNvSpPr/>
      </xdr:nvSpPr>
      <xdr:spPr>
        <a:xfrm>
          <a:off x="3746500" y="1362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131445</xdr:rowOff>
    </xdr:from>
    <xdr:to>
      <xdr:col>24</xdr:col>
      <xdr:colOff>63500</xdr:colOff>
      <xdr:row>79</xdr:row>
      <xdr:rowOff>156211</xdr:rowOff>
    </xdr:to>
    <xdr:cxnSp macro="">
      <xdr:nvCxnSpPr>
        <xdr:cNvPr id="182" name="直線コネクタ 181">
          <a:extLst>
            <a:ext uri="{FF2B5EF4-FFF2-40B4-BE49-F238E27FC236}">
              <a16:creationId xmlns:a16="http://schemas.microsoft.com/office/drawing/2014/main" id="{D8B73EF7-42D8-4030-BD7A-972516E627D2}"/>
            </a:ext>
          </a:extLst>
        </xdr:cNvPr>
        <xdr:cNvCxnSpPr/>
      </xdr:nvCxnSpPr>
      <xdr:spPr>
        <a:xfrm>
          <a:off x="3797300" y="13675995"/>
          <a:ext cx="8382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27322</xdr:rowOff>
    </xdr:from>
    <xdr:ext cx="405111" cy="259045"/>
    <xdr:sp macro="" textlink="">
      <xdr:nvSpPr>
        <xdr:cNvPr id="183" name="n_1mainValue【福祉施設】&#10;有形固定資産減価償却率">
          <a:extLst>
            <a:ext uri="{FF2B5EF4-FFF2-40B4-BE49-F238E27FC236}">
              <a16:creationId xmlns:a16="http://schemas.microsoft.com/office/drawing/2014/main" id="{981E417A-7A9D-43D9-A919-CC7083F51FF1}"/>
            </a:ext>
          </a:extLst>
        </xdr:cNvPr>
        <xdr:cNvSpPr txBox="1"/>
      </xdr:nvSpPr>
      <xdr:spPr>
        <a:xfrm>
          <a:off x="3582044" y="1340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84" name="正方形/長方形 183">
          <a:extLst>
            <a:ext uri="{FF2B5EF4-FFF2-40B4-BE49-F238E27FC236}">
              <a16:creationId xmlns:a16="http://schemas.microsoft.com/office/drawing/2014/main" id="{9C2BE5E7-D69E-4B0B-9827-BAEBF14B60CE}"/>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85" name="正方形/長方形 184">
          <a:extLst>
            <a:ext uri="{FF2B5EF4-FFF2-40B4-BE49-F238E27FC236}">
              <a16:creationId xmlns:a16="http://schemas.microsoft.com/office/drawing/2014/main" id="{8C156E30-502F-4D14-A2B3-99980F8438A8}"/>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86" name="正方形/長方形 185">
          <a:extLst>
            <a:ext uri="{FF2B5EF4-FFF2-40B4-BE49-F238E27FC236}">
              <a16:creationId xmlns:a16="http://schemas.microsoft.com/office/drawing/2014/main" id="{21756983-8049-4FCE-8274-F2179CA91D37}"/>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87" name="正方形/長方形 186">
          <a:extLst>
            <a:ext uri="{FF2B5EF4-FFF2-40B4-BE49-F238E27FC236}">
              <a16:creationId xmlns:a16="http://schemas.microsoft.com/office/drawing/2014/main" id="{27DF006D-F2C9-42BC-8347-781FEF8B66D1}"/>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88" name="正方形/長方形 187">
          <a:extLst>
            <a:ext uri="{FF2B5EF4-FFF2-40B4-BE49-F238E27FC236}">
              <a16:creationId xmlns:a16="http://schemas.microsoft.com/office/drawing/2014/main" id="{346D859E-CB76-4189-9771-1A8D3FAC68B7}"/>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89" name="正方形/長方形 188">
          <a:extLst>
            <a:ext uri="{FF2B5EF4-FFF2-40B4-BE49-F238E27FC236}">
              <a16:creationId xmlns:a16="http://schemas.microsoft.com/office/drawing/2014/main" id="{C5B2B519-B54C-4BE1-873E-7E80BFBA0B9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90" name="正方形/長方形 189">
          <a:extLst>
            <a:ext uri="{FF2B5EF4-FFF2-40B4-BE49-F238E27FC236}">
              <a16:creationId xmlns:a16="http://schemas.microsoft.com/office/drawing/2014/main" id="{E21E62AB-69B3-49E4-88E7-9B0747CC3F02}"/>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91" name="正方形/長方形 190">
          <a:extLst>
            <a:ext uri="{FF2B5EF4-FFF2-40B4-BE49-F238E27FC236}">
              <a16:creationId xmlns:a16="http://schemas.microsoft.com/office/drawing/2014/main" id="{118C9A0A-6E31-4310-AA25-4E8E7AE7777A}"/>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92" name="テキスト ボックス 191">
          <a:extLst>
            <a:ext uri="{FF2B5EF4-FFF2-40B4-BE49-F238E27FC236}">
              <a16:creationId xmlns:a16="http://schemas.microsoft.com/office/drawing/2014/main" id="{9C306629-6B69-4AEC-AA57-10273E80CBD5}"/>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93" name="直線コネクタ 192">
          <a:extLst>
            <a:ext uri="{FF2B5EF4-FFF2-40B4-BE49-F238E27FC236}">
              <a16:creationId xmlns:a16="http://schemas.microsoft.com/office/drawing/2014/main" id="{8EAA8453-1347-4022-846D-7CC6FD755952}"/>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194" name="直線コネクタ 193">
          <a:extLst>
            <a:ext uri="{FF2B5EF4-FFF2-40B4-BE49-F238E27FC236}">
              <a16:creationId xmlns:a16="http://schemas.microsoft.com/office/drawing/2014/main" id="{DDC23540-C765-4F3A-80A5-7AB01BA1BAA5}"/>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195" name="テキスト ボックス 194">
          <a:extLst>
            <a:ext uri="{FF2B5EF4-FFF2-40B4-BE49-F238E27FC236}">
              <a16:creationId xmlns:a16="http://schemas.microsoft.com/office/drawing/2014/main" id="{8602DA7A-A9EB-4043-91E5-941BB3428F16}"/>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196" name="直線コネクタ 195">
          <a:extLst>
            <a:ext uri="{FF2B5EF4-FFF2-40B4-BE49-F238E27FC236}">
              <a16:creationId xmlns:a16="http://schemas.microsoft.com/office/drawing/2014/main" id="{027907C7-55F2-414E-AA89-0AF99D414B87}"/>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197" name="テキスト ボックス 196">
          <a:extLst>
            <a:ext uri="{FF2B5EF4-FFF2-40B4-BE49-F238E27FC236}">
              <a16:creationId xmlns:a16="http://schemas.microsoft.com/office/drawing/2014/main" id="{61CE11F5-AF6D-4649-A46C-A913DAD68B68}"/>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198" name="直線コネクタ 197">
          <a:extLst>
            <a:ext uri="{FF2B5EF4-FFF2-40B4-BE49-F238E27FC236}">
              <a16:creationId xmlns:a16="http://schemas.microsoft.com/office/drawing/2014/main" id="{E0D28FE9-EC44-4134-8CA7-812557C97A74}"/>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199" name="テキスト ボックス 198">
          <a:extLst>
            <a:ext uri="{FF2B5EF4-FFF2-40B4-BE49-F238E27FC236}">
              <a16:creationId xmlns:a16="http://schemas.microsoft.com/office/drawing/2014/main" id="{3275CE82-5233-47DC-A27A-9BE492C18674}"/>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00" name="直線コネクタ 199">
          <a:extLst>
            <a:ext uri="{FF2B5EF4-FFF2-40B4-BE49-F238E27FC236}">
              <a16:creationId xmlns:a16="http://schemas.microsoft.com/office/drawing/2014/main" id="{299A00AD-0B70-43C0-AEFF-82889A435857}"/>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01" name="テキスト ボックス 200">
          <a:extLst>
            <a:ext uri="{FF2B5EF4-FFF2-40B4-BE49-F238E27FC236}">
              <a16:creationId xmlns:a16="http://schemas.microsoft.com/office/drawing/2014/main" id="{5DE92E1F-9F2A-47F7-8F07-F3098FA9928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02" name="直線コネクタ 201">
          <a:extLst>
            <a:ext uri="{FF2B5EF4-FFF2-40B4-BE49-F238E27FC236}">
              <a16:creationId xmlns:a16="http://schemas.microsoft.com/office/drawing/2014/main" id="{3861571E-6E67-4526-8058-2F4A144C1C38}"/>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03" name="テキスト ボックス 202">
          <a:extLst>
            <a:ext uri="{FF2B5EF4-FFF2-40B4-BE49-F238E27FC236}">
              <a16:creationId xmlns:a16="http://schemas.microsoft.com/office/drawing/2014/main" id="{36210C7E-D0A5-4345-B722-87D0473E70EA}"/>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04" name="直線コネクタ 203">
          <a:extLst>
            <a:ext uri="{FF2B5EF4-FFF2-40B4-BE49-F238E27FC236}">
              <a16:creationId xmlns:a16="http://schemas.microsoft.com/office/drawing/2014/main" id="{DF2A441E-4601-42BD-BBEE-E2449F0557FB}"/>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05" name="テキスト ボックス 204">
          <a:extLst>
            <a:ext uri="{FF2B5EF4-FFF2-40B4-BE49-F238E27FC236}">
              <a16:creationId xmlns:a16="http://schemas.microsoft.com/office/drawing/2014/main" id="{26B72237-CA54-4ED2-B761-97EBBDA07DDB}"/>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06" name="直線コネクタ 205">
          <a:extLst>
            <a:ext uri="{FF2B5EF4-FFF2-40B4-BE49-F238E27FC236}">
              <a16:creationId xmlns:a16="http://schemas.microsoft.com/office/drawing/2014/main" id="{4A638069-2582-4DF5-B2C2-B6E1D837ED4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07" name="テキスト ボックス 206">
          <a:extLst>
            <a:ext uri="{FF2B5EF4-FFF2-40B4-BE49-F238E27FC236}">
              <a16:creationId xmlns:a16="http://schemas.microsoft.com/office/drawing/2014/main" id="{F7607336-18E1-47E7-BB0C-57113CBF623F}"/>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08" name="【福祉施設】&#10;一人当たり面積グラフ枠">
          <a:extLst>
            <a:ext uri="{FF2B5EF4-FFF2-40B4-BE49-F238E27FC236}">
              <a16:creationId xmlns:a16="http://schemas.microsoft.com/office/drawing/2014/main" id="{E29A9E5B-8209-4254-AF62-F3D1994F4994}"/>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160564</xdr:rowOff>
    </xdr:from>
    <xdr:to>
      <xdr:col>54</xdr:col>
      <xdr:colOff>189865</xdr:colOff>
      <xdr:row>86</xdr:row>
      <xdr:rowOff>159584</xdr:rowOff>
    </xdr:to>
    <xdr:cxnSp macro="">
      <xdr:nvCxnSpPr>
        <xdr:cNvPr id="209" name="直線コネクタ 208">
          <a:extLst>
            <a:ext uri="{FF2B5EF4-FFF2-40B4-BE49-F238E27FC236}">
              <a16:creationId xmlns:a16="http://schemas.microsoft.com/office/drawing/2014/main" id="{935EA1B3-6DB1-44A6-9ABB-417FE2164B7F}"/>
            </a:ext>
          </a:extLst>
        </xdr:cNvPr>
        <xdr:cNvCxnSpPr/>
      </xdr:nvCxnSpPr>
      <xdr:spPr>
        <a:xfrm flipV="1">
          <a:off x="10476865" y="13362214"/>
          <a:ext cx="0" cy="154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163411</xdr:rowOff>
    </xdr:from>
    <xdr:ext cx="469744" cy="259045"/>
    <xdr:sp macro="" textlink="">
      <xdr:nvSpPr>
        <xdr:cNvPr id="210" name="【福祉施設】&#10;一人当たり面積最小値テキスト">
          <a:extLst>
            <a:ext uri="{FF2B5EF4-FFF2-40B4-BE49-F238E27FC236}">
              <a16:creationId xmlns:a16="http://schemas.microsoft.com/office/drawing/2014/main" id="{A1F98C9E-AD88-4281-9BFF-F54C831FFF99}"/>
            </a:ext>
          </a:extLst>
        </xdr:cNvPr>
        <xdr:cNvSpPr txBox="1"/>
      </xdr:nvSpPr>
      <xdr:spPr>
        <a:xfrm>
          <a:off x="10515600" y="14908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159584</xdr:rowOff>
    </xdr:from>
    <xdr:to>
      <xdr:col>55</xdr:col>
      <xdr:colOff>88900</xdr:colOff>
      <xdr:row>86</xdr:row>
      <xdr:rowOff>159584</xdr:rowOff>
    </xdr:to>
    <xdr:cxnSp macro="">
      <xdr:nvCxnSpPr>
        <xdr:cNvPr id="211" name="直線コネクタ 210">
          <a:extLst>
            <a:ext uri="{FF2B5EF4-FFF2-40B4-BE49-F238E27FC236}">
              <a16:creationId xmlns:a16="http://schemas.microsoft.com/office/drawing/2014/main" id="{A5ABA057-7360-4290-8D63-147C730E0D29}"/>
            </a:ext>
          </a:extLst>
        </xdr:cNvPr>
        <xdr:cNvCxnSpPr/>
      </xdr:nvCxnSpPr>
      <xdr:spPr>
        <a:xfrm>
          <a:off x="10388600" y="14904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107241</xdr:rowOff>
    </xdr:from>
    <xdr:ext cx="469744" cy="259045"/>
    <xdr:sp macro="" textlink="">
      <xdr:nvSpPr>
        <xdr:cNvPr id="212" name="【福祉施設】&#10;一人当たり面積最大値テキスト">
          <a:extLst>
            <a:ext uri="{FF2B5EF4-FFF2-40B4-BE49-F238E27FC236}">
              <a16:creationId xmlns:a16="http://schemas.microsoft.com/office/drawing/2014/main" id="{B71E507A-D139-447E-8932-1AB8C2EF1A9D}"/>
            </a:ext>
          </a:extLst>
        </xdr:cNvPr>
        <xdr:cNvSpPr txBox="1"/>
      </xdr:nvSpPr>
      <xdr:spPr>
        <a:xfrm>
          <a:off x="10515600" y="1313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160564</xdr:rowOff>
    </xdr:from>
    <xdr:to>
      <xdr:col>55</xdr:col>
      <xdr:colOff>88900</xdr:colOff>
      <xdr:row>77</xdr:row>
      <xdr:rowOff>160564</xdr:rowOff>
    </xdr:to>
    <xdr:cxnSp macro="">
      <xdr:nvCxnSpPr>
        <xdr:cNvPr id="213" name="直線コネクタ 212">
          <a:extLst>
            <a:ext uri="{FF2B5EF4-FFF2-40B4-BE49-F238E27FC236}">
              <a16:creationId xmlns:a16="http://schemas.microsoft.com/office/drawing/2014/main" id="{1983357E-E1F2-409A-8FF8-1D05E6840CE6}"/>
            </a:ext>
          </a:extLst>
        </xdr:cNvPr>
        <xdr:cNvCxnSpPr/>
      </xdr:nvCxnSpPr>
      <xdr:spPr>
        <a:xfrm>
          <a:off x="10388600" y="1336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131625</xdr:rowOff>
    </xdr:from>
    <xdr:ext cx="469744" cy="259045"/>
    <xdr:sp macro="" textlink="">
      <xdr:nvSpPr>
        <xdr:cNvPr id="214" name="【福祉施設】&#10;一人当たり面積平均値テキスト">
          <a:extLst>
            <a:ext uri="{FF2B5EF4-FFF2-40B4-BE49-F238E27FC236}">
              <a16:creationId xmlns:a16="http://schemas.microsoft.com/office/drawing/2014/main" id="{55CCDE22-6E44-486E-A705-00D1C7EEDDB7}"/>
            </a:ext>
          </a:extLst>
        </xdr:cNvPr>
        <xdr:cNvSpPr txBox="1"/>
      </xdr:nvSpPr>
      <xdr:spPr>
        <a:xfrm>
          <a:off x="10515600" y="145334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153198</xdr:rowOff>
    </xdr:from>
    <xdr:to>
      <xdr:col>55</xdr:col>
      <xdr:colOff>50800</xdr:colOff>
      <xdr:row>85</xdr:row>
      <xdr:rowOff>83348</xdr:rowOff>
    </xdr:to>
    <xdr:sp macro="" textlink="">
      <xdr:nvSpPr>
        <xdr:cNvPr id="215" name="フローチャート: 判断 214">
          <a:extLst>
            <a:ext uri="{FF2B5EF4-FFF2-40B4-BE49-F238E27FC236}">
              <a16:creationId xmlns:a16="http://schemas.microsoft.com/office/drawing/2014/main" id="{77EF41E2-3180-4A2E-9512-28815434D8CC}"/>
            </a:ext>
          </a:extLst>
        </xdr:cNvPr>
        <xdr:cNvSpPr/>
      </xdr:nvSpPr>
      <xdr:spPr>
        <a:xfrm>
          <a:off x="10426700" y="14554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690</xdr:rowOff>
    </xdr:from>
    <xdr:to>
      <xdr:col>50</xdr:col>
      <xdr:colOff>165100</xdr:colOff>
      <xdr:row>85</xdr:row>
      <xdr:rowOff>102290</xdr:rowOff>
    </xdr:to>
    <xdr:sp macro="" textlink="">
      <xdr:nvSpPr>
        <xdr:cNvPr id="216" name="フローチャート: 判断 215">
          <a:extLst>
            <a:ext uri="{FF2B5EF4-FFF2-40B4-BE49-F238E27FC236}">
              <a16:creationId xmlns:a16="http://schemas.microsoft.com/office/drawing/2014/main" id="{6DA43715-2099-4B04-B3F3-CC7A5D916E38}"/>
            </a:ext>
          </a:extLst>
        </xdr:cNvPr>
        <xdr:cNvSpPr/>
      </xdr:nvSpPr>
      <xdr:spPr>
        <a:xfrm>
          <a:off x="9588500" y="1457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85</xdr:row>
      <xdr:rowOff>93417</xdr:rowOff>
    </xdr:from>
    <xdr:ext cx="469744" cy="259045"/>
    <xdr:sp macro="" textlink="">
      <xdr:nvSpPr>
        <xdr:cNvPr id="217" name="n_1aveValue【福祉施設】&#10;一人当たり面積">
          <a:extLst>
            <a:ext uri="{FF2B5EF4-FFF2-40B4-BE49-F238E27FC236}">
              <a16:creationId xmlns:a16="http://schemas.microsoft.com/office/drawing/2014/main" id="{1FF215E7-F73B-4854-B5D8-1336699EEA9C}"/>
            </a:ext>
          </a:extLst>
        </xdr:cNvPr>
        <xdr:cNvSpPr txBox="1"/>
      </xdr:nvSpPr>
      <xdr:spPr>
        <a:xfrm>
          <a:off x="9391727" y="1466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10813</xdr:rowOff>
    </xdr:from>
    <xdr:to>
      <xdr:col>46</xdr:col>
      <xdr:colOff>38100</xdr:colOff>
      <xdr:row>85</xdr:row>
      <xdr:rowOff>112413</xdr:rowOff>
    </xdr:to>
    <xdr:sp macro="" textlink="">
      <xdr:nvSpPr>
        <xdr:cNvPr id="218" name="フローチャート: 判断 217">
          <a:extLst>
            <a:ext uri="{FF2B5EF4-FFF2-40B4-BE49-F238E27FC236}">
              <a16:creationId xmlns:a16="http://schemas.microsoft.com/office/drawing/2014/main" id="{D1E13380-B3BF-4BF3-A842-DA9A913EF397}"/>
            </a:ext>
          </a:extLst>
        </xdr:cNvPr>
        <xdr:cNvSpPr/>
      </xdr:nvSpPr>
      <xdr:spPr>
        <a:xfrm>
          <a:off x="8699500" y="1458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128940</xdr:rowOff>
    </xdr:from>
    <xdr:ext cx="469744" cy="259045"/>
    <xdr:sp macro="" textlink="">
      <xdr:nvSpPr>
        <xdr:cNvPr id="219" name="n_2aveValue【福祉施設】&#10;一人当たり面積">
          <a:extLst>
            <a:ext uri="{FF2B5EF4-FFF2-40B4-BE49-F238E27FC236}">
              <a16:creationId xmlns:a16="http://schemas.microsoft.com/office/drawing/2014/main" id="{78B2386B-F684-42C1-939F-6A4253F31BBB}"/>
            </a:ext>
          </a:extLst>
        </xdr:cNvPr>
        <xdr:cNvSpPr txBox="1"/>
      </xdr:nvSpPr>
      <xdr:spPr>
        <a:xfrm>
          <a:off x="8515427" y="1435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85</xdr:row>
      <xdr:rowOff>33674</xdr:rowOff>
    </xdr:from>
    <xdr:to>
      <xdr:col>41</xdr:col>
      <xdr:colOff>101600</xdr:colOff>
      <xdr:row>85</xdr:row>
      <xdr:rowOff>135274</xdr:rowOff>
    </xdr:to>
    <xdr:sp macro="" textlink="">
      <xdr:nvSpPr>
        <xdr:cNvPr id="220" name="フローチャート: 判断 219">
          <a:extLst>
            <a:ext uri="{FF2B5EF4-FFF2-40B4-BE49-F238E27FC236}">
              <a16:creationId xmlns:a16="http://schemas.microsoft.com/office/drawing/2014/main" id="{EF0DA79E-6098-40AC-88B5-C9733D4670B2}"/>
            </a:ext>
          </a:extLst>
        </xdr:cNvPr>
        <xdr:cNvSpPr/>
      </xdr:nvSpPr>
      <xdr:spPr>
        <a:xfrm>
          <a:off x="7810500" y="14606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83</xdr:row>
      <xdr:rowOff>151801</xdr:rowOff>
    </xdr:from>
    <xdr:ext cx="469744" cy="259045"/>
    <xdr:sp macro="" textlink="">
      <xdr:nvSpPr>
        <xdr:cNvPr id="221" name="n_3aveValue【福祉施設】&#10;一人当たり面積">
          <a:extLst>
            <a:ext uri="{FF2B5EF4-FFF2-40B4-BE49-F238E27FC236}">
              <a16:creationId xmlns:a16="http://schemas.microsoft.com/office/drawing/2014/main" id="{7090ACF5-C0FD-4CDD-B8E9-752938FFD412}"/>
            </a:ext>
          </a:extLst>
        </xdr:cNvPr>
        <xdr:cNvSpPr txBox="1"/>
      </xdr:nvSpPr>
      <xdr:spPr>
        <a:xfrm>
          <a:off x="7626427" y="14382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22" name="テキスト ボックス 221">
          <a:extLst>
            <a:ext uri="{FF2B5EF4-FFF2-40B4-BE49-F238E27FC236}">
              <a16:creationId xmlns:a16="http://schemas.microsoft.com/office/drawing/2014/main" id="{E6BBEF56-43BB-4DF3-8A9D-9F09571CEFBF}"/>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23" name="テキスト ボックス 222">
          <a:extLst>
            <a:ext uri="{FF2B5EF4-FFF2-40B4-BE49-F238E27FC236}">
              <a16:creationId xmlns:a16="http://schemas.microsoft.com/office/drawing/2014/main" id="{081DB56B-8677-4AE1-89DA-33F1F7ACE68F}"/>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24" name="テキスト ボックス 223">
          <a:extLst>
            <a:ext uri="{FF2B5EF4-FFF2-40B4-BE49-F238E27FC236}">
              <a16:creationId xmlns:a16="http://schemas.microsoft.com/office/drawing/2014/main" id="{CAEC86D5-BDA1-48F9-A92B-06849DB633ED}"/>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25" name="テキスト ボックス 224">
          <a:extLst>
            <a:ext uri="{FF2B5EF4-FFF2-40B4-BE49-F238E27FC236}">
              <a16:creationId xmlns:a16="http://schemas.microsoft.com/office/drawing/2014/main" id="{B7F7F298-63B6-4DB9-A698-0D1CF326800B}"/>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26" name="テキスト ボックス 225">
          <a:extLst>
            <a:ext uri="{FF2B5EF4-FFF2-40B4-BE49-F238E27FC236}">
              <a16:creationId xmlns:a16="http://schemas.microsoft.com/office/drawing/2014/main" id="{63277BF5-27F8-407E-BBDF-4B84B2110BA8}"/>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148952</xdr:rowOff>
    </xdr:from>
    <xdr:to>
      <xdr:col>55</xdr:col>
      <xdr:colOff>50800</xdr:colOff>
      <xdr:row>84</xdr:row>
      <xdr:rowOff>79102</xdr:rowOff>
    </xdr:to>
    <xdr:sp macro="" textlink="">
      <xdr:nvSpPr>
        <xdr:cNvPr id="227" name="楕円 226">
          <a:extLst>
            <a:ext uri="{FF2B5EF4-FFF2-40B4-BE49-F238E27FC236}">
              <a16:creationId xmlns:a16="http://schemas.microsoft.com/office/drawing/2014/main" id="{82A2C3BD-8E65-4BDD-AF69-2208EE733632}"/>
            </a:ext>
          </a:extLst>
        </xdr:cNvPr>
        <xdr:cNvSpPr/>
      </xdr:nvSpPr>
      <xdr:spPr>
        <a:xfrm>
          <a:off x="10426700" y="1437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379</xdr:rowOff>
    </xdr:from>
    <xdr:ext cx="469744" cy="259045"/>
    <xdr:sp macro="" textlink="">
      <xdr:nvSpPr>
        <xdr:cNvPr id="228" name="【福祉施設】&#10;一人当たり面積該当値テキスト">
          <a:extLst>
            <a:ext uri="{FF2B5EF4-FFF2-40B4-BE49-F238E27FC236}">
              <a16:creationId xmlns:a16="http://schemas.microsoft.com/office/drawing/2014/main" id="{7690D8A0-353D-4CF3-8157-528AE00015E4}"/>
            </a:ext>
          </a:extLst>
        </xdr:cNvPr>
        <xdr:cNvSpPr txBox="1"/>
      </xdr:nvSpPr>
      <xdr:spPr>
        <a:xfrm>
          <a:off x="10515600" y="14230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163322</xdr:rowOff>
    </xdr:from>
    <xdr:to>
      <xdr:col>50</xdr:col>
      <xdr:colOff>165100</xdr:colOff>
      <xdr:row>84</xdr:row>
      <xdr:rowOff>93472</xdr:rowOff>
    </xdr:to>
    <xdr:sp macro="" textlink="">
      <xdr:nvSpPr>
        <xdr:cNvPr id="229" name="楕円 228">
          <a:extLst>
            <a:ext uri="{FF2B5EF4-FFF2-40B4-BE49-F238E27FC236}">
              <a16:creationId xmlns:a16="http://schemas.microsoft.com/office/drawing/2014/main" id="{8FED9BE3-ADA0-43C5-A7D0-DB3DFACDB180}"/>
            </a:ext>
          </a:extLst>
        </xdr:cNvPr>
        <xdr:cNvSpPr/>
      </xdr:nvSpPr>
      <xdr:spPr>
        <a:xfrm>
          <a:off x="9588500" y="1439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28302</xdr:rowOff>
    </xdr:from>
    <xdr:to>
      <xdr:col>55</xdr:col>
      <xdr:colOff>0</xdr:colOff>
      <xdr:row>84</xdr:row>
      <xdr:rowOff>42672</xdr:rowOff>
    </xdr:to>
    <xdr:cxnSp macro="">
      <xdr:nvCxnSpPr>
        <xdr:cNvPr id="230" name="直線コネクタ 229">
          <a:extLst>
            <a:ext uri="{FF2B5EF4-FFF2-40B4-BE49-F238E27FC236}">
              <a16:creationId xmlns:a16="http://schemas.microsoft.com/office/drawing/2014/main" id="{BFE88A35-A0D5-4442-8DC1-A077F77A0F3C}"/>
            </a:ext>
          </a:extLst>
        </xdr:cNvPr>
        <xdr:cNvCxnSpPr/>
      </xdr:nvCxnSpPr>
      <xdr:spPr>
        <a:xfrm flipV="1">
          <a:off x="9639300" y="14430102"/>
          <a:ext cx="838200" cy="14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109999</xdr:rowOff>
    </xdr:from>
    <xdr:ext cx="469744" cy="259045"/>
    <xdr:sp macro="" textlink="">
      <xdr:nvSpPr>
        <xdr:cNvPr id="231" name="n_1mainValue【福祉施設】&#10;一人当たり面積">
          <a:extLst>
            <a:ext uri="{FF2B5EF4-FFF2-40B4-BE49-F238E27FC236}">
              <a16:creationId xmlns:a16="http://schemas.microsoft.com/office/drawing/2014/main" id="{1FE5A2E7-1B65-4E33-A2CA-D2A355C28F58}"/>
            </a:ext>
          </a:extLst>
        </xdr:cNvPr>
        <xdr:cNvSpPr txBox="1"/>
      </xdr:nvSpPr>
      <xdr:spPr>
        <a:xfrm>
          <a:off x="9391727" y="1416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32" name="正方形/長方形 231">
          <a:extLst>
            <a:ext uri="{FF2B5EF4-FFF2-40B4-BE49-F238E27FC236}">
              <a16:creationId xmlns:a16="http://schemas.microsoft.com/office/drawing/2014/main" id="{EFD208C7-FB80-48BC-AFBA-50715769A4F6}"/>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33" name="正方形/長方形 232">
          <a:extLst>
            <a:ext uri="{FF2B5EF4-FFF2-40B4-BE49-F238E27FC236}">
              <a16:creationId xmlns:a16="http://schemas.microsoft.com/office/drawing/2014/main" id="{CF191304-766D-40A0-A7B3-49EFEBCB99FE}"/>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34" name="正方形/長方形 233">
          <a:extLst>
            <a:ext uri="{FF2B5EF4-FFF2-40B4-BE49-F238E27FC236}">
              <a16:creationId xmlns:a16="http://schemas.microsoft.com/office/drawing/2014/main" id="{51CB6F27-74D1-49DE-AC48-4CEDABFC9A07}"/>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35" name="正方形/長方形 234">
          <a:extLst>
            <a:ext uri="{FF2B5EF4-FFF2-40B4-BE49-F238E27FC236}">
              <a16:creationId xmlns:a16="http://schemas.microsoft.com/office/drawing/2014/main" id="{175284E0-A48D-42A6-BD98-9D3EB4E04EE2}"/>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36" name="正方形/長方形 235">
          <a:extLst>
            <a:ext uri="{FF2B5EF4-FFF2-40B4-BE49-F238E27FC236}">
              <a16:creationId xmlns:a16="http://schemas.microsoft.com/office/drawing/2014/main" id="{55F3C08D-7748-4BA6-B4D2-B16F86156C93}"/>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37" name="正方形/長方形 236">
          <a:extLst>
            <a:ext uri="{FF2B5EF4-FFF2-40B4-BE49-F238E27FC236}">
              <a16:creationId xmlns:a16="http://schemas.microsoft.com/office/drawing/2014/main" id="{9313824B-9CA3-4972-9225-53E8696FDF02}"/>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38" name="正方形/長方形 237">
          <a:extLst>
            <a:ext uri="{FF2B5EF4-FFF2-40B4-BE49-F238E27FC236}">
              <a16:creationId xmlns:a16="http://schemas.microsoft.com/office/drawing/2014/main" id="{9CE129D2-7A25-49B3-9C22-DF2F7D15709A}"/>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39" name="正方形/長方形 238">
          <a:extLst>
            <a:ext uri="{FF2B5EF4-FFF2-40B4-BE49-F238E27FC236}">
              <a16:creationId xmlns:a16="http://schemas.microsoft.com/office/drawing/2014/main" id="{1092F153-4501-490E-B324-DF68B7D8AF45}"/>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40" name="テキスト ボックス 239">
          <a:extLst>
            <a:ext uri="{FF2B5EF4-FFF2-40B4-BE49-F238E27FC236}">
              <a16:creationId xmlns:a16="http://schemas.microsoft.com/office/drawing/2014/main" id="{AA8154CC-2B7F-43EC-A068-2315FBFEA224}"/>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41" name="直線コネクタ 240">
          <a:extLst>
            <a:ext uri="{FF2B5EF4-FFF2-40B4-BE49-F238E27FC236}">
              <a16:creationId xmlns:a16="http://schemas.microsoft.com/office/drawing/2014/main" id="{7DB94EED-9983-41DF-B714-5928FAB7793B}"/>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242" name="テキスト ボックス 241">
          <a:extLst>
            <a:ext uri="{FF2B5EF4-FFF2-40B4-BE49-F238E27FC236}">
              <a16:creationId xmlns:a16="http://schemas.microsoft.com/office/drawing/2014/main" id="{ED3A1B9D-F4DC-4A59-A3FB-38D869F7EA1B}"/>
            </a:ext>
          </a:extLst>
        </xdr:cNvPr>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243" name="直線コネクタ 242">
          <a:extLst>
            <a:ext uri="{FF2B5EF4-FFF2-40B4-BE49-F238E27FC236}">
              <a16:creationId xmlns:a16="http://schemas.microsoft.com/office/drawing/2014/main" id="{1350D7A6-985E-425C-B407-004D61622F57}"/>
            </a:ext>
          </a:extLst>
        </xdr:cNvPr>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244" name="テキスト ボックス 243">
          <a:extLst>
            <a:ext uri="{FF2B5EF4-FFF2-40B4-BE49-F238E27FC236}">
              <a16:creationId xmlns:a16="http://schemas.microsoft.com/office/drawing/2014/main" id="{2563058A-DD9F-4F4B-8E57-A0D68E7210FE}"/>
            </a:ext>
          </a:extLst>
        </xdr:cNvPr>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245" name="直線コネクタ 244">
          <a:extLst>
            <a:ext uri="{FF2B5EF4-FFF2-40B4-BE49-F238E27FC236}">
              <a16:creationId xmlns:a16="http://schemas.microsoft.com/office/drawing/2014/main" id="{6A09A2BB-49C0-40BD-B333-47E74C4DE019}"/>
            </a:ext>
          </a:extLst>
        </xdr:cNvPr>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246" name="テキスト ボックス 245">
          <a:extLst>
            <a:ext uri="{FF2B5EF4-FFF2-40B4-BE49-F238E27FC236}">
              <a16:creationId xmlns:a16="http://schemas.microsoft.com/office/drawing/2014/main" id="{F1C20C3D-9907-4E2A-9B43-34A48D7A81B1}"/>
            </a:ext>
          </a:extLst>
        </xdr:cNvPr>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247" name="直線コネクタ 246">
          <a:extLst>
            <a:ext uri="{FF2B5EF4-FFF2-40B4-BE49-F238E27FC236}">
              <a16:creationId xmlns:a16="http://schemas.microsoft.com/office/drawing/2014/main" id="{D4528627-9D29-43FE-A0EA-24FC9D0337B9}"/>
            </a:ext>
          </a:extLst>
        </xdr:cNvPr>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248" name="テキスト ボックス 247">
          <a:extLst>
            <a:ext uri="{FF2B5EF4-FFF2-40B4-BE49-F238E27FC236}">
              <a16:creationId xmlns:a16="http://schemas.microsoft.com/office/drawing/2014/main" id="{DF73C9F8-7545-49D3-9B0E-B5345CCF9292}"/>
            </a:ext>
          </a:extLst>
        </xdr:cNvPr>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249" name="直線コネクタ 248">
          <a:extLst>
            <a:ext uri="{FF2B5EF4-FFF2-40B4-BE49-F238E27FC236}">
              <a16:creationId xmlns:a16="http://schemas.microsoft.com/office/drawing/2014/main" id="{D539250B-EF92-406C-95E3-5F98E480307B}"/>
            </a:ext>
          </a:extLst>
        </xdr:cNvPr>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105427</xdr:rowOff>
    </xdr:from>
    <xdr:ext cx="467179" cy="259045"/>
    <xdr:sp macro="" textlink="">
      <xdr:nvSpPr>
        <xdr:cNvPr id="250" name="テキスト ボックス 249">
          <a:extLst>
            <a:ext uri="{FF2B5EF4-FFF2-40B4-BE49-F238E27FC236}">
              <a16:creationId xmlns:a16="http://schemas.microsoft.com/office/drawing/2014/main" id="{11EE7C1C-4045-4086-B969-FFC1C5177E66}"/>
            </a:ext>
          </a:extLst>
        </xdr:cNvPr>
        <xdr:cNvSpPr txBox="1"/>
      </xdr:nvSpPr>
      <xdr:spPr>
        <a:xfrm>
          <a:off x="294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51" name="直線コネクタ 250">
          <a:extLst>
            <a:ext uri="{FF2B5EF4-FFF2-40B4-BE49-F238E27FC236}">
              <a16:creationId xmlns:a16="http://schemas.microsoft.com/office/drawing/2014/main" id="{7F58B89E-289C-456A-BAFC-82A377AE46F7}"/>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52" name="テキスト ボックス 251">
          <a:extLst>
            <a:ext uri="{FF2B5EF4-FFF2-40B4-BE49-F238E27FC236}">
              <a16:creationId xmlns:a16="http://schemas.microsoft.com/office/drawing/2014/main" id="{0058B1B7-F12E-46E5-82F3-DDA50212A558}"/>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53" name="【市民会館】&#10;有形固定資産減価償却率グラフ枠">
          <a:extLst>
            <a:ext uri="{FF2B5EF4-FFF2-40B4-BE49-F238E27FC236}">
              <a16:creationId xmlns:a16="http://schemas.microsoft.com/office/drawing/2014/main" id="{B8D574B4-C245-4CDE-88BB-7E6B67EE8081}"/>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76200</xdr:rowOff>
    </xdr:from>
    <xdr:to>
      <xdr:col>24</xdr:col>
      <xdr:colOff>62865</xdr:colOff>
      <xdr:row>108</xdr:row>
      <xdr:rowOff>156211</xdr:rowOff>
    </xdr:to>
    <xdr:cxnSp macro="">
      <xdr:nvCxnSpPr>
        <xdr:cNvPr id="254" name="直線コネクタ 253">
          <a:extLst>
            <a:ext uri="{FF2B5EF4-FFF2-40B4-BE49-F238E27FC236}">
              <a16:creationId xmlns:a16="http://schemas.microsoft.com/office/drawing/2014/main" id="{D3B94B35-11CF-4C9E-9BDE-068CF0BC4E12}"/>
            </a:ext>
          </a:extLst>
        </xdr:cNvPr>
        <xdr:cNvCxnSpPr/>
      </xdr:nvCxnSpPr>
      <xdr:spPr>
        <a:xfrm flipV="1">
          <a:off x="4634865" y="17221200"/>
          <a:ext cx="0" cy="1451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160038</xdr:rowOff>
    </xdr:from>
    <xdr:ext cx="405111" cy="259045"/>
    <xdr:sp macro="" textlink="">
      <xdr:nvSpPr>
        <xdr:cNvPr id="255" name="【市民会館】&#10;有形固定資産減価償却率最小値テキスト">
          <a:extLst>
            <a:ext uri="{FF2B5EF4-FFF2-40B4-BE49-F238E27FC236}">
              <a16:creationId xmlns:a16="http://schemas.microsoft.com/office/drawing/2014/main" id="{1F48FC9D-2121-473A-9235-AEFB5492A026}"/>
            </a:ext>
          </a:extLst>
        </xdr:cNvPr>
        <xdr:cNvSpPr txBox="1"/>
      </xdr:nvSpPr>
      <xdr:spPr>
        <a:xfrm>
          <a:off x="4673600" y="1867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156211</xdr:rowOff>
    </xdr:from>
    <xdr:to>
      <xdr:col>24</xdr:col>
      <xdr:colOff>152400</xdr:colOff>
      <xdr:row>108</xdr:row>
      <xdr:rowOff>156211</xdr:rowOff>
    </xdr:to>
    <xdr:cxnSp macro="">
      <xdr:nvCxnSpPr>
        <xdr:cNvPr id="256" name="直線コネクタ 255">
          <a:extLst>
            <a:ext uri="{FF2B5EF4-FFF2-40B4-BE49-F238E27FC236}">
              <a16:creationId xmlns:a16="http://schemas.microsoft.com/office/drawing/2014/main" id="{6B16C480-A7E9-4EDD-8417-E513CDAD6EC4}"/>
            </a:ext>
          </a:extLst>
        </xdr:cNvPr>
        <xdr:cNvCxnSpPr/>
      </xdr:nvCxnSpPr>
      <xdr:spPr>
        <a:xfrm>
          <a:off x="4546600" y="1867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22877</xdr:rowOff>
    </xdr:from>
    <xdr:ext cx="469744" cy="259045"/>
    <xdr:sp macro="" textlink="">
      <xdr:nvSpPr>
        <xdr:cNvPr id="257" name="【市民会館】&#10;有形固定資産減価償却率最大値テキスト">
          <a:extLst>
            <a:ext uri="{FF2B5EF4-FFF2-40B4-BE49-F238E27FC236}">
              <a16:creationId xmlns:a16="http://schemas.microsoft.com/office/drawing/2014/main" id="{86F6FFD6-327B-4213-ADE1-FB78317C6E31}"/>
            </a:ext>
          </a:extLst>
        </xdr:cNvPr>
        <xdr:cNvSpPr txBox="1"/>
      </xdr:nvSpPr>
      <xdr:spPr>
        <a:xfrm>
          <a:off x="4673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76200</xdr:rowOff>
    </xdr:from>
    <xdr:to>
      <xdr:col>24</xdr:col>
      <xdr:colOff>152400</xdr:colOff>
      <xdr:row>100</xdr:row>
      <xdr:rowOff>76200</xdr:rowOff>
    </xdr:to>
    <xdr:cxnSp macro="">
      <xdr:nvCxnSpPr>
        <xdr:cNvPr id="258" name="直線コネクタ 257">
          <a:extLst>
            <a:ext uri="{FF2B5EF4-FFF2-40B4-BE49-F238E27FC236}">
              <a16:creationId xmlns:a16="http://schemas.microsoft.com/office/drawing/2014/main" id="{FE636ABC-0A0A-4B80-9FBF-EABE6BF52D8C}"/>
            </a:ext>
          </a:extLst>
        </xdr:cNvPr>
        <xdr:cNvCxnSpPr/>
      </xdr:nvCxnSpPr>
      <xdr:spPr>
        <a:xfrm>
          <a:off x="4546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154703</xdr:rowOff>
    </xdr:from>
    <xdr:ext cx="405111" cy="259045"/>
    <xdr:sp macro="" textlink="">
      <xdr:nvSpPr>
        <xdr:cNvPr id="259" name="【市民会館】&#10;有形固定資産減価償却率平均値テキスト">
          <a:extLst>
            <a:ext uri="{FF2B5EF4-FFF2-40B4-BE49-F238E27FC236}">
              <a16:creationId xmlns:a16="http://schemas.microsoft.com/office/drawing/2014/main" id="{3AA397A9-D326-4A88-B6BB-B3336008EBF9}"/>
            </a:ext>
          </a:extLst>
        </xdr:cNvPr>
        <xdr:cNvSpPr txBox="1"/>
      </xdr:nvSpPr>
      <xdr:spPr>
        <a:xfrm>
          <a:off x="4673600" y="181569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4826</xdr:rowOff>
    </xdr:from>
    <xdr:to>
      <xdr:col>24</xdr:col>
      <xdr:colOff>114300</xdr:colOff>
      <xdr:row>106</xdr:row>
      <xdr:rowOff>106426</xdr:rowOff>
    </xdr:to>
    <xdr:sp macro="" textlink="">
      <xdr:nvSpPr>
        <xdr:cNvPr id="260" name="フローチャート: 判断 259">
          <a:extLst>
            <a:ext uri="{FF2B5EF4-FFF2-40B4-BE49-F238E27FC236}">
              <a16:creationId xmlns:a16="http://schemas.microsoft.com/office/drawing/2014/main" id="{40D35BFF-E3A5-4115-89E3-027CBBDEB1A1}"/>
            </a:ext>
          </a:extLst>
        </xdr:cNvPr>
        <xdr:cNvSpPr/>
      </xdr:nvSpPr>
      <xdr:spPr>
        <a:xfrm>
          <a:off x="4584700" y="1817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106</xdr:row>
      <xdr:rowOff>41402</xdr:rowOff>
    </xdr:from>
    <xdr:to>
      <xdr:col>20</xdr:col>
      <xdr:colOff>38100</xdr:colOff>
      <xdr:row>106</xdr:row>
      <xdr:rowOff>143002</xdr:rowOff>
    </xdr:to>
    <xdr:sp macro="" textlink="">
      <xdr:nvSpPr>
        <xdr:cNvPr id="261" name="フローチャート: 判断 260">
          <a:extLst>
            <a:ext uri="{FF2B5EF4-FFF2-40B4-BE49-F238E27FC236}">
              <a16:creationId xmlns:a16="http://schemas.microsoft.com/office/drawing/2014/main" id="{3AC1BE44-2035-44A7-914E-AE01FBA4A046}"/>
            </a:ext>
          </a:extLst>
        </xdr:cNvPr>
        <xdr:cNvSpPr/>
      </xdr:nvSpPr>
      <xdr:spPr>
        <a:xfrm>
          <a:off x="3746500" y="1821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159529</xdr:rowOff>
    </xdr:from>
    <xdr:ext cx="405111" cy="259045"/>
    <xdr:sp macro="" textlink="">
      <xdr:nvSpPr>
        <xdr:cNvPr id="262" name="n_1aveValue【市民会館】&#10;有形固定資産減価償却率">
          <a:extLst>
            <a:ext uri="{FF2B5EF4-FFF2-40B4-BE49-F238E27FC236}">
              <a16:creationId xmlns:a16="http://schemas.microsoft.com/office/drawing/2014/main" id="{8F0A0C26-27F1-4771-851B-EFB51286BE4D}"/>
            </a:ext>
          </a:extLst>
        </xdr:cNvPr>
        <xdr:cNvSpPr txBox="1"/>
      </xdr:nvSpPr>
      <xdr:spPr>
        <a:xfrm>
          <a:off x="3582044" y="17990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106</xdr:row>
      <xdr:rowOff>29972</xdr:rowOff>
    </xdr:from>
    <xdr:to>
      <xdr:col>15</xdr:col>
      <xdr:colOff>101600</xdr:colOff>
      <xdr:row>106</xdr:row>
      <xdr:rowOff>131572</xdr:rowOff>
    </xdr:to>
    <xdr:sp macro="" textlink="">
      <xdr:nvSpPr>
        <xdr:cNvPr id="263" name="フローチャート: 判断 262">
          <a:extLst>
            <a:ext uri="{FF2B5EF4-FFF2-40B4-BE49-F238E27FC236}">
              <a16:creationId xmlns:a16="http://schemas.microsoft.com/office/drawing/2014/main" id="{9EC725D4-B2EE-43A1-A955-62ACBF3FD610}"/>
            </a:ext>
          </a:extLst>
        </xdr:cNvPr>
        <xdr:cNvSpPr/>
      </xdr:nvSpPr>
      <xdr:spPr>
        <a:xfrm>
          <a:off x="2857500" y="1820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106</xdr:row>
      <xdr:rowOff>122699</xdr:rowOff>
    </xdr:from>
    <xdr:ext cx="405111" cy="259045"/>
    <xdr:sp macro="" textlink="">
      <xdr:nvSpPr>
        <xdr:cNvPr id="264" name="n_2aveValue【市民会館】&#10;有形固定資産減価償却率">
          <a:extLst>
            <a:ext uri="{FF2B5EF4-FFF2-40B4-BE49-F238E27FC236}">
              <a16:creationId xmlns:a16="http://schemas.microsoft.com/office/drawing/2014/main" id="{23681183-26A7-4696-96E8-D8AF76074B49}"/>
            </a:ext>
          </a:extLst>
        </xdr:cNvPr>
        <xdr:cNvSpPr txBox="1"/>
      </xdr:nvSpPr>
      <xdr:spPr>
        <a:xfrm>
          <a:off x="2705744" y="18296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106</xdr:row>
      <xdr:rowOff>128270</xdr:rowOff>
    </xdr:from>
    <xdr:to>
      <xdr:col>10</xdr:col>
      <xdr:colOff>165100</xdr:colOff>
      <xdr:row>107</xdr:row>
      <xdr:rowOff>58420</xdr:rowOff>
    </xdr:to>
    <xdr:sp macro="" textlink="">
      <xdr:nvSpPr>
        <xdr:cNvPr id="265" name="フローチャート: 判断 264">
          <a:extLst>
            <a:ext uri="{FF2B5EF4-FFF2-40B4-BE49-F238E27FC236}">
              <a16:creationId xmlns:a16="http://schemas.microsoft.com/office/drawing/2014/main" id="{A1976EC3-D0D2-4781-89FA-C69458F0387C}"/>
            </a:ext>
          </a:extLst>
        </xdr:cNvPr>
        <xdr:cNvSpPr/>
      </xdr:nvSpPr>
      <xdr:spPr>
        <a:xfrm>
          <a:off x="1968500" y="1830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105</xdr:row>
      <xdr:rowOff>74947</xdr:rowOff>
    </xdr:from>
    <xdr:ext cx="405111" cy="259045"/>
    <xdr:sp macro="" textlink="">
      <xdr:nvSpPr>
        <xdr:cNvPr id="266" name="n_3aveValue【市民会館】&#10;有形固定資産減価償却率">
          <a:extLst>
            <a:ext uri="{FF2B5EF4-FFF2-40B4-BE49-F238E27FC236}">
              <a16:creationId xmlns:a16="http://schemas.microsoft.com/office/drawing/2014/main" id="{889C5DAD-CCA2-4D1E-8AE2-E1B9B591D77F}"/>
            </a:ext>
          </a:extLst>
        </xdr:cNvPr>
        <xdr:cNvSpPr txBox="1"/>
      </xdr:nvSpPr>
      <xdr:spPr>
        <a:xfrm>
          <a:off x="1816744" y="18077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67" name="テキスト ボックス 266">
          <a:extLst>
            <a:ext uri="{FF2B5EF4-FFF2-40B4-BE49-F238E27FC236}">
              <a16:creationId xmlns:a16="http://schemas.microsoft.com/office/drawing/2014/main" id="{6F084DCF-7581-4571-AEE6-FC120CD3DF54}"/>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68" name="テキスト ボックス 267">
          <a:extLst>
            <a:ext uri="{FF2B5EF4-FFF2-40B4-BE49-F238E27FC236}">
              <a16:creationId xmlns:a16="http://schemas.microsoft.com/office/drawing/2014/main" id="{4F13A790-6D05-4772-B0F4-A5BA9BBC958C}"/>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69" name="テキスト ボックス 268">
          <a:extLst>
            <a:ext uri="{FF2B5EF4-FFF2-40B4-BE49-F238E27FC236}">
              <a16:creationId xmlns:a16="http://schemas.microsoft.com/office/drawing/2014/main" id="{B429621D-902D-4110-875D-35F507A13A58}"/>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70" name="テキスト ボックス 269">
          <a:extLst>
            <a:ext uri="{FF2B5EF4-FFF2-40B4-BE49-F238E27FC236}">
              <a16:creationId xmlns:a16="http://schemas.microsoft.com/office/drawing/2014/main" id="{8EE94702-5742-4829-864C-98482C8D2AAB}"/>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71" name="テキスト ボックス 270">
          <a:extLst>
            <a:ext uri="{FF2B5EF4-FFF2-40B4-BE49-F238E27FC236}">
              <a16:creationId xmlns:a16="http://schemas.microsoft.com/office/drawing/2014/main" id="{20DCC62F-809A-4ADC-9329-3EB7CAF7ABBC}"/>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105</xdr:row>
      <xdr:rowOff>148844</xdr:rowOff>
    </xdr:from>
    <xdr:to>
      <xdr:col>15</xdr:col>
      <xdr:colOff>101600</xdr:colOff>
      <xdr:row>106</xdr:row>
      <xdr:rowOff>78994</xdr:rowOff>
    </xdr:to>
    <xdr:sp macro="" textlink="">
      <xdr:nvSpPr>
        <xdr:cNvPr id="272" name="楕円 271">
          <a:extLst>
            <a:ext uri="{FF2B5EF4-FFF2-40B4-BE49-F238E27FC236}">
              <a16:creationId xmlns:a16="http://schemas.microsoft.com/office/drawing/2014/main" id="{42287F2E-A9CB-437A-8D03-C42F28D4B732}"/>
            </a:ext>
          </a:extLst>
        </xdr:cNvPr>
        <xdr:cNvSpPr/>
      </xdr:nvSpPr>
      <xdr:spPr>
        <a:xfrm>
          <a:off x="2857500" y="1815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104</xdr:row>
      <xdr:rowOff>95521</xdr:rowOff>
    </xdr:from>
    <xdr:ext cx="405111" cy="259045"/>
    <xdr:sp macro="" textlink="">
      <xdr:nvSpPr>
        <xdr:cNvPr id="273" name="n_2mainValue【市民会館】&#10;有形固定資産減価償却率">
          <a:extLst>
            <a:ext uri="{FF2B5EF4-FFF2-40B4-BE49-F238E27FC236}">
              <a16:creationId xmlns:a16="http://schemas.microsoft.com/office/drawing/2014/main" id="{DF2B9E2D-564E-4874-AC72-100F619347E0}"/>
            </a:ext>
          </a:extLst>
        </xdr:cNvPr>
        <xdr:cNvSpPr txBox="1"/>
      </xdr:nvSpPr>
      <xdr:spPr>
        <a:xfrm>
          <a:off x="2705744" y="17926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74" name="正方形/長方形 273">
          <a:extLst>
            <a:ext uri="{FF2B5EF4-FFF2-40B4-BE49-F238E27FC236}">
              <a16:creationId xmlns:a16="http://schemas.microsoft.com/office/drawing/2014/main" id="{054B29B7-06B6-4E2C-ACA4-E8874E5C2C87}"/>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75" name="正方形/長方形 274">
          <a:extLst>
            <a:ext uri="{FF2B5EF4-FFF2-40B4-BE49-F238E27FC236}">
              <a16:creationId xmlns:a16="http://schemas.microsoft.com/office/drawing/2014/main" id="{19BF098A-2D9A-4059-A1EA-AF8BDA391021}"/>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76" name="正方形/長方形 275">
          <a:extLst>
            <a:ext uri="{FF2B5EF4-FFF2-40B4-BE49-F238E27FC236}">
              <a16:creationId xmlns:a16="http://schemas.microsoft.com/office/drawing/2014/main" id="{723CE863-7866-41A3-B7B9-4C3FA52CB408}"/>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77" name="正方形/長方形 276">
          <a:extLst>
            <a:ext uri="{FF2B5EF4-FFF2-40B4-BE49-F238E27FC236}">
              <a16:creationId xmlns:a16="http://schemas.microsoft.com/office/drawing/2014/main" id="{8DC9372C-AF03-4766-AC5B-5D0D7A585533}"/>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8" name="正方形/長方形 277">
          <a:extLst>
            <a:ext uri="{FF2B5EF4-FFF2-40B4-BE49-F238E27FC236}">
              <a16:creationId xmlns:a16="http://schemas.microsoft.com/office/drawing/2014/main" id="{93B31957-3E75-46DA-AFDA-09676CD1D942}"/>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9" name="正方形/長方形 278">
          <a:extLst>
            <a:ext uri="{FF2B5EF4-FFF2-40B4-BE49-F238E27FC236}">
              <a16:creationId xmlns:a16="http://schemas.microsoft.com/office/drawing/2014/main" id="{B969114F-D9D1-4888-8A17-2B1DA9B32272}"/>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80" name="正方形/長方形 279">
          <a:extLst>
            <a:ext uri="{FF2B5EF4-FFF2-40B4-BE49-F238E27FC236}">
              <a16:creationId xmlns:a16="http://schemas.microsoft.com/office/drawing/2014/main" id="{A4C95DCF-B24F-44B7-9D14-1850E8EC1C0A}"/>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81" name="正方形/長方形 280">
          <a:extLst>
            <a:ext uri="{FF2B5EF4-FFF2-40B4-BE49-F238E27FC236}">
              <a16:creationId xmlns:a16="http://schemas.microsoft.com/office/drawing/2014/main" id="{8B2523E8-78F6-4618-926E-13B21EE3C2C1}"/>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82" name="テキスト ボックス 281">
          <a:extLst>
            <a:ext uri="{FF2B5EF4-FFF2-40B4-BE49-F238E27FC236}">
              <a16:creationId xmlns:a16="http://schemas.microsoft.com/office/drawing/2014/main" id="{D4EBE83D-A2FA-4B14-827D-C60476BD94F2}"/>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83" name="直線コネクタ 282">
          <a:extLst>
            <a:ext uri="{FF2B5EF4-FFF2-40B4-BE49-F238E27FC236}">
              <a16:creationId xmlns:a16="http://schemas.microsoft.com/office/drawing/2014/main" id="{369561FE-AE6C-4348-90BF-092EA6711072}"/>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284" name="直線コネクタ 283">
          <a:extLst>
            <a:ext uri="{FF2B5EF4-FFF2-40B4-BE49-F238E27FC236}">
              <a16:creationId xmlns:a16="http://schemas.microsoft.com/office/drawing/2014/main" id="{86339790-F871-42F0-9220-F90BA899F31B}"/>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285" name="テキスト ボックス 284">
          <a:extLst>
            <a:ext uri="{FF2B5EF4-FFF2-40B4-BE49-F238E27FC236}">
              <a16:creationId xmlns:a16="http://schemas.microsoft.com/office/drawing/2014/main" id="{59DA124A-C497-4FD7-BA8C-981A58CFD34D}"/>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286" name="直線コネクタ 285">
          <a:extLst>
            <a:ext uri="{FF2B5EF4-FFF2-40B4-BE49-F238E27FC236}">
              <a16:creationId xmlns:a16="http://schemas.microsoft.com/office/drawing/2014/main" id="{B4BCCEEB-8CF3-4D00-9E09-10C5A6A0E125}"/>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287" name="テキスト ボックス 286">
          <a:extLst>
            <a:ext uri="{FF2B5EF4-FFF2-40B4-BE49-F238E27FC236}">
              <a16:creationId xmlns:a16="http://schemas.microsoft.com/office/drawing/2014/main" id="{F84724FF-2AD6-4DAB-A3C8-A7E2792EFF2F}"/>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288" name="直線コネクタ 287">
          <a:extLst>
            <a:ext uri="{FF2B5EF4-FFF2-40B4-BE49-F238E27FC236}">
              <a16:creationId xmlns:a16="http://schemas.microsoft.com/office/drawing/2014/main" id="{6D6D6EAF-02A0-4E2F-84CC-F6A1CCE53F15}"/>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289" name="テキスト ボックス 288">
          <a:extLst>
            <a:ext uri="{FF2B5EF4-FFF2-40B4-BE49-F238E27FC236}">
              <a16:creationId xmlns:a16="http://schemas.microsoft.com/office/drawing/2014/main" id="{98903AAA-2A65-47B9-AF6B-DAF7D19259EA}"/>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290" name="直線コネクタ 289">
          <a:extLst>
            <a:ext uri="{FF2B5EF4-FFF2-40B4-BE49-F238E27FC236}">
              <a16:creationId xmlns:a16="http://schemas.microsoft.com/office/drawing/2014/main" id="{7911FA78-FE44-48EE-BFEE-FDD5244BF47B}"/>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291" name="テキスト ボックス 290">
          <a:extLst>
            <a:ext uri="{FF2B5EF4-FFF2-40B4-BE49-F238E27FC236}">
              <a16:creationId xmlns:a16="http://schemas.microsoft.com/office/drawing/2014/main" id="{FCE495B9-ABE6-4476-A3B3-883C305EBB8A}"/>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292" name="直線コネクタ 291">
          <a:extLst>
            <a:ext uri="{FF2B5EF4-FFF2-40B4-BE49-F238E27FC236}">
              <a16:creationId xmlns:a16="http://schemas.microsoft.com/office/drawing/2014/main" id="{0A4A302A-07C3-48B2-BAEF-9A838C8D0126}"/>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293" name="テキスト ボックス 292">
          <a:extLst>
            <a:ext uri="{FF2B5EF4-FFF2-40B4-BE49-F238E27FC236}">
              <a16:creationId xmlns:a16="http://schemas.microsoft.com/office/drawing/2014/main" id="{6CE95F98-4556-4BA2-8B56-75CB266B3633}"/>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94" name="直線コネクタ 293">
          <a:extLst>
            <a:ext uri="{FF2B5EF4-FFF2-40B4-BE49-F238E27FC236}">
              <a16:creationId xmlns:a16="http://schemas.microsoft.com/office/drawing/2014/main" id="{9CE00B51-C8B9-4F05-AAFB-24D37657190C}"/>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95" name="テキスト ボックス 294">
          <a:extLst>
            <a:ext uri="{FF2B5EF4-FFF2-40B4-BE49-F238E27FC236}">
              <a16:creationId xmlns:a16="http://schemas.microsoft.com/office/drawing/2014/main" id="{64B61499-6079-4150-B4EA-237D068BB30D}"/>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96" name="【市民会館】&#10;一人当たり面積グラフ枠">
          <a:extLst>
            <a:ext uri="{FF2B5EF4-FFF2-40B4-BE49-F238E27FC236}">
              <a16:creationId xmlns:a16="http://schemas.microsoft.com/office/drawing/2014/main" id="{EEBBCBFF-891D-4BC1-834E-3F241B43C643}"/>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44196</xdr:rowOff>
    </xdr:from>
    <xdr:to>
      <xdr:col>54</xdr:col>
      <xdr:colOff>189865</xdr:colOff>
      <xdr:row>108</xdr:row>
      <xdr:rowOff>129539</xdr:rowOff>
    </xdr:to>
    <xdr:cxnSp macro="">
      <xdr:nvCxnSpPr>
        <xdr:cNvPr id="297" name="直線コネクタ 296">
          <a:extLst>
            <a:ext uri="{FF2B5EF4-FFF2-40B4-BE49-F238E27FC236}">
              <a16:creationId xmlns:a16="http://schemas.microsoft.com/office/drawing/2014/main" id="{B9A9A56B-DD5E-485C-8331-DA2170444C86}"/>
            </a:ext>
          </a:extLst>
        </xdr:cNvPr>
        <xdr:cNvCxnSpPr/>
      </xdr:nvCxnSpPr>
      <xdr:spPr>
        <a:xfrm flipV="1">
          <a:off x="10476865" y="17360646"/>
          <a:ext cx="0" cy="1285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133366</xdr:rowOff>
    </xdr:from>
    <xdr:ext cx="469744" cy="259045"/>
    <xdr:sp macro="" textlink="">
      <xdr:nvSpPr>
        <xdr:cNvPr id="298" name="【市民会館】&#10;一人当たり面積最小値テキスト">
          <a:extLst>
            <a:ext uri="{FF2B5EF4-FFF2-40B4-BE49-F238E27FC236}">
              <a16:creationId xmlns:a16="http://schemas.microsoft.com/office/drawing/2014/main" id="{D437D4DD-8BF5-4577-9C81-67726BF653E8}"/>
            </a:ext>
          </a:extLst>
        </xdr:cNvPr>
        <xdr:cNvSpPr txBox="1"/>
      </xdr:nvSpPr>
      <xdr:spPr>
        <a:xfrm>
          <a:off x="10515600" y="186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129539</xdr:rowOff>
    </xdr:from>
    <xdr:to>
      <xdr:col>55</xdr:col>
      <xdr:colOff>88900</xdr:colOff>
      <xdr:row>108</xdr:row>
      <xdr:rowOff>129539</xdr:rowOff>
    </xdr:to>
    <xdr:cxnSp macro="">
      <xdr:nvCxnSpPr>
        <xdr:cNvPr id="299" name="直線コネクタ 298">
          <a:extLst>
            <a:ext uri="{FF2B5EF4-FFF2-40B4-BE49-F238E27FC236}">
              <a16:creationId xmlns:a16="http://schemas.microsoft.com/office/drawing/2014/main" id="{085FB06A-4B59-4AB4-8578-6597E460D23D}"/>
            </a:ext>
          </a:extLst>
        </xdr:cNvPr>
        <xdr:cNvCxnSpPr/>
      </xdr:nvCxnSpPr>
      <xdr:spPr>
        <a:xfrm>
          <a:off x="10388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162323</xdr:rowOff>
    </xdr:from>
    <xdr:ext cx="469744" cy="259045"/>
    <xdr:sp macro="" textlink="">
      <xdr:nvSpPr>
        <xdr:cNvPr id="300" name="【市民会館】&#10;一人当たり面積最大値テキスト">
          <a:extLst>
            <a:ext uri="{FF2B5EF4-FFF2-40B4-BE49-F238E27FC236}">
              <a16:creationId xmlns:a16="http://schemas.microsoft.com/office/drawing/2014/main" id="{D44FB0AF-7286-40C3-91FD-514987BC6033}"/>
            </a:ext>
          </a:extLst>
        </xdr:cNvPr>
        <xdr:cNvSpPr txBox="1"/>
      </xdr:nvSpPr>
      <xdr:spPr>
        <a:xfrm>
          <a:off x="10515600" y="17135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44196</xdr:rowOff>
    </xdr:from>
    <xdr:to>
      <xdr:col>55</xdr:col>
      <xdr:colOff>88900</xdr:colOff>
      <xdr:row>101</xdr:row>
      <xdr:rowOff>44196</xdr:rowOff>
    </xdr:to>
    <xdr:cxnSp macro="">
      <xdr:nvCxnSpPr>
        <xdr:cNvPr id="301" name="直線コネクタ 300">
          <a:extLst>
            <a:ext uri="{FF2B5EF4-FFF2-40B4-BE49-F238E27FC236}">
              <a16:creationId xmlns:a16="http://schemas.microsoft.com/office/drawing/2014/main" id="{EDF1D8C1-EE73-41F1-B1DF-15384D1165EE}"/>
            </a:ext>
          </a:extLst>
        </xdr:cNvPr>
        <xdr:cNvCxnSpPr/>
      </xdr:nvCxnSpPr>
      <xdr:spPr>
        <a:xfrm>
          <a:off x="10388600" y="1736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48785</xdr:rowOff>
    </xdr:from>
    <xdr:ext cx="469744" cy="259045"/>
    <xdr:sp macro="" textlink="">
      <xdr:nvSpPr>
        <xdr:cNvPr id="302" name="【市民会館】&#10;一人当たり面積平均値テキスト">
          <a:extLst>
            <a:ext uri="{FF2B5EF4-FFF2-40B4-BE49-F238E27FC236}">
              <a16:creationId xmlns:a16="http://schemas.microsoft.com/office/drawing/2014/main" id="{AE2963D3-4F9E-4276-A7FA-5040CB3F796F}"/>
            </a:ext>
          </a:extLst>
        </xdr:cNvPr>
        <xdr:cNvSpPr txBox="1"/>
      </xdr:nvSpPr>
      <xdr:spPr>
        <a:xfrm>
          <a:off x="10515600" y="182224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70358</xdr:rowOff>
    </xdr:from>
    <xdr:to>
      <xdr:col>55</xdr:col>
      <xdr:colOff>50800</xdr:colOff>
      <xdr:row>107</xdr:row>
      <xdr:rowOff>508</xdr:rowOff>
    </xdr:to>
    <xdr:sp macro="" textlink="">
      <xdr:nvSpPr>
        <xdr:cNvPr id="303" name="フローチャート: 判断 302">
          <a:extLst>
            <a:ext uri="{FF2B5EF4-FFF2-40B4-BE49-F238E27FC236}">
              <a16:creationId xmlns:a16="http://schemas.microsoft.com/office/drawing/2014/main" id="{49081193-DFE9-4B66-BA4B-DD7FD946B768}"/>
            </a:ext>
          </a:extLst>
        </xdr:cNvPr>
        <xdr:cNvSpPr/>
      </xdr:nvSpPr>
      <xdr:spPr>
        <a:xfrm>
          <a:off x="10426700" y="1824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93599</xdr:rowOff>
    </xdr:from>
    <xdr:to>
      <xdr:col>50</xdr:col>
      <xdr:colOff>165100</xdr:colOff>
      <xdr:row>107</xdr:row>
      <xdr:rowOff>23749</xdr:rowOff>
    </xdr:to>
    <xdr:sp macro="" textlink="">
      <xdr:nvSpPr>
        <xdr:cNvPr id="304" name="フローチャート: 判断 303">
          <a:extLst>
            <a:ext uri="{FF2B5EF4-FFF2-40B4-BE49-F238E27FC236}">
              <a16:creationId xmlns:a16="http://schemas.microsoft.com/office/drawing/2014/main" id="{E3CB223B-A1DE-4945-BF21-D6DFC3F9F59D}"/>
            </a:ext>
          </a:extLst>
        </xdr:cNvPr>
        <xdr:cNvSpPr/>
      </xdr:nvSpPr>
      <xdr:spPr>
        <a:xfrm>
          <a:off x="9588500" y="1826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40276</xdr:rowOff>
    </xdr:from>
    <xdr:ext cx="469744" cy="259045"/>
    <xdr:sp macro="" textlink="">
      <xdr:nvSpPr>
        <xdr:cNvPr id="305" name="n_1aveValue【市民会館】&#10;一人当たり面積">
          <a:extLst>
            <a:ext uri="{FF2B5EF4-FFF2-40B4-BE49-F238E27FC236}">
              <a16:creationId xmlns:a16="http://schemas.microsoft.com/office/drawing/2014/main" id="{6B55DCFC-7C47-4B68-B4C9-0DEFF9AF6E33}"/>
            </a:ext>
          </a:extLst>
        </xdr:cNvPr>
        <xdr:cNvSpPr txBox="1"/>
      </xdr:nvSpPr>
      <xdr:spPr>
        <a:xfrm>
          <a:off x="9391727" y="18042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106</xdr:row>
      <xdr:rowOff>138557</xdr:rowOff>
    </xdr:from>
    <xdr:to>
      <xdr:col>46</xdr:col>
      <xdr:colOff>38100</xdr:colOff>
      <xdr:row>107</xdr:row>
      <xdr:rowOff>68707</xdr:rowOff>
    </xdr:to>
    <xdr:sp macro="" textlink="">
      <xdr:nvSpPr>
        <xdr:cNvPr id="306" name="フローチャート: 判断 305">
          <a:extLst>
            <a:ext uri="{FF2B5EF4-FFF2-40B4-BE49-F238E27FC236}">
              <a16:creationId xmlns:a16="http://schemas.microsoft.com/office/drawing/2014/main" id="{6D54EAE8-CEB2-4156-B111-11136467C820}"/>
            </a:ext>
          </a:extLst>
        </xdr:cNvPr>
        <xdr:cNvSpPr/>
      </xdr:nvSpPr>
      <xdr:spPr>
        <a:xfrm>
          <a:off x="8699500" y="18312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105</xdr:row>
      <xdr:rowOff>85234</xdr:rowOff>
    </xdr:from>
    <xdr:ext cx="469744" cy="259045"/>
    <xdr:sp macro="" textlink="">
      <xdr:nvSpPr>
        <xdr:cNvPr id="307" name="n_2aveValue【市民会館】&#10;一人当たり面積">
          <a:extLst>
            <a:ext uri="{FF2B5EF4-FFF2-40B4-BE49-F238E27FC236}">
              <a16:creationId xmlns:a16="http://schemas.microsoft.com/office/drawing/2014/main" id="{792E7111-871C-48C7-BC22-FE7CFE985660}"/>
            </a:ext>
          </a:extLst>
        </xdr:cNvPr>
        <xdr:cNvSpPr txBox="1"/>
      </xdr:nvSpPr>
      <xdr:spPr>
        <a:xfrm>
          <a:off x="8515427" y="18087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107</xdr:row>
      <xdr:rowOff>3302</xdr:rowOff>
    </xdr:from>
    <xdr:to>
      <xdr:col>41</xdr:col>
      <xdr:colOff>101600</xdr:colOff>
      <xdr:row>107</xdr:row>
      <xdr:rowOff>104902</xdr:rowOff>
    </xdr:to>
    <xdr:sp macro="" textlink="">
      <xdr:nvSpPr>
        <xdr:cNvPr id="308" name="フローチャート: 判断 307">
          <a:extLst>
            <a:ext uri="{FF2B5EF4-FFF2-40B4-BE49-F238E27FC236}">
              <a16:creationId xmlns:a16="http://schemas.microsoft.com/office/drawing/2014/main" id="{A2EB18F1-1238-4719-BFDE-4A0205A9A3D0}"/>
            </a:ext>
          </a:extLst>
        </xdr:cNvPr>
        <xdr:cNvSpPr/>
      </xdr:nvSpPr>
      <xdr:spPr>
        <a:xfrm>
          <a:off x="7810500" y="18348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105</xdr:row>
      <xdr:rowOff>121429</xdr:rowOff>
    </xdr:from>
    <xdr:ext cx="469744" cy="259045"/>
    <xdr:sp macro="" textlink="">
      <xdr:nvSpPr>
        <xdr:cNvPr id="309" name="n_3aveValue【市民会館】&#10;一人当たり面積">
          <a:extLst>
            <a:ext uri="{FF2B5EF4-FFF2-40B4-BE49-F238E27FC236}">
              <a16:creationId xmlns:a16="http://schemas.microsoft.com/office/drawing/2014/main" id="{19D47A96-70CA-4E15-B6BE-CC9997706049}"/>
            </a:ext>
          </a:extLst>
        </xdr:cNvPr>
        <xdr:cNvSpPr txBox="1"/>
      </xdr:nvSpPr>
      <xdr:spPr>
        <a:xfrm>
          <a:off x="7626427" y="18123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10" name="テキスト ボックス 309">
          <a:extLst>
            <a:ext uri="{FF2B5EF4-FFF2-40B4-BE49-F238E27FC236}">
              <a16:creationId xmlns:a16="http://schemas.microsoft.com/office/drawing/2014/main" id="{3BA8540A-ABD1-4789-8E38-350104C59C04}"/>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11" name="テキスト ボックス 310">
          <a:extLst>
            <a:ext uri="{FF2B5EF4-FFF2-40B4-BE49-F238E27FC236}">
              <a16:creationId xmlns:a16="http://schemas.microsoft.com/office/drawing/2014/main" id="{B56FF80A-5C06-4381-A0AF-4FD20A61A7D5}"/>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12" name="テキスト ボックス 311">
          <a:extLst>
            <a:ext uri="{FF2B5EF4-FFF2-40B4-BE49-F238E27FC236}">
              <a16:creationId xmlns:a16="http://schemas.microsoft.com/office/drawing/2014/main" id="{B7E9E1F2-4A83-4B19-858C-213E1831BEF9}"/>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13" name="テキスト ボックス 312">
          <a:extLst>
            <a:ext uri="{FF2B5EF4-FFF2-40B4-BE49-F238E27FC236}">
              <a16:creationId xmlns:a16="http://schemas.microsoft.com/office/drawing/2014/main" id="{773EDF94-CE58-40FF-B99D-CDCB674696B9}"/>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14" name="テキスト ボックス 313">
          <a:extLst>
            <a:ext uri="{FF2B5EF4-FFF2-40B4-BE49-F238E27FC236}">
              <a16:creationId xmlns:a16="http://schemas.microsoft.com/office/drawing/2014/main" id="{24EFCA9C-6B15-4FA4-A637-72C1D4932ECD}"/>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107</xdr:row>
      <xdr:rowOff>111125</xdr:rowOff>
    </xdr:from>
    <xdr:to>
      <xdr:col>46</xdr:col>
      <xdr:colOff>38100</xdr:colOff>
      <xdr:row>108</xdr:row>
      <xdr:rowOff>41275</xdr:rowOff>
    </xdr:to>
    <xdr:sp macro="" textlink="">
      <xdr:nvSpPr>
        <xdr:cNvPr id="315" name="楕円 314">
          <a:extLst>
            <a:ext uri="{FF2B5EF4-FFF2-40B4-BE49-F238E27FC236}">
              <a16:creationId xmlns:a16="http://schemas.microsoft.com/office/drawing/2014/main" id="{35854FD6-7BB6-48D1-8BDE-DC7969977696}"/>
            </a:ext>
          </a:extLst>
        </xdr:cNvPr>
        <xdr:cNvSpPr/>
      </xdr:nvSpPr>
      <xdr:spPr>
        <a:xfrm>
          <a:off x="8699500" y="1845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108</xdr:row>
      <xdr:rowOff>32402</xdr:rowOff>
    </xdr:from>
    <xdr:ext cx="469744" cy="259045"/>
    <xdr:sp macro="" textlink="">
      <xdr:nvSpPr>
        <xdr:cNvPr id="316" name="n_2mainValue【市民会館】&#10;一人当たり面積">
          <a:extLst>
            <a:ext uri="{FF2B5EF4-FFF2-40B4-BE49-F238E27FC236}">
              <a16:creationId xmlns:a16="http://schemas.microsoft.com/office/drawing/2014/main" id="{1C0112ED-F36D-4B8A-B87E-4711692493C3}"/>
            </a:ext>
          </a:extLst>
        </xdr:cNvPr>
        <xdr:cNvSpPr txBox="1"/>
      </xdr:nvSpPr>
      <xdr:spPr>
        <a:xfrm>
          <a:off x="8515427" y="18549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17" name="正方形/長方形 316">
          <a:extLst>
            <a:ext uri="{FF2B5EF4-FFF2-40B4-BE49-F238E27FC236}">
              <a16:creationId xmlns:a16="http://schemas.microsoft.com/office/drawing/2014/main" id="{F9CD3399-95AE-4CA6-9962-0BACD8F8B85F}"/>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8" name="正方形/長方形 317">
          <a:extLst>
            <a:ext uri="{FF2B5EF4-FFF2-40B4-BE49-F238E27FC236}">
              <a16:creationId xmlns:a16="http://schemas.microsoft.com/office/drawing/2014/main" id="{497C67A3-524D-4D67-964E-6C6164023C14}"/>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9" name="正方形/長方形 318">
          <a:extLst>
            <a:ext uri="{FF2B5EF4-FFF2-40B4-BE49-F238E27FC236}">
              <a16:creationId xmlns:a16="http://schemas.microsoft.com/office/drawing/2014/main" id="{5F3C0A46-6B79-4739-AE89-AB13AD1B6889}"/>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20" name="正方形/長方形 319">
          <a:extLst>
            <a:ext uri="{FF2B5EF4-FFF2-40B4-BE49-F238E27FC236}">
              <a16:creationId xmlns:a16="http://schemas.microsoft.com/office/drawing/2014/main" id="{11087B92-AF2A-4E4B-9D1A-60392CFA699E}"/>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1" name="正方形/長方形 320">
          <a:extLst>
            <a:ext uri="{FF2B5EF4-FFF2-40B4-BE49-F238E27FC236}">
              <a16:creationId xmlns:a16="http://schemas.microsoft.com/office/drawing/2014/main" id="{D0A38B83-FC8E-4DB5-A8D1-9BC1F755CBC8}"/>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2" name="正方形/長方形 321">
          <a:extLst>
            <a:ext uri="{FF2B5EF4-FFF2-40B4-BE49-F238E27FC236}">
              <a16:creationId xmlns:a16="http://schemas.microsoft.com/office/drawing/2014/main" id="{69348887-FE58-42DF-94E8-58907EA603DB}"/>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3" name="正方形/長方形 322">
          <a:extLst>
            <a:ext uri="{FF2B5EF4-FFF2-40B4-BE49-F238E27FC236}">
              <a16:creationId xmlns:a16="http://schemas.microsoft.com/office/drawing/2014/main" id="{F226A03C-99D4-49C0-BDA7-A09E68140C68}"/>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4" name="正方形/長方形 323">
          <a:extLst>
            <a:ext uri="{FF2B5EF4-FFF2-40B4-BE49-F238E27FC236}">
              <a16:creationId xmlns:a16="http://schemas.microsoft.com/office/drawing/2014/main" id="{661831C9-9EDD-40D4-8BF7-8B31B727C237}"/>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5" name="テキスト ボックス 324">
          <a:extLst>
            <a:ext uri="{FF2B5EF4-FFF2-40B4-BE49-F238E27FC236}">
              <a16:creationId xmlns:a16="http://schemas.microsoft.com/office/drawing/2014/main" id="{A65E0429-4DF4-4009-9D6C-E356BD9FD19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6" name="直線コネクタ 325">
          <a:extLst>
            <a:ext uri="{FF2B5EF4-FFF2-40B4-BE49-F238E27FC236}">
              <a16:creationId xmlns:a16="http://schemas.microsoft.com/office/drawing/2014/main" id="{6967B4AE-F372-4372-B484-199E77B37102}"/>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38100</xdr:rowOff>
    </xdr:from>
    <xdr:to>
      <xdr:col>89</xdr:col>
      <xdr:colOff>177800</xdr:colOff>
      <xdr:row>42</xdr:row>
      <xdr:rowOff>38100</xdr:rowOff>
    </xdr:to>
    <xdr:cxnSp macro="">
      <xdr:nvCxnSpPr>
        <xdr:cNvPr id="327" name="直線コネクタ 326">
          <a:extLst>
            <a:ext uri="{FF2B5EF4-FFF2-40B4-BE49-F238E27FC236}">
              <a16:creationId xmlns:a16="http://schemas.microsoft.com/office/drawing/2014/main" id="{AE730ECE-C9A8-4476-BA4D-FC42438BE6B4}"/>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67327</xdr:rowOff>
    </xdr:from>
    <xdr:ext cx="338939" cy="259045"/>
    <xdr:sp macro="" textlink="">
      <xdr:nvSpPr>
        <xdr:cNvPr id="328" name="テキスト ボックス 327">
          <a:extLst>
            <a:ext uri="{FF2B5EF4-FFF2-40B4-BE49-F238E27FC236}">
              <a16:creationId xmlns:a16="http://schemas.microsoft.com/office/drawing/2014/main" id="{38E0CC1F-0D0E-4759-A7A5-A7B91ED6A511}"/>
            </a:ext>
          </a:extLst>
        </xdr:cNvPr>
        <xdr:cNvSpPr txBox="1"/>
      </xdr:nvSpPr>
      <xdr:spPr>
        <a:xfrm>
          <a:off x="12107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29" name="直線コネクタ 328">
          <a:extLst>
            <a:ext uri="{FF2B5EF4-FFF2-40B4-BE49-F238E27FC236}">
              <a16:creationId xmlns:a16="http://schemas.microsoft.com/office/drawing/2014/main" id="{BA736758-E8F3-4DA2-87FC-DE7E049F0DCC}"/>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30" name="テキスト ボックス 329">
          <a:extLst>
            <a:ext uri="{FF2B5EF4-FFF2-40B4-BE49-F238E27FC236}">
              <a16:creationId xmlns:a16="http://schemas.microsoft.com/office/drawing/2014/main" id="{D9CEE60A-F66A-4ECC-94D3-DD0619701C81}"/>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31" name="直線コネクタ 330">
          <a:extLst>
            <a:ext uri="{FF2B5EF4-FFF2-40B4-BE49-F238E27FC236}">
              <a16:creationId xmlns:a16="http://schemas.microsoft.com/office/drawing/2014/main" id="{50BC0EB1-2AAC-439F-B8F5-B7C8882C1639}"/>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32" name="テキスト ボックス 331">
          <a:extLst>
            <a:ext uri="{FF2B5EF4-FFF2-40B4-BE49-F238E27FC236}">
              <a16:creationId xmlns:a16="http://schemas.microsoft.com/office/drawing/2014/main" id="{B87D995F-EE27-4F7A-85EE-05FE5AC77517}"/>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33" name="直線コネクタ 332">
          <a:extLst>
            <a:ext uri="{FF2B5EF4-FFF2-40B4-BE49-F238E27FC236}">
              <a16:creationId xmlns:a16="http://schemas.microsoft.com/office/drawing/2014/main" id="{30BFBF56-C91A-4E19-A112-F032344CA18F}"/>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34" name="テキスト ボックス 333">
          <a:extLst>
            <a:ext uri="{FF2B5EF4-FFF2-40B4-BE49-F238E27FC236}">
              <a16:creationId xmlns:a16="http://schemas.microsoft.com/office/drawing/2014/main" id="{E36CBB64-4D83-405B-826A-FE45DDBBBB9F}"/>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35" name="直線コネクタ 334">
          <a:extLst>
            <a:ext uri="{FF2B5EF4-FFF2-40B4-BE49-F238E27FC236}">
              <a16:creationId xmlns:a16="http://schemas.microsoft.com/office/drawing/2014/main" id="{BC9A9D5A-2EDF-4A2B-83C2-E2B7D536FC06}"/>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36" name="テキスト ボックス 335">
          <a:extLst>
            <a:ext uri="{FF2B5EF4-FFF2-40B4-BE49-F238E27FC236}">
              <a16:creationId xmlns:a16="http://schemas.microsoft.com/office/drawing/2014/main" id="{5A9D6B08-2E00-4527-AD9F-A86642375E2A}"/>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7" name="直線コネクタ 336">
          <a:extLst>
            <a:ext uri="{FF2B5EF4-FFF2-40B4-BE49-F238E27FC236}">
              <a16:creationId xmlns:a16="http://schemas.microsoft.com/office/drawing/2014/main" id="{18B28C33-F2C3-4D03-80B4-1227B5764836}"/>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8" name="テキスト ボックス 337">
          <a:extLst>
            <a:ext uri="{FF2B5EF4-FFF2-40B4-BE49-F238E27FC236}">
              <a16:creationId xmlns:a16="http://schemas.microsoft.com/office/drawing/2014/main" id="{EF44C4B9-E64B-4026-835D-5811136B0855}"/>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9" name="【一般廃棄物処理施設】&#10;有形固定資産減価償却率グラフ枠">
          <a:extLst>
            <a:ext uri="{FF2B5EF4-FFF2-40B4-BE49-F238E27FC236}">
              <a16:creationId xmlns:a16="http://schemas.microsoft.com/office/drawing/2014/main" id="{2249F66E-CE2E-43C8-ABEB-9D8C2EA21122}"/>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139700</xdr:rowOff>
    </xdr:from>
    <xdr:to>
      <xdr:col>85</xdr:col>
      <xdr:colOff>126364</xdr:colOff>
      <xdr:row>42</xdr:row>
      <xdr:rowOff>38100</xdr:rowOff>
    </xdr:to>
    <xdr:cxnSp macro="">
      <xdr:nvCxnSpPr>
        <xdr:cNvPr id="340" name="直線コネクタ 339">
          <a:extLst>
            <a:ext uri="{FF2B5EF4-FFF2-40B4-BE49-F238E27FC236}">
              <a16:creationId xmlns:a16="http://schemas.microsoft.com/office/drawing/2014/main" id="{E688888F-EB75-4C23-AFF5-D35F20517B64}"/>
            </a:ext>
          </a:extLst>
        </xdr:cNvPr>
        <xdr:cNvCxnSpPr/>
      </xdr:nvCxnSpPr>
      <xdr:spPr>
        <a:xfrm flipV="1">
          <a:off x="16318864"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340478" cy="259045"/>
    <xdr:sp macro="" textlink="">
      <xdr:nvSpPr>
        <xdr:cNvPr id="341" name="【一般廃棄物処理施設】&#10;有形固定資産減価償却率最小値テキスト">
          <a:extLst>
            <a:ext uri="{FF2B5EF4-FFF2-40B4-BE49-F238E27FC236}">
              <a16:creationId xmlns:a16="http://schemas.microsoft.com/office/drawing/2014/main" id="{564F2BE9-9A99-457A-B22C-C56C377150B1}"/>
            </a:ext>
          </a:extLst>
        </xdr:cNvPr>
        <xdr:cNvSpPr txBox="1"/>
      </xdr:nvSpPr>
      <xdr:spPr>
        <a:xfrm>
          <a:off x="16357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42" name="直線コネクタ 341">
          <a:extLst>
            <a:ext uri="{FF2B5EF4-FFF2-40B4-BE49-F238E27FC236}">
              <a16:creationId xmlns:a16="http://schemas.microsoft.com/office/drawing/2014/main" id="{476365D3-3B4A-463C-A374-1DF1010DE1A4}"/>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86377</xdr:rowOff>
    </xdr:from>
    <xdr:ext cx="469744" cy="259045"/>
    <xdr:sp macro="" textlink="">
      <xdr:nvSpPr>
        <xdr:cNvPr id="343" name="【一般廃棄物処理施設】&#10;有形固定資産減価償却率最大値テキスト">
          <a:extLst>
            <a:ext uri="{FF2B5EF4-FFF2-40B4-BE49-F238E27FC236}">
              <a16:creationId xmlns:a16="http://schemas.microsoft.com/office/drawing/2014/main" id="{0CFF5FB7-696D-426E-8928-C55B7ADF25E9}"/>
            </a:ext>
          </a:extLst>
        </xdr:cNvPr>
        <xdr:cNvSpPr txBox="1"/>
      </xdr:nvSpPr>
      <xdr:spPr>
        <a:xfrm>
          <a:off x="16357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139700</xdr:rowOff>
    </xdr:from>
    <xdr:to>
      <xdr:col>86</xdr:col>
      <xdr:colOff>25400</xdr:colOff>
      <xdr:row>34</xdr:row>
      <xdr:rowOff>139700</xdr:rowOff>
    </xdr:to>
    <xdr:cxnSp macro="">
      <xdr:nvCxnSpPr>
        <xdr:cNvPr id="344" name="直線コネクタ 343">
          <a:extLst>
            <a:ext uri="{FF2B5EF4-FFF2-40B4-BE49-F238E27FC236}">
              <a16:creationId xmlns:a16="http://schemas.microsoft.com/office/drawing/2014/main" id="{2442BD2D-1C8D-4CDD-AD1A-4CA89ED1C265}"/>
            </a:ext>
          </a:extLst>
        </xdr:cNvPr>
        <xdr:cNvCxnSpPr/>
      </xdr:nvCxnSpPr>
      <xdr:spPr>
        <a:xfrm>
          <a:off x="16230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134637</xdr:rowOff>
    </xdr:from>
    <xdr:ext cx="405111" cy="259045"/>
    <xdr:sp macro="" textlink="">
      <xdr:nvSpPr>
        <xdr:cNvPr id="345" name="【一般廃棄物処理施設】&#10;有形固定資産減価償却率平均値テキスト">
          <a:extLst>
            <a:ext uri="{FF2B5EF4-FFF2-40B4-BE49-F238E27FC236}">
              <a16:creationId xmlns:a16="http://schemas.microsoft.com/office/drawing/2014/main" id="{C1F03648-F5F7-48CF-9102-C62AF662DE57}"/>
            </a:ext>
          </a:extLst>
        </xdr:cNvPr>
        <xdr:cNvSpPr txBox="1"/>
      </xdr:nvSpPr>
      <xdr:spPr>
        <a:xfrm>
          <a:off x="16357600" y="64782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156210</xdr:rowOff>
    </xdr:from>
    <xdr:to>
      <xdr:col>85</xdr:col>
      <xdr:colOff>177800</xdr:colOff>
      <xdr:row>38</xdr:row>
      <xdr:rowOff>86360</xdr:rowOff>
    </xdr:to>
    <xdr:sp macro="" textlink="">
      <xdr:nvSpPr>
        <xdr:cNvPr id="346" name="フローチャート: 判断 345">
          <a:extLst>
            <a:ext uri="{FF2B5EF4-FFF2-40B4-BE49-F238E27FC236}">
              <a16:creationId xmlns:a16="http://schemas.microsoft.com/office/drawing/2014/main" id="{4247CBF1-4BBA-4287-A153-21FB4E78EC8B}"/>
            </a:ext>
          </a:extLst>
        </xdr:cNvPr>
        <xdr:cNvSpPr/>
      </xdr:nvSpPr>
      <xdr:spPr>
        <a:xfrm>
          <a:off x="162687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6350</xdr:rowOff>
    </xdr:from>
    <xdr:to>
      <xdr:col>81</xdr:col>
      <xdr:colOff>101600</xdr:colOff>
      <xdr:row>38</xdr:row>
      <xdr:rowOff>107950</xdr:rowOff>
    </xdr:to>
    <xdr:sp macro="" textlink="">
      <xdr:nvSpPr>
        <xdr:cNvPr id="347" name="フローチャート: 判断 346">
          <a:extLst>
            <a:ext uri="{FF2B5EF4-FFF2-40B4-BE49-F238E27FC236}">
              <a16:creationId xmlns:a16="http://schemas.microsoft.com/office/drawing/2014/main" id="{B4CB824A-5B7A-45A9-8465-A6147B2B783B}"/>
            </a:ext>
          </a:extLst>
        </xdr:cNvPr>
        <xdr:cNvSpPr/>
      </xdr:nvSpPr>
      <xdr:spPr>
        <a:xfrm>
          <a:off x="15430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99077</xdr:rowOff>
    </xdr:from>
    <xdr:ext cx="405111" cy="259045"/>
    <xdr:sp macro="" textlink="">
      <xdr:nvSpPr>
        <xdr:cNvPr id="348" name="n_1aveValue【一般廃棄物処理施設】&#10;有形固定資産減価償却率">
          <a:extLst>
            <a:ext uri="{FF2B5EF4-FFF2-40B4-BE49-F238E27FC236}">
              <a16:creationId xmlns:a16="http://schemas.microsoft.com/office/drawing/2014/main" id="{80FCEC8E-F9CB-4FAA-9B37-C8B548EBA25A}"/>
            </a:ext>
          </a:extLst>
        </xdr:cNvPr>
        <xdr:cNvSpPr txBox="1"/>
      </xdr:nvSpPr>
      <xdr:spPr>
        <a:xfrm>
          <a:off x="15266044" y="661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105410</xdr:rowOff>
    </xdr:from>
    <xdr:to>
      <xdr:col>76</xdr:col>
      <xdr:colOff>165100</xdr:colOff>
      <xdr:row>38</xdr:row>
      <xdr:rowOff>35560</xdr:rowOff>
    </xdr:to>
    <xdr:sp macro="" textlink="">
      <xdr:nvSpPr>
        <xdr:cNvPr id="349" name="フローチャート: 判断 348">
          <a:extLst>
            <a:ext uri="{FF2B5EF4-FFF2-40B4-BE49-F238E27FC236}">
              <a16:creationId xmlns:a16="http://schemas.microsoft.com/office/drawing/2014/main" id="{9D56659B-4C92-4F2C-9273-781EBE145F1E}"/>
            </a:ext>
          </a:extLst>
        </xdr:cNvPr>
        <xdr:cNvSpPr/>
      </xdr:nvSpPr>
      <xdr:spPr>
        <a:xfrm>
          <a:off x="14541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52087</xdr:rowOff>
    </xdr:from>
    <xdr:ext cx="405111" cy="259045"/>
    <xdr:sp macro="" textlink="">
      <xdr:nvSpPr>
        <xdr:cNvPr id="350" name="n_2aveValue【一般廃棄物処理施設】&#10;有形固定資産減価償却率">
          <a:extLst>
            <a:ext uri="{FF2B5EF4-FFF2-40B4-BE49-F238E27FC236}">
              <a16:creationId xmlns:a16="http://schemas.microsoft.com/office/drawing/2014/main" id="{A3C4A349-4FCB-4832-A290-43D30FC33EB8}"/>
            </a:ext>
          </a:extLst>
        </xdr:cNvPr>
        <xdr:cNvSpPr txBox="1"/>
      </xdr:nvSpPr>
      <xdr:spPr>
        <a:xfrm>
          <a:off x="143897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54610</xdr:rowOff>
    </xdr:from>
    <xdr:to>
      <xdr:col>72</xdr:col>
      <xdr:colOff>38100</xdr:colOff>
      <xdr:row>38</xdr:row>
      <xdr:rowOff>156210</xdr:rowOff>
    </xdr:to>
    <xdr:sp macro="" textlink="">
      <xdr:nvSpPr>
        <xdr:cNvPr id="351" name="フローチャート: 判断 350">
          <a:extLst>
            <a:ext uri="{FF2B5EF4-FFF2-40B4-BE49-F238E27FC236}">
              <a16:creationId xmlns:a16="http://schemas.microsoft.com/office/drawing/2014/main" id="{D606915F-A45C-4E9B-8B24-2A5CF3F001F3}"/>
            </a:ext>
          </a:extLst>
        </xdr:cNvPr>
        <xdr:cNvSpPr/>
      </xdr:nvSpPr>
      <xdr:spPr>
        <a:xfrm>
          <a:off x="136525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37</xdr:row>
      <xdr:rowOff>1287</xdr:rowOff>
    </xdr:from>
    <xdr:ext cx="405111" cy="259045"/>
    <xdr:sp macro="" textlink="">
      <xdr:nvSpPr>
        <xdr:cNvPr id="352" name="n_3aveValue【一般廃棄物処理施設】&#10;有形固定資産減価償却率">
          <a:extLst>
            <a:ext uri="{FF2B5EF4-FFF2-40B4-BE49-F238E27FC236}">
              <a16:creationId xmlns:a16="http://schemas.microsoft.com/office/drawing/2014/main" id="{DEF317F8-8A3D-4124-A9BD-BC90BED1A1A6}"/>
            </a:ext>
          </a:extLst>
        </xdr:cNvPr>
        <xdr:cNvSpPr txBox="1"/>
      </xdr:nvSpPr>
      <xdr:spPr>
        <a:xfrm>
          <a:off x="13500744" y="6344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53" name="テキスト ボックス 352">
          <a:extLst>
            <a:ext uri="{FF2B5EF4-FFF2-40B4-BE49-F238E27FC236}">
              <a16:creationId xmlns:a16="http://schemas.microsoft.com/office/drawing/2014/main" id="{7B5FA6AA-7A74-4E1A-A639-FC7B56657379}"/>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4" name="テキスト ボックス 353">
          <a:extLst>
            <a:ext uri="{FF2B5EF4-FFF2-40B4-BE49-F238E27FC236}">
              <a16:creationId xmlns:a16="http://schemas.microsoft.com/office/drawing/2014/main" id="{23610FA7-272A-4F5F-88E6-83D19EC06528}"/>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5" name="テキスト ボックス 354">
          <a:extLst>
            <a:ext uri="{FF2B5EF4-FFF2-40B4-BE49-F238E27FC236}">
              <a16:creationId xmlns:a16="http://schemas.microsoft.com/office/drawing/2014/main" id="{E6CE97E3-936A-49ED-9D96-8E572EEAE74C}"/>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6" name="テキスト ボックス 355">
          <a:extLst>
            <a:ext uri="{FF2B5EF4-FFF2-40B4-BE49-F238E27FC236}">
              <a16:creationId xmlns:a16="http://schemas.microsoft.com/office/drawing/2014/main" id="{C999F803-5F01-4BED-97C7-B48719C4141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7" name="テキスト ボックス 356">
          <a:extLst>
            <a:ext uri="{FF2B5EF4-FFF2-40B4-BE49-F238E27FC236}">
              <a16:creationId xmlns:a16="http://schemas.microsoft.com/office/drawing/2014/main" id="{F25B7245-AA99-471E-B845-0126600FB2E6}"/>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163830</xdr:rowOff>
    </xdr:from>
    <xdr:to>
      <xdr:col>85</xdr:col>
      <xdr:colOff>177800</xdr:colOff>
      <xdr:row>35</xdr:row>
      <xdr:rowOff>93980</xdr:rowOff>
    </xdr:to>
    <xdr:sp macro="" textlink="">
      <xdr:nvSpPr>
        <xdr:cNvPr id="358" name="楕円 357">
          <a:extLst>
            <a:ext uri="{FF2B5EF4-FFF2-40B4-BE49-F238E27FC236}">
              <a16:creationId xmlns:a16="http://schemas.microsoft.com/office/drawing/2014/main" id="{7D5051DC-5D3A-4C9F-8682-6845E21B5734}"/>
            </a:ext>
          </a:extLst>
        </xdr:cNvPr>
        <xdr:cNvSpPr/>
      </xdr:nvSpPr>
      <xdr:spPr>
        <a:xfrm>
          <a:off x="16268700" y="599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78757</xdr:rowOff>
    </xdr:from>
    <xdr:ext cx="405111" cy="259045"/>
    <xdr:sp macro="" textlink="">
      <xdr:nvSpPr>
        <xdr:cNvPr id="359" name="【一般廃棄物処理施設】&#10;有形固定資産減価償却率該当値テキスト">
          <a:extLst>
            <a:ext uri="{FF2B5EF4-FFF2-40B4-BE49-F238E27FC236}">
              <a16:creationId xmlns:a16="http://schemas.microsoft.com/office/drawing/2014/main" id="{4BD98D29-83B2-4078-9298-A5360AC5A584}"/>
            </a:ext>
          </a:extLst>
        </xdr:cNvPr>
        <xdr:cNvSpPr txBox="1"/>
      </xdr:nvSpPr>
      <xdr:spPr>
        <a:xfrm>
          <a:off x="16357600" y="59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163830</xdr:rowOff>
    </xdr:from>
    <xdr:to>
      <xdr:col>81</xdr:col>
      <xdr:colOff>101600</xdr:colOff>
      <xdr:row>35</xdr:row>
      <xdr:rowOff>93980</xdr:rowOff>
    </xdr:to>
    <xdr:sp macro="" textlink="">
      <xdr:nvSpPr>
        <xdr:cNvPr id="360" name="楕円 359">
          <a:extLst>
            <a:ext uri="{FF2B5EF4-FFF2-40B4-BE49-F238E27FC236}">
              <a16:creationId xmlns:a16="http://schemas.microsoft.com/office/drawing/2014/main" id="{CB6D7825-2823-4AF9-BA05-A858CCE4B478}"/>
            </a:ext>
          </a:extLst>
        </xdr:cNvPr>
        <xdr:cNvSpPr/>
      </xdr:nvSpPr>
      <xdr:spPr>
        <a:xfrm>
          <a:off x="15430500" y="599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43180</xdr:rowOff>
    </xdr:from>
    <xdr:to>
      <xdr:col>85</xdr:col>
      <xdr:colOff>127000</xdr:colOff>
      <xdr:row>35</xdr:row>
      <xdr:rowOff>43180</xdr:rowOff>
    </xdr:to>
    <xdr:cxnSp macro="">
      <xdr:nvCxnSpPr>
        <xdr:cNvPr id="361" name="直線コネクタ 360">
          <a:extLst>
            <a:ext uri="{FF2B5EF4-FFF2-40B4-BE49-F238E27FC236}">
              <a16:creationId xmlns:a16="http://schemas.microsoft.com/office/drawing/2014/main" id="{ECE64265-A205-419A-908D-91DCC2DE7EAE}"/>
            </a:ext>
          </a:extLst>
        </xdr:cNvPr>
        <xdr:cNvCxnSpPr/>
      </xdr:nvCxnSpPr>
      <xdr:spPr>
        <a:xfrm>
          <a:off x="15481300" y="60439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158750</xdr:rowOff>
    </xdr:from>
    <xdr:to>
      <xdr:col>76</xdr:col>
      <xdr:colOff>165100</xdr:colOff>
      <xdr:row>38</xdr:row>
      <xdr:rowOff>88900</xdr:rowOff>
    </xdr:to>
    <xdr:sp macro="" textlink="">
      <xdr:nvSpPr>
        <xdr:cNvPr id="362" name="楕円 361">
          <a:extLst>
            <a:ext uri="{FF2B5EF4-FFF2-40B4-BE49-F238E27FC236}">
              <a16:creationId xmlns:a16="http://schemas.microsoft.com/office/drawing/2014/main" id="{E9DCB01F-27B6-45B1-8431-276CE03576D9}"/>
            </a:ext>
          </a:extLst>
        </xdr:cNvPr>
        <xdr:cNvSpPr/>
      </xdr:nvSpPr>
      <xdr:spPr>
        <a:xfrm>
          <a:off x="145415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43180</xdr:rowOff>
    </xdr:from>
    <xdr:to>
      <xdr:col>81</xdr:col>
      <xdr:colOff>50800</xdr:colOff>
      <xdr:row>38</xdr:row>
      <xdr:rowOff>38100</xdr:rowOff>
    </xdr:to>
    <xdr:cxnSp macro="">
      <xdr:nvCxnSpPr>
        <xdr:cNvPr id="363" name="直線コネクタ 362">
          <a:extLst>
            <a:ext uri="{FF2B5EF4-FFF2-40B4-BE49-F238E27FC236}">
              <a16:creationId xmlns:a16="http://schemas.microsoft.com/office/drawing/2014/main" id="{20D04C0F-D52A-4259-B392-1750F8E3F11A}"/>
            </a:ext>
          </a:extLst>
        </xdr:cNvPr>
        <xdr:cNvCxnSpPr/>
      </xdr:nvCxnSpPr>
      <xdr:spPr>
        <a:xfrm flipV="1">
          <a:off x="14592300" y="6043930"/>
          <a:ext cx="889000" cy="509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33</xdr:row>
      <xdr:rowOff>110507</xdr:rowOff>
    </xdr:from>
    <xdr:ext cx="405111" cy="259045"/>
    <xdr:sp macro="" textlink="">
      <xdr:nvSpPr>
        <xdr:cNvPr id="364" name="n_1mainValue【一般廃棄物処理施設】&#10;有形固定資産減価償却率">
          <a:extLst>
            <a:ext uri="{FF2B5EF4-FFF2-40B4-BE49-F238E27FC236}">
              <a16:creationId xmlns:a16="http://schemas.microsoft.com/office/drawing/2014/main" id="{ADFE8563-1D2D-4A25-BCE0-9D58B169EAF8}"/>
            </a:ext>
          </a:extLst>
        </xdr:cNvPr>
        <xdr:cNvSpPr txBox="1"/>
      </xdr:nvSpPr>
      <xdr:spPr>
        <a:xfrm>
          <a:off x="15266044" y="5768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80027</xdr:rowOff>
    </xdr:from>
    <xdr:ext cx="405111" cy="259045"/>
    <xdr:sp macro="" textlink="">
      <xdr:nvSpPr>
        <xdr:cNvPr id="365" name="n_2mainValue【一般廃棄物処理施設】&#10;有形固定資産減価償却率">
          <a:extLst>
            <a:ext uri="{FF2B5EF4-FFF2-40B4-BE49-F238E27FC236}">
              <a16:creationId xmlns:a16="http://schemas.microsoft.com/office/drawing/2014/main" id="{4D5927D8-2AA9-4E75-A152-50CB603196F6}"/>
            </a:ext>
          </a:extLst>
        </xdr:cNvPr>
        <xdr:cNvSpPr txBox="1"/>
      </xdr:nvSpPr>
      <xdr:spPr>
        <a:xfrm>
          <a:off x="14389744" y="659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6" name="正方形/長方形 365">
          <a:extLst>
            <a:ext uri="{FF2B5EF4-FFF2-40B4-BE49-F238E27FC236}">
              <a16:creationId xmlns:a16="http://schemas.microsoft.com/office/drawing/2014/main" id="{A6557CBE-AA68-498A-9886-9CE062AF6A2B}"/>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7" name="正方形/長方形 366">
          <a:extLst>
            <a:ext uri="{FF2B5EF4-FFF2-40B4-BE49-F238E27FC236}">
              <a16:creationId xmlns:a16="http://schemas.microsoft.com/office/drawing/2014/main" id="{38D7D88E-8F84-409B-9C92-F5A18BC46ED8}"/>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8" name="正方形/長方形 367">
          <a:extLst>
            <a:ext uri="{FF2B5EF4-FFF2-40B4-BE49-F238E27FC236}">
              <a16:creationId xmlns:a16="http://schemas.microsoft.com/office/drawing/2014/main" id="{9623D88A-1CB5-4DB0-9429-6227416FDD8A}"/>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9" name="正方形/長方形 368">
          <a:extLst>
            <a:ext uri="{FF2B5EF4-FFF2-40B4-BE49-F238E27FC236}">
              <a16:creationId xmlns:a16="http://schemas.microsoft.com/office/drawing/2014/main" id="{71E1B6BE-A80C-43A4-BB53-2D379696D24E}"/>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70" name="正方形/長方形 369">
          <a:extLst>
            <a:ext uri="{FF2B5EF4-FFF2-40B4-BE49-F238E27FC236}">
              <a16:creationId xmlns:a16="http://schemas.microsoft.com/office/drawing/2014/main" id="{A39D8657-E50A-4FC6-B5E2-47EC027F0458}"/>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71" name="正方形/長方形 370">
          <a:extLst>
            <a:ext uri="{FF2B5EF4-FFF2-40B4-BE49-F238E27FC236}">
              <a16:creationId xmlns:a16="http://schemas.microsoft.com/office/drawing/2014/main" id="{179476D6-8D4F-48A6-8767-4F78FAC5C3B9}"/>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72" name="正方形/長方形 371">
          <a:extLst>
            <a:ext uri="{FF2B5EF4-FFF2-40B4-BE49-F238E27FC236}">
              <a16:creationId xmlns:a16="http://schemas.microsoft.com/office/drawing/2014/main" id="{F07D67BD-D4FC-42E4-9264-DB39E88A3C62}"/>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73" name="正方形/長方形 372">
          <a:extLst>
            <a:ext uri="{FF2B5EF4-FFF2-40B4-BE49-F238E27FC236}">
              <a16:creationId xmlns:a16="http://schemas.microsoft.com/office/drawing/2014/main" id="{07C33616-38F6-41F4-9D4B-4F46C5341964}"/>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74" name="テキスト ボックス 373">
          <a:extLst>
            <a:ext uri="{FF2B5EF4-FFF2-40B4-BE49-F238E27FC236}">
              <a16:creationId xmlns:a16="http://schemas.microsoft.com/office/drawing/2014/main" id="{16BBEE2E-5719-46C2-9DC1-BA68B22374CA}"/>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5" name="直線コネクタ 374">
          <a:extLst>
            <a:ext uri="{FF2B5EF4-FFF2-40B4-BE49-F238E27FC236}">
              <a16:creationId xmlns:a16="http://schemas.microsoft.com/office/drawing/2014/main" id="{30FF8EC7-6472-42E8-BDC0-D777DFC70FB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76" name="直線コネクタ 375">
          <a:extLst>
            <a:ext uri="{FF2B5EF4-FFF2-40B4-BE49-F238E27FC236}">
              <a16:creationId xmlns:a16="http://schemas.microsoft.com/office/drawing/2014/main" id="{26C8F560-783D-4611-8C44-D078D12AE3BE}"/>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77" name="テキスト ボックス 376">
          <a:extLst>
            <a:ext uri="{FF2B5EF4-FFF2-40B4-BE49-F238E27FC236}">
              <a16:creationId xmlns:a16="http://schemas.microsoft.com/office/drawing/2014/main" id="{725C801D-E8C5-4054-AB63-ABFD3E46DDE2}"/>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78" name="直線コネクタ 377">
          <a:extLst>
            <a:ext uri="{FF2B5EF4-FFF2-40B4-BE49-F238E27FC236}">
              <a16:creationId xmlns:a16="http://schemas.microsoft.com/office/drawing/2014/main" id="{300D87AB-A785-4728-AB24-573CAEF2095B}"/>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79" name="テキスト ボックス 378">
          <a:extLst>
            <a:ext uri="{FF2B5EF4-FFF2-40B4-BE49-F238E27FC236}">
              <a16:creationId xmlns:a16="http://schemas.microsoft.com/office/drawing/2014/main" id="{30C5658C-871A-4E01-90D0-E3A18A382252}"/>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80" name="直線コネクタ 379">
          <a:extLst>
            <a:ext uri="{FF2B5EF4-FFF2-40B4-BE49-F238E27FC236}">
              <a16:creationId xmlns:a16="http://schemas.microsoft.com/office/drawing/2014/main" id="{CF5146E3-C825-4DB0-9C95-6C6F73FB0C7D}"/>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81" name="テキスト ボックス 380">
          <a:extLst>
            <a:ext uri="{FF2B5EF4-FFF2-40B4-BE49-F238E27FC236}">
              <a16:creationId xmlns:a16="http://schemas.microsoft.com/office/drawing/2014/main" id="{5DA705ED-BB44-4DED-8609-6DF7A882D0D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82" name="直線コネクタ 381">
          <a:extLst>
            <a:ext uri="{FF2B5EF4-FFF2-40B4-BE49-F238E27FC236}">
              <a16:creationId xmlns:a16="http://schemas.microsoft.com/office/drawing/2014/main" id="{C64518DB-0C94-48DB-9A9A-AFC0638069C4}"/>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83" name="テキスト ボックス 382">
          <a:extLst>
            <a:ext uri="{FF2B5EF4-FFF2-40B4-BE49-F238E27FC236}">
              <a16:creationId xmlns:a16="http://schemas.microsoft.com/office/drawing/2014/main" id="{9AB6E416-55B3-4684-AA21-E50C9B1AC201}"/>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84" name="直線コネクタ 383">
          <a:extLst>
            <a:ext uri="{FF2B5EF4-FFF2-40B4-BE49-F238E27FC236}">
              <a16:creationId xmlns:a16="http://schemas.microsoft.com/office/drawing/2014/main" id="{9E4D76E7-3205-4A36-8476-2323247D06A3}"/>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385" name="テキスト ボックス 384">
          <a:extLst>
            <a:ext uri="{FF2B5EF4-FFF2-40B4-BE49-F238E27FC236}">
              <a16:creationId xmlns:a16="http://schemas.microsoft.com/office/drawing/2014/main" id="{83FF3278-798C-49BB-BAC4-324AE6265240}"/>
            </a:ext>
          </a:extLst>
        </xdr:cNvPr>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6" name="直線コネクタ 385">
          <a:extLst>
            <a:ext uri="{FF2B5EF4-FFF2-40B4-BE49-F238E27FC236}">
              <a16:creationId xmlns:a16="http://schemas.microsoft.com/office/drawing/2014/main" id="{7943CE38-4397-41CE-9210-51AEE59715CF}"/>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87" name="テキスト ボックス 386">
          <a:extLst>
            <a:ext uri="{FF2B5EF4-FFF2-40B4-BE49-F238E27FC236}">
              <a16:creationId xmlns:a16="http://schemas.microsoft.com/office/drawing/2014/main" id="{CADEBEA5-77AF-4D1C-B968-6A7BDD8FDFBC}"/>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8" name="【一般廃棄物処理施設】&#10;一人当たり有形固定資産（償却資産）額グラフ枠">
          <a:extLst>
            <a:ext uri="{FF2B5EF4-FFF2-40B4-BE49-F238E27FC236}">
              <a16:creationId xmlns:a16="http://schemas.microsoft.com/office/drawing/2014/main" id="{4BEDB26D-4020-46F3-B8C2-C5D57ED1801D}"/>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21601</xdr:rowOff>
    </xdr:from>
    <xdr:to>
      <xdr:col>116</xdr:col>
      <xdr:colOff>62864</xdr:colOff>
      <xdr:row>42</xdr:row>
      <xdr:rowOff>37949</xdr:rowOff>
    </xdr:to>
    <xdr:cxnSp macro="">
      <xdr:nvCxnSpPr>
        <xdr:cNvPr id="389" name="直線コネクタ 388">
          <a:extLst>
            <a:ext uri="{FF2B5EF4-FFF2-40B4-BE49-F238E27FC236}">
              <a16:creationId xmlns:a16="http://schemas.microsoft.com/office/drawing/2014/main" id="{E1EB4371-1529-48C8-996E-283F112D12FA}"/>
            </a:ext>
          </a:extLst>
        </xdr:cNvPr>
        <xdr:cNvCxnSpPr/>
      </xdr:nvCxnSpPr>
      <xdr:spPr>
        <a:xfrm flipV="1">
          <a:off x="22160864" y="5850901"/>
          <a:ext cx="0" cy="138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41776</xdr:rowOff>
    </xdr:from>
    <xdr:ext cx="378565" cy="259045"/>
    <xdr:sp macro="" textlink="">
      <xdr:nvSpPr>
        <xdr:cNvPr id="390" name="【一般廃棄物処理施設】&#10;一人当たり有形固定資産（償却資産）額最小値テキスト">
          <a:extLst>
            <a:ext uri="{FF2B5EF4-FFF2-40B4-BE49-F238E27FC236}">
              <a16:creationId xmlns:a16="http://schemas.microsoft.com/office/drawing/2014/main" id="{7228BC40-6709-430E-B932-9A1650B0EDFF}"/>
            </a:ext>
          </a:extLst>
        </xdr:cNvPr>
        <xdr:cNvSpPr txBox="1"/>
      </xdr:nvSpPr>
      <xdr:spPr>
        <a:xfrm>
          <a:off x="22199600" y="7242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37949</xdr:rowOff>
    </xdr:from>
    <xdr:to>
      <xdr:col>116</xdr:col>
      <xdr:colOff>152400</xdr:colOff>
      <xdr:row>42</xdr:row>
      <xdr:rowOff>37949</xdr:rowOff>
    </xdr:to>
    <xdr:cxnSp macro="">
      <xdr:nvCxnSpPr>
        <xdr:cNvPr id="391" name="直線コネクタ 390">
          <a:extLst>
            <a:ext uri="{FF2B5EF4-FFF2-40B4-BE49-F238E27FC236}">
              <a16:creationId xmlns:a16="http://schemas.microsoft.com/office/drawing/2014/main" id="{FD0E5C79-E4D8-4E2D-94CF-AFA35B67E74A}"/>
            </a:ext>
          </a:extLst>
        </xdr:cNvPr>
        <xdr:cNvCxnSpPr/>
      </xdr:nvCxnSpPr>
      <xdr:spPr>
        <a:xfrm>
          <a:off x="22072600" y="7238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139728</xdr:rowOff>
    </xdr:from>
    <xdr:ext cx="690189" cy="259045"/>
    <xdr:sp macro="" textlink="">
      <xdr:nvSpPr>
        <xdr:cNvPr id="392" name="【一般廃棄物処理施設】&#10;一人当たり有形固定資産（償却資産）額最大値テキスト">
          <a:extLst>
            <a:ext uri="{FF2B5EF4-FFF2-40B4-BE49-F238E27FC236}">
              <a16:creationId xmlns:a16="http://schemas.microsoft.com/office/drawing/2014/main" id="{C55A52C6-DA4D-4618-9EE4-F552D0744EC3}"/>
            </a:ext>
          </a:extLst>
        </xdr:cNvPr>
        <xdr:cNvSpPr txBox="1"/>
      </xdr:nvSpPr>
      <xdr:spPr>
        <a:xfrm>
          <a:off x="22199600" y="56261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21601</xdr:rowOff>
    </xdr:from>
    <xdr:to>
      <xdr:col>116</xdr:col>
      <xdr:colOff>152400</xdr:colOff>
      <xdr:row>34</xdr:row>
      <xdr:rowOff>21601</xdr:rowOff>
    </xdr:to>
    <xdr:cxnSp macro="">
      <xdr:nvCxnSpPr>
        <xdr:cNvPr id="393" name="直線コネクタ 392">
          <a:extLst>
            <a:ext uri="{FF2B5EF4-FFF2-40B4-BE49-F238E27FC236}">
              <a16:creationId xmlns:a16="http://schemas.microsoft.com/office/drawing/2014/main" id="{B22F9290-1D0D-46E3-BD2B-503D6E78670E}"/>
            </a:ext>
          </a:extLst>
        </xdr:cNvPr>
        <xdr:cNvCxnSpPr/>
      </xdr:nvCxnSpPr>
      <xdr:spPr>
        <a:xfrm>
          <a:off x="22072600" y="5850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158376</xdr:rowOff>
    </xdr:from>
    <xdr:ext cx="599010" cy="259045"/>
    <xdr:sp macro="" textlink="">
      <xdr:nvSpPr>
        <xdr:cNvPr id="394" name="【一般廃棄物処理施設】&#10;一人当たり有形固定資産（償却資産）額平均値テキスト">
          <a:extLst>
            <a:ext uri="{FF2B5EF4-FFF2-40B4-BE49-F238E27FC236}">
              <a16:creationId xmlns:a16="http://schemas.microsoft.com/office/drawing/2014/main" id="{05964F3A-92F7-4994-B7BC-1D1958AD6336}"/>
            </a:ext>
          </a:extLst>
        </xdr:cNvPr>
        <xdr:cNvSpPr txBox="1"/>
      </xdr:nvSpPr>
      <xdr:spPr>
        <a:xfrm>
          <a:off x="22199600" y="68449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135499</xdr:rowOff>
    </xdr:from>
    <xdr:to>
      <xdr:col>116</xdr:col>
      <xdr:colOff>114300</xdr:colOff>
      <xdr:row>41</xdr:row>
      <xdr:rowOff>65649</xdr:rowOff>
    </xdr:to>
    <xdr:sp macro="" textlink="">
      <xdr:nvSpPr>
        <xdr:cNvPr id="395" name="フローチャート: 判断 394">
          <a:extLst>
            <a:ext uri="{FF2B5EF4-FFF2-40B4-BE49-F238E27FC236}">
              <a16:creationId xmlns:a16="http://schemas.microsoft.com/office/drawing/2014/main" id="{D518064F-58D0-486F-B9D3-BFD81C8B08B4}"/>
            </a:ext>
          </a:extLst>
        </xdr:cNvPr>
        <xdr:cNvSpPr/>
      </xdr:nvSpPr>
      <xdr:spPr>
        <a:xfrm>
          <a:off x="22110700" y="69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153257</xdr:rowOff>
    </xdr:from>
    <xdr:to>
      <xdr:col>112</xdr:col>
      <xdr:colOff>38100</xdr:colOff>
      <xdr:row>41</xdr:row>
      <xdr:rowOff>83407</xdr:rowOff>
    </xdr:to>
    <xdr:sp macro="" textlink="">
      <xdr:nvSpPr>
        <xdr:cNvPr id="396" name="フローチャート: 判断 395">
          <a:extLst>
            <a:ext uri="{FF2B5EF4-FFF2-40B4-BE49-F238E27FC236}">
              <a16:creationId xmlns:a16="http://schemas.microsoft.com/office/drawing/2014/main" id="{E2D462BE-0FCC-42B7-9EE3-A3B2668D59FA}"/>
            </a:ext>
          </a:extLst>
        </xdr:cNvPr>
        <xdr:cNvSpPr/>
      </xdr:nvSpPr>
      <xdr:spPr>
        <a:xfrm>
          <a:off x="21272500" y="701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39</xdr:row>
      <xdr:rowOff>99934</xdr:rowOff>
    </xdr:from>
    <xdr:ext cx="599010" cy="259045"/>
    <xdr:sp macro="" textlink="">
      <xdr:nvSpPr>
        <xdr:cNvPr id="397" name="n_1aveValue【一般廃棄物処理施設】&#10;一人当たり有形固定資産（償却資産）額">
          <a:extLst>
            <a:ext uri="{FF2B5EF4-FFF2-40B4-BE49-F238E27FC236}">
              <a16:creationId xmlns:a16="http://schemas.microsoft.com/office/drawing/2014/main" id="{6C5C596C-BFDA-45CF-BBD7-1459A40614D3}"/>
            </a:ext>
          </a:extLst>
        </xdr:cNvPr>
        <xdr:cNvSpPr txBox="1"/>
      </xdr:nvSpPr>
      <xdr:spPr>
        <a:xfrm>
          <a:off x="21011095" y="6786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40</xdr:row>
      <xdr:rowOff>94276</xdr:rowOff>
    </xdr:from>
    <xdr:to>
      <xdr:col>107</xdr:col>
      <xdr:colOff>101600</xdr:colOff>
      <xdr:row>41</xdr:row>
      <xdr:rowOff>24426</xdr:rowOff>
    </xdr:to>
    <xdr:sp macro="" textlink="">
      <xdr:nvSpPr>
        <xdr:cNvPr id="398" name="フローチャート: 判断 397">
          <a:extLst>
            <a:ext uri="{FF2B5EF4-FFF2-40B4-BE49-F238E27FC236}">
              <a16:creationId xmlns:a16="http://schemas.microsoft.com/office/drawing/2014/main" id="{1FAA19DC-1C94-4962-A80D-1571261AC4D5}"/>
            </a:ext>
          </a:extLst>
        </xdr:cNvPr>
        <xdr:cNvSpPr/>
      </xdr:nvSpPr>
      <xdr:spPr>
        <a:xfrm>
          <a:off x="20383500" y="695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39</xdr:row>
      <xdr:rowOff>40953</xdr:rowOff>
    </xdr:from>
    <xdr:ext cx="599010" cy="259045"/>
    <xdr:sp macro="" textlink="">
      <xdr:nvSpPr>
        <xdr:cNvPr id="399" name="n_2aveValue【一般廃棄物処理施設】&#10;一人当たり有形固定資産（償却資産）額">
          <a:extLst>
            <a:ext uri="{FF2B5EF4-FFF2-40B4-BE49-F238E27FC236}">
              <a16:creationId xmlns:a16="http://schemas.microsoft.com/office/drawing/2014/main" id="{5D1FC2CF-6C20-453E-A616-5BDE492DCC12}"/>
            </a:ext>
          </a:extLst>
        </xdr:cNvPr>
        <xdr:cNvSpPr txBox="1"/>
      </xdr:nvSpPr>
      <xdr:spPr>
        <a:xfrm>
          <a:off x="20134795" y="6727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40</xdr:row>
      <xdr:rowOff>101957</xdr:rowOff>
    </xdr:from>
    <xdr:to>
      <xdr:col>102</xdr:col>
      <xdr:colOff>165100</xdr:colOff>
      <xdr:row>41</xdr:row>
      <xdr:rowOff>32107</xdr:rowOff>
    </xdr:to>
    <xdr:sp macro="" textlink="">
      <xdr:nvSpPr>
        <xdr:cNvPr id="400" name="フローチャート: 判断 399">
          <a:extLst>
            <a:ext uri="{FF2B5EF4-FFF2-40B4-BE49-F238E27FC236}">
              <a16:creationId xmlns:a16="http://schemas.microsoft.com/office/drawing/2014/main" id="{DC794BC4-218A-43E1-B868-EA1AE188E28A}"/>
            </a:ext>
          </a:extLst>
        </xdr:cNvPr>
        <xdr:cNvSpPr/>
      </xdr:nvSpPr>
      <xdr:spPr>
        <a:xfrm>
          <a:off x="19494500" y="6959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39</xdr:row>
      <xdr:rowOff>48634</xdr:rowOff>
    </xdr:from>
    <xdr:ext cx="599010" cy="259045"/>
    <xdr:sp macro="" textlink="">
      <xdr:nvSpPr>
        <xdr:cNvPr id="401" name="n_3aveValue【一般廃棄物処理施設】&#10;一人当たり有形固定資産（償却資産）額">
          <a:extLst>
            <a:ext uri="{FF2B5EF4-FFF2-40B4-BE49-F238E27FC236}">
              <a16:creationId xmlns:a16="http://schemas.microsoft.com/office/drawing/2014/main" id="{CA1CD09E-8B71-43ED-865F-84944707597F}"/>
            </a:ext>
          </a:extLst>
        </xdr:cNvPr>
        <xdr:cNvSpPr txBox="1"/>
      </xdr:nvSpPr>
      <xdr:spPr>
        <a:xfrm>
          <a:off x="19245795" y="6735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02" name="テキスト ボックス 401">
          <a:extLst>
            <a:ext uri="{FF2B5EF4-FFF2-40B4-BE49-F238E27FC236}">
              <a16:creationId xmlns:a16="http://schemas.microsoft.com/office/drawing/2014/main" id="{0A6EA9EC-9B26-4D1C-8ACB-E79E4FE6E4C3}"/>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03" name="テキスト ボックス 402">
          <a:extLst>
            <a:ext uri="{FF2B5EF4-FFF2-40B4-BE49-F238E27FC236}">
              <a16:creationId xmlns:a16="http://schemas.microsoft.com/office/drawing/2014/main" id="{99E19E00-7508-4E8A-8D9D-3035D66477A3}"/>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04" name="テキスト ボックス 403">
          <a:extLst>
            <a:ext uri="{FF2B5EF4-FFF2-40B4-BE49-F238E27FC236}">
              <a16:creationId xmlns:a16="http://schemas.microsoft.com/office/drawing/2014/main" id="{0AA2AC9B-8621-4392-B200-3A23687C2EC4}"/>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05" name="テキスト ボックス 404">
          <a:extLst>
            <a:ext uri="{FF2B5EF4-FFF2-40B4-BE49-F238E27FC236}">
              <a16:creationId xmlns:a16="http://schemas.microsoft.com/office/drawing/2014/main" id="{52F2A8D2-81E3-47D8-BEA9-277A6443D013}"/>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06" name="テキスト ボックス 405">
          <a:extLst>
            <a:ext uri="{FF2B5EF4-FFF2-40B4-BE49-F238E27FC236}">
              <a16:creationId xmlns:a16="http://schemas.microsoft.com/office/drawing/2014/main" id="{19B0E3DF-102E-478A-BF5A-AB8824842767}"/>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79868</xdr:rowOff>
    </xdr:from>
    <xdr:to>
      <xdr:col>116</xdr:col>
      <xdr:colOff>114300</xdr:colOff>
      <xdr:row>42</xdr:row>
      <xdr:rowOff>10018</xdr:rowOff>
    </xdr:to>
    <xdr:sp macro="" textlink="">
      <xdr:nvSpPr>
        <xdr:cNvPr id="407" name="楕円 406">
          <a:extLst>
            <a:ext uri="{FF2B5EF4-FFF2-40B4-BE49-F238E27FC236}">
              <a16:creationId xmlns:a16="http://schemas.microsoft.com/office/drawing/2014/main" id="{34488DE6-CE43-4452-9159-C72AA1B2EC9F}"/>
            </a:ext>
          </a:extLst>
        </xdr:cNvPr>
        <xdr:cNvSpPr/>
      </xdr:nvSpPr>
      <xdr:spPr>
        <a:xfrm>
          <a:off x="22110700" y="7109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166245</xdr:rowOff>
    </xdr:from>
    <xdr:ext cx="534377" cy="259045"/>
    <xdr:sp macro="" textlink="">
      <xdr:nvSpPr>
        <xdr:cNvPr id="408" name="【一般廃棄物処理施設】&#10;一人当たり有形固定資産（償却資産）額該当値テキスト">
          <a:extLst>
            <a:ext uri="{FF2B5EF4-FFF2-40B4-BE49-F238E27FC236}">
              <a16:creationId xmlns:a16="http://schemas.microsoft.com/office/drawing/2014/main" id="{CEEEC83B-05D7-47CB-8FB3-2F1D4BCC5E3C}"/>
            </a:ext>
          </a:extLst>
        </xdr:cNvPr>
        <xdr:cNvSpPr txBox="1"/>
      </xdr:nvSpPr>
      <xdr:spPr>
        <a:xfrm>
          <a:off x="22199600" y="7024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82987</xdr:rowOff>
    </xdr:from>
    <xdr:to>
      <xdr:col>112</xdr:col>
      <xdr:colOff>38100</xdr:colOff>
      <xdr:row>42</xdr:row>
      <xdr:rowOff>13137</xdr:rowOff>
    </xdr:to>
    <xdr:sp macro="" textlink="">
      <xdr:nvSpPr>
        <xdr:cNvPr id="409" name="楕円 408">
          <a:extLst>
            <a:ext uri="{FF2B5EF4-FFF2-40B4-BE49-F238E27FC236}">
              <a16:creationId xmlns:a16="http://schemas.microsoft.com/office/drawing/2014/main" id="{F0F21809-6D15-49CD-B4F9-6E42F6C03D50}"/>
            </a:ext>
          </a:extLst>
        </xdr:cNvPr>
        <xdr:cNvSpPr/>
      </xdr:nvSpPr>
      <xdr:spPr>
        <a:xfrm>
          <a:off x="21272500" y="7112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130668</xdr:rowOff>
    </xdr:from>
    <xdr:to>
      <xdr:col>116</xdr:col>
      <xdr:colOff>63500</xdr:colOff>
      <xdr:row>41</xdr:row>
      <xdr:rowOff>133787</xdr:rowOff>
    </xdr:to>
    <xdr:cxnSp macro="">
      <xdr:nvCxnSpPr>
        <xdr:cNvPr id="410" name="直線コネクタ 409">
          <a:extLst>
            <a:ext uri="{FF2B5EF4-FFF2-40B4-BE49-F238E27FC236}">
              <a16:creationId xmlns:a16="http://schemas.microsoft.com/office/drawing/2014/main" id="{05C26FF3-4F76-495A-AA8E-0CF556A84D66}"/>
            </a:ext>
          </a:extLst>
        </xdr:cNvPr>
        <xdr:cNvCxnSpPr/>
      </xdr:nvCxnSpPr>
      <xdr:spPr>
        <a:xfrm flipV="1">
          <a:off x="21323300" y="7160118"/>
          <a:ext cx="838200" cy="3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168025</xdr:rowOff>
    </xdr:from>
    <xdr:to>
      <xdr:col>107</xdr:col>
      <xdr:colOff>101600</xdr:colOff>
      <xdr:row>41</xdr:row>
      <xdr:rowOff>98175</xdr:rowOff>
    </xdr:to>
    <xdr:sp macro="" textlink="">
      <xdr:nvSpPr>
        <xdr:cNvPr id="411" name="楕円 410">
          <a:extLst>
            <a:ext uri="{FF2B5EF4-FFF2-40B4-BE49-F238E27FC236}">
              <a16:creationId xmlns:a16="http://schemas.microsoft.com/office/drawing/2014/main" id="{84FB11B8-8C5A-4ACF-B643-9B8AE0BBD2D1}"/>
            </a:ext>
          </a:extLst>
        </xdr:cNvPr>
        <xdr:cNvSpPr/>
      </xdr:nvSpPr>
      <xdr:spPr>
        <a:xfrm>
          <a:off x="20383500" y="702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47375</xdr:rowOff>
    </xdr:from>
    <xdr:to>
      <xdr:col>111</xdr:col>
      <xdr:colOff>177800</xdr:colOff>
      <xdr:row>41</xdr:row>
      <xdr:rowOff>133787</xdr:rowOff>
    </xdr:to>
    <xdr:cxnSp macro="">
      <xdr:nvCxnSpPr>
        <xdr:cNvPr id="412" name="直線コネクタ 411">
          <a:extLst>
            <a:ext uri="{FF2B5EF4-FFF2-40B4-BE49-F238E27FC236}">
              <a16:creationId xmlns:a16="http://schemas.microsoft.com/office/drawing/2014/main" id="{54BB208B-7887-4CBA-B169-EB53218F9398}"/>
            </a:ext>
          </a:extLst>
        </xdr:cNvPr>
        <xdr:cNvCxnSpPr/>
      </xdr:nvCxnSpPr>
      <xdr:spPr>
        <a:xfrm>
          <a:off x="20434300" y="7076825"/>
          <a:ext cx="889000" cy="8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42</xdr:row>
      <xdr:rowOff>4264</xdr:rowOff>
    </xdr:from>
    <xdr:ext cx="534377" cy="259045"/>
    <xdr:sp macro="" textlink="">
      <xdr:nvSpPr>
        <xdr:cNvPr id="413" name="n_1mainValue【一般廃棄物処理施設】&#10;一人当たり有形固定資産（償却資産）額">
          <a:extLst>
            <a:ext uri="{FF2B5EF4-FFF2-40B4-BE49-F238E27FC236}">
              <a16:creationId xmlns:a16="http://schemas.microsoft.com/office/drawing/2014/main" id="{2C803DFA-E95B-424C-98D0-3492A694F2CB}"/>
            </a:ext>
          </a:extLst>
        </xdr:cNvPr>
        <xdr:cNvSpPr txBox="1"/>
      </xdr:nvSpPr>
      <xdr:spPr>
        <a:xfrm>
          <a:off x="21043411" y="7205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89302</xdr:rowOff>
    </xdr:from>
    <xdr:ext cx="599010" cy="259045"/>
    <xdr:sp macro="" textlink="">
      <xdr:nvSpPr>
        <xdr:cNvPr id="414" name="n_2mainValue【一般廃棄物処理施設】&#10;一人当たり有形固定資産（償却資産）額">
          <a:extLst>
            <a:ext uri="{FF2B5EF4-FFF2-40B4-BE49-F238E27FC236}">
              <a16:creationId xmlns:a16="http://schemas.microsoft.com/office/drawing/2014/main" id="{25C3E676-D3F9-4B3F-8689-0CD5F6165A07}"/>
            </a:ext>
          </a:extLst>
        </xdr:cNvPr>
        <xdr:cNvSpPr txBox="1"/>
      </xdr:nvSpPr>
      <xdr:spPr>
        <a:xfrm>
          <a:off x="20134795" y="7118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5" name="正方形/長方形 414">
          <a:extLst>
            <a:ext uri="{FF2B5EF4-FFF2-40B4-BE49-F238E27FC236}">
              <a16:creationId xmlns:a16="http://schemas.microsoft.com/office/drawing/2014/main" id="{948981E6-08CD-4395-B503-B312B8436AA8}"/>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6" name="正方形/長方形 415">
          <a:extLst>
            <a:ext uri="{FF2B5EF4-FFF2-40B4-BE49-F238E27FC236}">
              <a16:creationId xmlns:a16="http://schemas.microsoft.com/office/drawing/2014/main" id="{BBD548AC-1598-4830-862B-913DD06FDEAD}"/>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7" name="正方形/長方形 416">
          <a:extLst>
            <a:ext uri="{FF2B5EF4-FFF2-40B4-BE49-F238E27FC236}">
              <a16:creationId xmlns:a16="http://schemas.microsoft.com/office/drawing/2014/main" id="{EE250424-A7D6-49F6-9C54-EC28AFF0296F}"/>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8" name="正方形/長方形 417">
          <a:extLst>
            <a:ext uri="{FF2B5EF4-FFF2-40B4-BE49-F238E27FC236}">
              <a16:creationId xmlns:a16="http://schemas.microsoft.com/office/drawing/2014/main" id="{B9134727-FB08-470B-AB03-F45EB38C981C}"/>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9" name="正方形/長方形 418">
          <a:extLst>
            <a:ext uri="{FF2B5EF4-FFF2-40B4-BE49-F238E27FC236}">
              <a16:creationId xmlns:a16="http://schemas.microsoft.com/office/drawing/2014/main" id="{9A55173B-DB3E-46F6-93A0-A3DE4BA8B5D3}"/>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0" name="正方形/長方形 419">
          <a:extLst>
            <a:ext uri="{FF2B5EF4-FFF2-40B4-BE49-F238E27FC236}">
              <a16:creationId xmlns:a16="http://schemas.microsoft.com/office/drawing/2014/main" id="{A9A5D176-0192-4AD5-AD63-540F403D4525}"/>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1" name="正方形/長方形 420">
          <a:extLst>
            <a:ext uri="{FF2B5EF4-FFF2-40B4-BE49-F238E27FC236}">
              <a16:creationId xmlns:a16="http://schemas.microsoft.com/office/drawing/2014/main" id="{A797F1EE-6389-4B82-B442-2A85BA2D1F64}"/>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2" name="正方形/長方形 421">
          <a:extLst>
            <a:ext uri="{FF2B5EF4-FFF2-40B4-BE49-F238E27FC236}">
              <a16:creationId xmlns:a16="http://schemas.microsoft.com/office/drawing/2014/main" id="{DC9DF425-907E-4B86-9618-ACD45DE9AEF1}"/>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23" name="正方形/長方形 422">
          <a:extLst>
            <a:ext uri="{FF2B5EF4-FFF2-40B4-BE49-F238E27FC236}">
              <a16:creationId xmlns:a16="http://schemas.microsoft.com/office/drawing/2014/main" id="{1881F512-B42A-4D48-B4DD-6D9A410DFA74}"/>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4" name="正方形/長方形 423">
          <a:extLst>
            <a:ext uri="{FF2B5EF4-FFF2-40B4-BE49-F238E27FC236}">
              <a16:creationId xmlns:a16="http://schemas.microsoft.com/office/drawing/2014/main" id="{42AC8D5B-1CD7-4AAB-A57F-4CC1DC2A0F39}"/>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5" name="正方形/長方形 424">
          <a:extLst>
            <a:ext uri="{FF2B5EF4-FFF2-40B4-BE49-F238E27FC236}">
              <a16:creationId xmlns:a16="http://schemas.microsoft.com/office/drawing/2014/main" id="{B5ABA956-0BB7-426D-B1B6-5AB4131A9BC9}"/>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6" name="正方形/長方形 425">
          <a:extLst>
            <a:ext uri="{FF2B5EF4-FFF2-40B4-BE49-F238E27FC236}">
              <a16:creationId xmlns:a16="http://schemas.microsoft.com/office/drawing/2014/main" id="{A7EB61F8-9040-445B-A968-A4AB683BD495}"/>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7" name="正方形/長方形 426">
          <a:extLst>
            <a:ext uri="{FF2B5EF4-FFF2-40B4-BE49-F238E27FC236}">
              <a16:creationId xmlns:a16="http://schemas.microsoft.com/office/drawing/2014/main" id="{5B7A82E9-C0A6-429E-AF85-64D406F4BC22}"/>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8" name="正方形/長方形 427">
          <a:extLst>
            <a:ext uri="{FF2B5EF4-FFF2-40B4-BE49-F238E27FC236}">
              <a16:creationId xmlns:a16="http://schemas.microsoft.com/office/drawing/2014/main" id="{3C24F85D-211D-4144-9048-95E7C99A4075}"/>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9" name="正方形/長方形 428">
          <a:extLst>
            <a:ext uri="{FF2B5EF4-FFF2-40B4-BE49-F238E27FC236}">
              <a16:creationId xmlns:a16="http://schemas.microsoft.com/office/drawing/2014/main" id="{F8C64815-D625-43A2-A1BA-AF7D58F5AF07}"/>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30" name="正方形/長方形 429">
          <a:extLst>
            <a:ext uri="{FF2B5EF4-FFF2-40B4-BE49-F238E27FC236}">
              <a16:creationId xmlns:a16="http://schemas.microsoft.com/office/drawing/2014/main" id="{CB4252E4-2BBE-4EA7-87D3-5F6BB344474A}"/>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31" name="正方形/長方形 430">
          <a:extLst>
            <a:ext uri="{FF2B5EF4-FFF2-40B4-BE49-F238E27FC236}">
              <a16:creationId xmlns:a16="http://schemas.microsoft.com/office/drawing/2014/main" id="{64F7CB4E-FBEC-4E29-B4C1-CDDB70DCB4B9}"/>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32" name="正方形/長方形 431">
          <a:extLst>
            <a:ext uri="{FF2B5EF4-FFF2-40B4-BE49-F238E27FC236}">
              <a16:creationId xmlns:a16="http://schemas.microsoft.com/office/drawing/2014/main" id="{F0E5A1AA-75CC-4F8B-87B4-436BE02A17E9}"/>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33" name="正方形/長方形 432">
          <a:extLst>
            <a:ext uri="{FF2B5EF4-FFF2-40B4-BE49-F238E27FC236}">
              <a16:creationId xmlns:a16="http://schemas.microsoft.com/office/drawing/2014/main" id="{C95D1D2A-B92F-49B9-B23A-0A539323B42E}"/>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34" name="正方形/長方形 433">
          <a:extLst>
            <a:ext uri="{FF2B5EF4-FFF2-40B4-BE49-F238E27FC236}">
              <a16:creationId xmlns:a16="http://schemas.microsoft.com/office/drawing/2014/main" id="{EBD2FE0D-D376-47F5-9C79-E5A7432F72E7}"/>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35" name="正方形/長方形 434">
          <a:extLst>
            <a:ext uri="{FF2B5EF4-FFF2-40B4-BE49-F238E27FC236}">
              <a16:creationId xmlns:a16="http://schemas.microsoft.com/office/drawing/2014/main" id="{65FBDAC7-6B74-47BF-9460-3B51ACB2407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36" name="正方形/長方形 435">
          <a:extLst>
            <a:ext uri="{FF2B5EF4-FFF2-40B4-BE49-F238E27FC236}">
              <a16:creationId xmlns:a16="http://schemas.microsoft.com/office/drawing/2014/main" id="{5BD787D6-EC81-4E74-B6A7-9DB682C73CB8}"/>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37" name="正方形/長方形 436">
          <a:extLst>
            <a:ext uri="{FF2B5EF4-FFF2-40B4-BE49-F238E27FC236}">
              <a16:creationId xmlns:a16="http://schemas.microsoft.com/office/drawing/2014/main" id="{75178687-A87E-4426-A3CF-8D8EB5EE3F93}"/>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8" name="正方形/長方形 437">
          <a:extLst>
            <a:ext uri="{FF2B5EF4-FFF2-40B4-BE49-F238E27FC236}">
              <a16:creationId xmlns:a16="http://schemas.microsoft.com/office/drawing/2014/main" id="{B82F7F33-53A6-4C81-B5D1-03A6EEF8C85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39" name="正方形/長方形 438">
          <a:extLst>
            <a:ext uri="{FF2B5EF4-FFF2-40B4-BE49-F238E27FC236}">
              <a16:creationId xmlns:a16="http://schemas.microsoft.com/office/drawing/2014/main" id="{4F779F4F-2347-422F-9D45-96B79BD735ED}"/>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40" name="正方形/長方形 439">
          <a:extLst>
            <a:ext uri="{FF2B5EF4-FFF2-40B4-BE49-F238E27FC236}">
              <a16:creationId xmlns:a16="http://schemas.microsoft.com/office/drawing/2014/main" id="{EA942BB0-F7D7-4242-99B3-21A4E109A8DD}"/>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41" name="正方形/長方形 440">
          <a:extLst>
            <a:ext uri="{FF2B5EF4-FFF2-40B4-BE49-F238E27FC236}">
              <a16:creationId xmlns:a16="http://schemas.microsoft.com/office/drawing/2014/main" id="{77734323-9E0E-48A6-AEC6-C1B92058FC4B}"/>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42" name="正方形/長方形 441">
          <a:extLst>
            <a:ext uri="{FF2B5EF4-FFF2-40B4-BE49-F238E27FC236}">
              <a16:creationId xmlns:a16="http://schemas.microsoft.com/office/drawing/2014/main" id="{AF00F2C5-E04B-4625-861C-C628E655BFE1}"/>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43" name="正方形/長方形 442">
          <a:extLst>
            <a:ext uri="{FF2B5EF4-FFF2-40B4-BE49-F238E27FC236}">
              <a16:creationId xmlns:a16="http://schemas.microsoft.com/office/drawing/2014/main" id="{73959804-71E3-4664-824D-0E33D212472B}"/>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44" name="正方形/長方形 443">
          <a:extLst>
            <a:ext uri="{FF2B5EF4-FFF2-40B4-BE49-F238E27FC236}">
              <a16:creationId xmlns:a16="http://schemas.microsoft.com/office/drawing/2014/main" id="{509A0050-FDC9-4C34-A8BB-7BA4FA29A568}"/>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45" name="正方形/長方形 444">
          <a:extLst>
            <a:ext uri="{FF2B5EF4-FFF2-40B4-BE49-F238E27FC236}">
              <a16:creationId xmlns:a16="http://schemas.microsoft.com/office/drawing/2014/main" id="{1DFA3075-8D8C-461A-A96C-3A3009F215D3}"/>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46" name="正方形/長方形 445">
          <a:extLst>
            <a:ext uri="{FF2B5EF4-FFF2-40B4-BE49-F238E27FC236}">
              <a16:creationId xmlns:a16="http://schemas.microsoft.com/office/drawing/2014/main" id="{FB7BBA6A-75B7-42C5-957C-3E9B404B7848}"/>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47" name="テキスト ボックス 446">
          <a:extLst>
            <a:ext uri="{FF2B5EF4-FFF2-40B4-BE49-F238E27FC236}">
              <a16:creationId xmlns:a16="http://schemas.microsoft.com/office/drawing/2014/main" id="{86BFE2F9-C3CE-46E5-AC53-10D6DCF44ED9}"/>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48" name="直線コネクタ 447">
          <a:extLst>
            <a:ext uri="{FF2B5EF4-FFF2-40B4-BE49-F238E27FC236}">
              <a16:creationId xmlns:a16="http://schemas.microsoft.com/office/drawing/2014/main" id="{DD188C62-DB32-48C0-A6FB-C529EB4D2A4B}"/>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49" name="直線コネクタ 448">
          <a:extLst>
            <a:ext uri="{FF2B5EF4-FFF2-40B4-BE49-F238E27FC236}">
              <a16:creationId xmlns:a16="http://schemas.microsoft.com/office/drawing/2014/main" id="{C45E92B3-1D9F-4390-BDC5-4F28B0C5B7C8}"/>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50" name="テキスト ボックス 449">
          <a:extLst>
            <a:ext uri="{FF2B5EF4-FFF2-40B4-BE49-F238E27FC236}">
              <a16:creationId xmlns:a16="http://schemas.microsoft.com/office/drawing/2014/main" id="{78F8A14F-EE54-4D42-8254-4304D088A135}"/>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51" name="直線コネクタ 450">
          <a:extLst>
            <a:ext uri="{FF2B5EF4-FFF2-40B4-BE49-F238E27FC236}">
              <a16:creationId xmlns:a16="http://schemas.microsoft.com/office/drawing/2014/main" id="{D5EEF007-FFDD-4F9D-8C92-95C1E6245C8B}"/>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52" name="テキスト ボックス 451">
          <a:extLst>
            <a:ext uri="{FF2B5EF4-FFF2-40B4-BE49-F238E27FC236}">
              <a16:creationId xmlns:a16="http://schemas.microsoft.com/office/drawing/2014/main" id="{256BD1E8-224A-4244-A72B-508391E01CB8}"/>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53" name="直線コネクタ 452">
          <a:extLst>
            <a:ext uri="{FF2B5EF4-FFF2-40B4-BE49-F238E27FC236}">
              <a16:creationId xmlns:a16="http://schemas.microsoft.com/office/drawing/2014/main" id="{D4108648-882F-421B-82DD-B505CE5EC367}"/>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54" name="テキスト ボックス 453">
          <a:extLst>
            <a:ext uri="{FF2B5EF4-FFF2-40B4-BE49-F238E27FC236}">
              <a16:creationId xmlns:a16="http://schemas.microsoft.com/office/drawing/2014/main" id="{3488DCC6-316C-40DE-A9ED-81E29DC7769E}"/>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55" name="直線コネクタ 454">
          <a:extLst>
            <a:ext uri="{FF2B5EF4-FFF2-40B4-BE49-F238E27FC236}">
              <a16:creationId xmlns:a16="http://schemas.microsoft.com/office/drawing/2014/main" id="{03884085-2C4F-4687-9CF9-E2308E2FB19B}"/>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56" name="テキスト ボックス 455">
          <a:extLst>
            <a:ext uri="{FF2B5EF4-FFF2-40B4-BE49-F238E27FC236}">
              <a16:creationId xmlns:a16="http://schemas.microsoft.com/office/drawing/2014/main" id="{26A9C9EC-5958-4E75-824A-156F52C2ABAE}"/>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57" name="直線コネクタ 456">
          <a:extLst>
            <a:ext uri="{FF2B5EF4-FFF2-40B4-BE49-F238E27FC236}">
              <a16:creationId xmlns:a16="http://schemas.microsoft.com/office/drawing/2014/main" id="{AA34E893-AE35-44E7-8555-CE6B6B5DA9EE}"/>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58" name="テキスト ボックス 457">
          <a:extLst>
            <a:ext uri="{FF2B5EF4-FFF2-40B4-BE49-F238E27FC236}">
              <a16:creationId xmlns:a16="http://schemas.microsoft.com/office/drawing/2014/main" id="{5530E129-0D71-4D3E-A096-8EFFF180FDA8}"/>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59" name="直線コネクタ 458">
          <a:extLst>
            <a:ext uri="{FF2B5EF4-FFF2-40B4-BE49-F238E27FC236}">
              <a16:creationId xmlns:a16="http://schemas.microsoft.com/office/drawing/2014/main" id="{39912331-EAD7-46BB-B050-4271167D1BF1}"/>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124477</xdr:rowOff>
    </xdr:from>
    <xdr:ext cx="531299" cy="259045"/>
    <xdr:sp macro="" textlink="">
      <xdr:nvSpPr>
        <xdr:cNvPr id="460" name="テキスト ボックス 459">
          <a:extLst>
            <a:ext uri="{FF2B5EF4-FFF2-40B4-BE49-F238E27FC236}">
              <a16:creationId xmlns:a16="http://schemas.microsoft.com/office/drawing/2014/main" id="{068303C1-F5B0-415E-A8DA-3E5DA65128B8}"/>
            </a:ext>
          </a:extLst>
        </xdr:cNvPr>
        <xdr:cNvSpPr txBox="1"/>
      </xdr:nvSpPr>
      <xdr:spPr>
        <a:xfrm>
          <a:off x="17756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61" name="【消防施設】&#10;一人当たり面積グラフ枠">
          <a:extLst>
            <a:ext uri="{FF2B5EF4-FFF2-40B4-BE49-F238E27FC236}">
              <a16:creationId xmlns:a16="http://schemas.microsoft.com/office/drawing/2014/main" id="{E677F500-857B-4C85-B4F9-0DC7A78CAC18}"/>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91250</xdr:rowOff>
    </xdr:from>
    <xdr:to>
      <xdr:col>116</xdr:col>
      <xdr:colOff>62864</xdr:colOff>
      <xdr:row>86</xdr:row>
      <xdr:rowOff>112204</xdr:rowOff>
    </xdr:to>
    <xdr:cxnSp macro="">
      <xdr:nvCxnSpPr>
        <xdr:cNvPr id="462" name="直線コネクタ 461">
          <a:extLst>
            <a:ext uri="{FF2B5EF4-FFF2-40B4-BE49-F238E27FC236}">
              <a16:creationId xmlns:a16="http://schemas.microsoft.com/office/drawing/2014/main" id="{4D304AFE-F476-404D-A699-57461FECC4B8}"/>
            </a:ext>
          </a:extLst>
        </xdr:cNvPr>
        <xdr:cNvCxnSpPr/>
      </xdr:nvCxnSpPr>
      <xdr:spPr>
        <a:xfrm flipV="1">
          <a:off x="22160864" y="13464350"/>
          <a:ext cx="0" cy="1392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116031</xdr:rowOff>
    </xdr:from>
    <xdr:ext cx="469744" cy="259045"/>
    <xdr:sp macro="" textlink="">
      <xdr:nvSpPr>
        <xdr:cNvPr id="463" name="【消防施設】&#10;一人当たり面積最小値テキスト">
          <a:extLst>
            <a:ext uri="{FF2B5EF4-FFF2-40B4-BE49-F238E27FC236}">
              <a16:creationId xmlns:a16="http://schemas.microsoft.com/office/drawing/2014/main" id="{42670CF8-875A-419B-A77C-6EC0A5AB04E6}"/>
            </a:ext>
          </a:extLst>
        </xdr:cNvPr>
        <xdr:cNvSpPr txBox="1"/>
      </xdr:nvSpPr>
      <xdr:spPr>
        <a:xfrm>
          <a:off x="22199600" y="14860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112204</xdr:rowOff>
    </xdr:from>
    <xdr:to>
      <xdr:col>116</xdr:col>
      <xdr:colOff>152400</xdr:colOff>
      <xdr:row>86</xdr:row>
      <xdr:rowOff>112204</xdr:rowOff>
    </xdr:to>
    <xdr:cxnSp macro="">
      <xdr:nvCxnSpPr>
        <xdr:cNvPr id="464" name="直線コネクタ 463">
          <a:extLst>
            <a:ext uri="{FF2B5EF4-FFF2-40B4-BE49-F238E27FC236}">
              <a16:creationId xmlns:a16="http://schemas.microsoft.com/office/drawing/2014/main" id="{1266D898-D6DA-46B2-9854-F5745AC4F12C}"/>
            </a:ext>
          </a:extLst>
        </xdr:cNvPr>
        <xdr:cNvCxnSpPr/>
      </xdr:nvCxnSpPr>
      <xdr:spPr>
        <a:xfrm>
          <a:off x="22072600" y="1485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37927</xdr:rowOff>
    </xdr:from>
    <xdr:ext cx="469744" cy="259045"/>
    <xdr:sp macro="" textlink="">
      <xdr:nvSpPr>
        <xdr:cNvPr id="465" name="【消防施設】&#10;一人当たり面積最大値テキスト">
          <a:extLst>
            <a:ext uri="{FF2B5EF4-FFF2-40B4-BE49-F238E27FC236}">
              <a16:creationId xmlns:a16="http://schemas.microsoft.com/office/drawing/2014/main" id="{4F88E824-135C-45EE-BA8A-D721A132A4B5}"/>
            </a:ext>
          </a:extLst>
        </xdr:cNvPr>
        <xdr:cNvSpPr txBox="1"/>
      </xdr:nvSpPr>
      <xdr:spPr>
        <a:xfrm>
          <a:off x="22199600" y="1323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91250</xdr:rowOff>
    </xdr:from>
    <xdr:to>
      <xdr:col>116</xdr:col>
      <xdr:colOff>152400</xdr:colOff>
      <xdr:row>78</xdr:row>
      <xdr:rowOff>91250</xdr:rowOff>
    </xdr:to>
    <xdr:cxnSp macro="">
      <xdr:nvCxnSpPr>
        <xdr:cNvPr id="466" name="直線コネクタ 465">
          <a:extLst>
            <a:ext uri="{FF2B5EF4-FFF2-40B4-BE49-F238E27FC236}">
              <a16:creationId xmlns:a16="http://schemas.microsoft.com/office/drawing/2014/main" id="{DA65A2D2-48AD-4EE1-8B48-126B6BF95EB4}"/>
            </a:ext>
          </a:extLst>
        </xdr:cNvPr>
        <xdr:cNvCxnSpPr/>
      </xdr:nvCxnSpPr>
      <xdr:spPr>
        <a:xfrm>
          <a:off x="22072600" y="13464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142702</xdr:rowOff>
    </xdr:from>
    <xdr:ext cx="469744" cy="259045"/>
    <xdr:sp macro="" textlink="">
      <xdr:nvSpPr>
        <xdr:cNvPr id="467" name="【消防施設】&#10;一人当たり面積平均値テキスト">
          <a:extLst>
            <a:ext uri="{FF2B5EF4-FFF2-40B4-BE49-F238E27FC236}">
              <a16:creationId xmlns:a16="http://schemas.microsoft.com/office/drawing/2014/main" id="{FF2A93FA-DEC5-4B16-8A5E-1752C12176C8}"/>
            </a:ext>
          </a:extLst>
        </xdr:cNvPr>
        <xdr:cNvSpPr txBox="1"/>
      </xdr:nvSpPr>
      <xdr:spPr>
        <a:xfrm>
          <a:off x="22199600" y="147159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164275</xdr:rowOff>
    </xdr:from>
    <xdr:to>
      <xdr:col>116</xdr:col>
      <xdr:colOff>114300</xdr:colOff>
      <xdr:row>86</xdr:row>
      <xdr:rowOff>94425</xdr:rowOff>
    </xdr:to>
    <xdr:sp macro="" textlink="">
      <xdr:nvSpPr>
        <xdr:cNvPr id="468" name="フローチャート: 判断 467">
          <a:extLst>
            <a:ext uri="{FF2B5EF4-FFF2-40B4-BE49-F238E27FC236}">
              <a16:creationId xmlns:a16="http://schemas.microsoft.com/office/drawing/2014/main" id="{874D8381-5A02-4110-A3AF-B9EDDC1A1AD5}"/>
            </a:ext>
          </a:extLst>
        </xdr:cNvPr>
        <xdr:cNvSpPr/>
      </xdr:nvSpPr>
      <xdr:spPr>
        <a:xfrm>
          <a:off x="22110700" y="14737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165036</xdr:rowOff>
    </xdr:from>
    <xdr:to>
      <xdr:col>112</xdr:col>
      <xdr:colOff>38100</xdr:colOff>
      <xdr:row>86</xdr:row>
      <xdr:rowOff>95186</xdr:rowOff>
    </xdr:to>
    <xdr:sp macro="" textlink="">
      <xdr:nvSpPr>
        <xdr:cNvPr id="469" name="フローチャート: 判断 468">
          <a:extLst>
            <a:ext uri="{FF2B5EF4-FFF2-40B4-BE49-F238E27FC236}">
              <a16:creationId xmlns:a16="http://schemas.microsoft.com/office/drawing/2014/main" id="{932E7240-4E8B-4451-86D5-BE50FB0CA44C}"/>
            </a:ext>
          </a:extLst>
        </xdr:cNvPr>
        <xdr:cNvSpPr/>
      </xdr:nvSpPr>
      <xdr:spPr>
        <a:xfrm>
          <a:off x="21272500" y="1473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111713</xdr:rowOff>
    </xdr:from>
    <xdr:ext cx="469744" cy="259045"/>
    <xdr:sp macro="" textlink="">
      <xdr:nvSpPr>
        <xdr:cNvPr id="470" name="n_1aveValue【消防施設】&#10;一人当たり面積">
          <a:extLst>
            <a:ext uri="{FF2B5EF4-FFF2-40B4-BE49-F238E27FC236}">
              <a16:creationId xmlns:a16="http://schemas.microsoft.com/office/drawing/2014/main" id="{A0B8A297-916F-4F1E-860A-448680119466}"/>
            </a:ext>
          </a:extLst>
        </xdr:cNvPr>
        <xdr:cNvSpPr txBox="1"/>
      </xdr:nvSpPr>
      <xdr:spPr>
        <a:xfrm>
          <a:off x="21075727" y="1451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162370</xdr:rowOff>
    </xdr:from>
    <xdr:to>
      <xdr:col>107</xdr:col>
      <xdr:colOff>101600</xdr:colOff>
      <xdr:row>86</xdr:row>
      <xdr:rowOff>92520</xdr:rowOff>
    </xdr:to>
    <xdr:sp macro="" textlink="">
      <xdr:nvSpPr>
        <xdr:cNvPr id="471" name="フローチャート: 判断 470">
          <a:extLst>
            <a:ext uri="{FF2B5EF4-FFF2-40B4-BE49-F238E27FC236}">
              <a16:creationId xmlns:a16="http://schemas.microsoft.com/office/drawing/2014/main" id="{081F0B5B-3844-4415-AE05-547CD184D41F}"/>
            </a:ext>
          </a:extLst>
        </xdr:cNvPr>
        <xdr:cNvSpPr/>
      </xdr:nvSpPr>
      <xdr:spPr>
        <a:xfrm>
          <a:off x="20383500" y="1473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109047</xdr:rowOff>
    </xdr:from>
    <xdr:ext cx="469744" cy="259045"/>
    <xdr:sp macro="" textlink="">
      <xdr:nvSpPr>
        <xdr:cNvPr id="472" name="n_2aveValue【消防施設】&#10;一人当たり面積">
          <a:extLst>
            <a:ext uri="{FF2B5EF4-FFF2-40B4-BE49-F238E27FC236}">
              <a16:creationId xmlns:a16="http://schemas.microsoft.com/office/drawing/2014/main" id="{F6B30973-E99B-41B3-87A5-48D3BCDEC144}"/>
            </a:ext>
          </a:extLst>
        </xdr:cNvPr>
        <xdr:cNvSpPr txBox="1"/>
      </xdr:nvSpPr>
      <xdr:spPr>
        <a:xfrm>
          <a:off x="20199427" y="1451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86</xdr:row>
      <xdr:rowOff>5398</xdr:rowOff>
    </xdr:from>
    <xdr:to>
      <xdr:col>102</xdr:col>
      <xdr:colOff>165100</xdr:colOff>
      <xdr:row>86</xdr:row>
      <xdr:rowOff>106998</xdr:rowOff>
    </xdr:to>
    <xdr:sp macro="" textlink="">
      <xdr:nvSpPr>
        <xdr:cNvPr id="473" name="フローチャート: 判断 472">
          <a:extLst>
            <a:ext uri="{FF2B5EF4-FFF2-40B4-BE49-F238E27FC236}">
              <a16:creationId xmlns:a16="http://schemas.microsoft.com/office/drawing/2014/main" id="{8A8A20DD-3273-4671-979D-2E81348A23B0}"/>
            </a:ext>
          </a:extLst>
        </xdr:cNvPr>
        <xdr:cNvSpPr/>
      </xdr:nvSpPr>
      <xdr:spPr>
        <a:xfrm>
          <a:off x="19494500" y="14750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84</xdr:row>
      <xdr:rowOff>123525</xdr:rowOff>
    </xdr:from>
    <xdr:ext cx="469744" cy="259045"/>
    <xdr:sp macro="" textlink="">
      <xdr:nvSpPr>
        <xdr:cNvPr id="474" name="n_3aveValue【消防施設】&#10;一人当たり面積">
          <a:extLst>
            <a:ext uri="{FF2B5EF4-FFF2-40B4-BE49-F238E27FC236}">
              <a16:creationId xmlns:a16="http://schemas.microsoft.com/office/drawing/2014/main" id="{250F3932-9E31-4161-8D98-05577BED8743}"/>
            </a:ext>
          </a:extLst>
        </xdr:cNvPr>
        <xdr:cNvSpPr txBox="1"/>
      </xdr:nvSpPr>
      <xdr:spPr>
        <a:xfrm>
          <a:off x="19310427" y="14525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475" name="テキスト ボックス 474">
          <a:extLst>
            <a:ext uri="{FF2B5EF4-FFF2-40B4-BE49-F238E27FC236}">
              <a16:creationId xmlns:a16="http://schemas.microsoft.com/office/drawing/2014/main" id="{1A57EF42-7087-4277-919D-FCD19BECB9B8}"/>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76" name="テキスト ボックス 475">
          <a:extLst>
            <a:ext uri="{FF2B5EF4-FFF2-40B4-BE49-F238E27FC236}">
              <a16:creationId xmlns:a16="http://schemas.microsoft.com/office/drawing/2014/main" id="{4241B05A-D619-4757-9F5C-BA21658C5D4D}"/>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77" name="テキスト ボックス 476">
          <a:extLst>
            <a:ext uri="{FF2B5EF4-FFF2-40B4-BE49-F238E27FC236}">
              <a16:creationId xmlns:a16="http://schemas.microsoft.com/office/drawing/2014/main" id="{5B34505F-0FD1-43E8-A1B9-2013275EDA77}"/>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78" name="テキスト ボックス 477">
          <a:extLst>
            <a:ext uri="{FF2B5EF4-FFF2-40B4-BE49-F238E27FC236}">
              <a16:creationId xmlns:a16="http://schemas.microsoft.com/office/drawing/2014/main" id="{48089CB3-D340-4C3C-B479-A7254B943C09}"/>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79" name="テキスト ボックス 478">
          <a:extLst>
            <a:ext uri="{FF2B5EF4-FFF2-40B4-BE49-F238E27FC236}">
              <a16:creationId xmlns:a16="http://schemas.microsoft.com/office/drawing/2014/main" id="{33D86DE0-3FAB-47E0-BA57-DC5FF592BBB9}"/>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86</xdr:row>
      <xdr:rowOff>42735</xdr:rowOff>
    </xdr:from>
    <xdr:to>
      <xdr:col>107</xdr:col>
      <xdr:colOff>101600</xdr:colOff>
      <xdr:row>86</xdr:row>
      <xdr:rowOff>144335</xdr:rowOff>
    </xdr:to>
    <xdr:sp macro="" textlink="">
      <xdr:nvSpPr>
        <xdr:cNvPr id="480" name="楕円 479">
          <a:extLst>
            <a:ext uri="{FF2B5EF4-FFF2-40B4-BE49-F238E27FC236}">
              <a16:creationId xmlns:a16="http://schemas.microsoft.com/office/drawing/2014/main" id="{411586D0-9C0C-400E-99D6-7FE18296FC83}"/>
            </a:ext>
          </a:extLst>
        </xdr:cNvPr>
        <xdr:cNvSpPr/>
      </xdr:nvSpPr>
      <xdr:spPr>
        <a:xfrm>
          <a:off x="20383500" y="14787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86</xdr:row>
      <xdr:rowOff>135462</xdr:rowOff>
    </xdr:from>
    <xdr:ext cx="469744" cy="259045"/>
    <xdr:sp macro="" textlink="">
      <xdr:nvSpPr>
        <xdr:cNvPr id="481" name="n_2mainValue【消防施設】&#10;一人当たり面積">
          <a:extLst>
            <a:ext uri="{FF2B5EF4-FFF2-40B4-BE49-F238E27FC236}">
              <a16:creationId xmlns:a16="http://schemas.microsoft.com/office/drawing/2014/main" id="{9A92A1A3-CD66-4F29-9954-DFCCFD4C3DB5}"/>
            </a:ext>
          </a:extLst>
        </xdr:cNvPr>
        <xdr:cNvSpPr txBox="1"/>
      </xdr:nvSpPr>
      <xdr:spPr>
        <a:xfrm>
          <a:off x="20199427" y="14880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82" name="正方形/長方形 481">
          <a:extLst>
            <a:ext uri="{FF2B5EF4-FFF2-40B4-BE49-F238E27FC236}">
              <a16:creationId xmlns:a16="http://schemas.microsoft.com/office/drawing/2014/main" id="{D6277BAE-FBFB-4C8F-A227-E7878010BABA}"/>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83" name="正方形/長方形 482">
          <a:extLst>
            <a:ext uri="{FF2B5EF4-FFF2-40B4-BE49-F238E27FC236}">
              <a16:creationId xmlns:a16="http://schemas.microsoft.com/office/drawing/2014/main" id="{7562E67F-7F9E-402C-A572-9FA590B0B609}"/>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84" name="正方形/長方形 483">
          <a:extLst>
            <a:ext uri="{FF2B5EF4-FFF2-40B4-BE49-F238E27FC236}">
              <a16:creationId xmlns:a16="http://schemas.microsoft.com/office/drawing/2014/main" id="{2A5B8C02-7526-46EC-9D29-44D90821A213}"/>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85" name="正方形/長方形 484">
          <a:extLst>
            <a:ext uri="{FF2B5EF4-FFF2-40B4-BE49-F238E27FC236}">
              <a16:creationId xmlns:a16="http://schemas.microsoft.com/office/drawing/2014/main" id="{2EC4A6A9-701B-4741-9F69-FD87E121857D}"/>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86" name="正方形/長方形 485">
          <a:extLst>
            <a:ext uri="{FF2B5EF4-FFF2-40B4-BE49-F238E27FC236}">
              <a16:creationId xmlns:a16="http://schemas.microsoft.com/office/drawing/2014/main" id="{5AF77A56-AD25-4B1A-BBB7-BC6A401EA857}"/>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87" name="正方形/長方形 486">
          <a:extLst>
            <a:ext uri="{FF2B5EF4-FFF2-40B4-BE49-F238E27FC236}">
              <a16:creationId xmlns:a16="http://schemas.microsoft.com/office/drawing/2014/main" id="{52157349-BF4F-4F08-B93C-90410EB5F626}"/>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88" name="正方形/長方形 487">
          <a:extLst>
            <a:ext uri="{FF2B5EF4-FFF2-40B4-BE49-F238E27FC236}">
              <a16:creationId xmlns:a16="http://schemas.microsoft.com/office/drawing/2014/main" id="{FDC9E5D5-E833-463F-965D-E20DEF569EE9}"/>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89" name="正方形/長方形 488">
          <a:extLst>
            <a:ext uri="{FF2B5EF4-FFF2-40B4-BE49-F238E27FC236}">
              <a16:creationId xmlns:a16="http://schemas.microsoft.com/office/drawing/2014/main" id="{B6E5FDC1-8EFD-4D43-A920-84E31C42E996}"/>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90" name="テキスト ボックス 489">
          <a:extLst>
            <a:ext uri="{FF2B5EF4-FFF2-40B4-BE49-F238E27FC236}">
              <a16:creationId xmlns:a16="http://schemas.microsoft.com/office/drawing/2014/main" id="{734D5AEE-6117-469A-9E21-9B70208B68B3}"/>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91" name="直線コネクタ 490">
          <a:extLst>
            <a:ext uri="{FF2B5EF4-FFF2-40B4-BE49-F238E27FC236}">
              <a16:creationId xmlns:a16="http://schemas.microsoft.com/office/drawing/2014/main" id="{14AE9C03-ED37-4B16-82BE-8912E0CEAD69}"/>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492" name="直線コネクタ 491">
          <a:extLst>
            <a:ext uri="{FF2B5EF4-FFF2-40B4-BE49-F238E27FC236}">
              <a16:creationId xmlns:a16="http://schemas.microsoft.com/office/drawing/2014/main" id="{D26F0928-6B22-4FBA-8F0F-1D715CCA1639}"/>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493" name="テキスト ボックス 492">
          <a:extLst>
            <a:ext uri="{FF2B5EF4-FFF2-40B4-BE49-F238E27FC236}">
              <a16:creationId xmlns:a16="http://schemas.microsoft.com/office/drawing/2014/main" id="{004B845B-34EE-43E1-AEBD-25E6BFBF8059}"/>
            </a:ext>
          </a:extLst>
        </xdr:cNvPr>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494" name="直線コネクタ 493">
          <a:extLst>
            <a:ext uri="{FF2B5EF4-FFF2-40B4-BE49-F238E27FC236}">
              <a16:creationId xmlns:a16="http://schemas.microsoft.com/office/drawing/2014/main" id="{19A7B1AA-D243-4225-8987-86E956301A96}"/>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495" name="テキスト ボックス 494">
          <a:extLst>
            <a:ext uri="{FF2B5EF4-FFF2-40B4-BE49-F238E27FC236}">
              <a16:creationId xmlns:a16="http://schemas.microsoft.com/office/drawing/2014/main" id="{7B857F14-49F3-41BB-8B5A-78D5F06728E9}"/>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496" name="直線コネクタ 495">
          <a:extLst>
            <a:ext uri="{FF2B5EF4-FFF2-40B4-BE49-F238E27FC236}">
              <a16:creationId xmlns:a16="http://schemas.microsoft.com/office/drawing/2014/main" id="{16F9F9DE-FB36-4217-95CA-273DDBD84278}"/>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497" name="テキスト ボックス 496">
          <a:extLst>
            <a:ext uri="{FF2B5EF4-FFF2-40B4-BE49-F238E27FC236}">
              <a16:creationId xmlns:a16="http://schemas.microsoft.com/office/drawing/2014/main" id="{220DCA64-39F0-40E8-9F91-84FB9642BFB5}"/>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498" name="直線コネクタ 497">
          <a:extLst>
            <a:ext uri="{FF2B5EF4-FFF2-40B4-BE49-F238E27FC236}">
              <a16:creationId xmlns:a16="http://schemas.microsoft.com/office/drawing/2014/main" id="{3E7AAAB5-E66A-4356-908A-3C39EA08B0B3}"/>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499" name="テキスト ボックス 498">
          <a:extLst>
            <a:ext uri="{FF2B5EF4-FFF2-40B4-BE49-F238E27FC236}">
              <a16:creationId xmlns:a16="http://schemas.microsoft.com/office/drawing/2014/main" id="{6F12C268-B588-4A06-8B2B-C42A586FC3C9}"/>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00" name="直線コネクタ 499">
          <a:extLst>
            <a:ext uri="{FF2B5EF4-FFF2-40B4-BE49-F238E27FC236}">
              <a16:creationId xmlns:a16="http://schemas.microsoft.com/office/drawing/2014/main" id="{04E98979-3A7F-4789-B1B8-51B15492A0E8}"/>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01" name="テキスト ボックス 500">
          <a:extLst>
            <a:ext uri="{FF2B5EF4-FFF2-40B4-BE49-F238E27FC236}">
              <a16:creationId xmlns:a16="http://schemas.microsoft.com/office/drawing/2014/main" id="{FB7F4CC5-8139-4455-BB71-88A9A73DB20E}"/>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02" name="直線コネクタ 501">
          <a:extLst>
            <a:ext uri="{FF2B5EF4-FFF2-40B4-BE49-F238E27FC236}">
              <a16:creationId xmlns:a16="http://schemas.microsoft.com/office/drawing/2014/main" id="{D7172CD2-B657-4D96-A091-72BE5CE227A3}"/>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03" name="テキスト ボックス 502">
          <a:extLst>
            <a:ext uri="{FF2B5EF4-FFF2-40B4-BE49-F238E27FC236}">
              <a16:creationId xmlns:a16="http://schemas.microsoft.com/office/drawing/2014/main" id="{592A4B3D-8C54-43E0-B3E5-04750E0619F9}"/>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04" name="【庁舎】&#10;有形固定資産減価償却率グラフ枠">
          <a:extLst>
            <a:ext uri="{FF2B5EF4-FFF2-40B4-BE49-F238E27FC236}">
              <a16:creationId xmlns:a16="http://schemas.microsoft.com/office/drawing/2014/main" id="{63BE10FD-D410-4212-AE1F-2C55D6F566CA}"/>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152400</xdr:rowOff>
    </xdr:to>
    <xdr:cxnSp macro="">
      <xdr:nvCxnSpPr>
        <xdr:cNvPr id="505" name="直線コネクタ 504">
          <a:extLst>
            <a:ext uri="{FF2B5EF4-FFF2-40B4-BE49-F238E27FC236}">
              <a16:creationId xmlns:a16="http://schemas.microsoft.com/office/drawing/2014/main" id="{E8AED082-E6C6-413E-933C-918FF71869C3}"/>
            </a:ext>
          </a:extLst>
        </xdr:cNvPr>
        <xdr:cNvCxnSpPr/>
      </xdr:nvCxnSpPr>
      <xdr:spPr>
        <a:xfrm flipV="1">
          <a:off x="16318864"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506" name="【庁舎】&#10;有形固定資産減価償却率最小値テキスト">
          <a:extLst>
            <a:ext uri="{FF2B5EF4-FFF2-40B4-BE49-F238E27FC236}">
              <a16:creationId xmlns:a16="http://schemas.microsoft.com/office/drawing/2014/main" id="{92E56825-C287-49CE-BC68-C785451723EB}"/>
            </a:ext>
          </a:extLst>
        </xdr:cNvPr>
        <xdr:cNvSpPr txBox="1"/>
      </xdr:nvSpPr>
      <xdr:spPr>
        <a:xfrm>
          <a:off x="16357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507" name="直線コネクタ 506">
          <a:extLst>
            <a:ext uri="{FF2B5EF4-FFF2-40B4-BE49-F238E27FC236}">
              <a16:creationId xmlns:a16="http://schemas.microsoft.com/office/drawing/2014/main" id="{9FCDA3FA-7CCE-4955-B9CF-008E1BF6F3E0}"/>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508" name="【庁舎】&#10;有形固定資産減価償却率最大値テキスト">
          <a:extLst>
            <a:ext uri="{FF2B5EF4-FFF2-40B4-BE49-F238E27FC236}">
              <a16:creationId xmlns:a16="http://schemas.microsoft.com/office/drawing/2014/main" id="{C2FED205-6ED3-4076-9F90-4997F4C9C9C2}"/>
            </a:ext>
          </a:extLst>
        </xdr:cNvPr>
        <xdr:cNvSpPr txBox="1"/>
      </xdr:nvSpPr>
      <xdr:spPr>
        <a:xfrm>
          <a:off x="16357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509" name="直線コネクタ 508">
          <a:extLst>
            <a:ext uri="{FF2B5EF4-FFF2-40B4-BE49-F238E27FC236}">
              <a16:creationId xmlns:a16="http://schemas.microsoft.com/office/drawing/2014/main" id="{021C91B9-4BF8-4E7B-8020-B6B101D0639F}"/>
            </a:ext>
          </a:extLst>
        </xdr:cNvPr>
        <xdr:cNvCxnSpPr/>
      </xdr:nvCxnSpPr>
      <xdr:spPr>
        <a:xfrm>
          <a:off x="16230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55897</xdr:rowOff>
    </xdr:from>
    <xdr:ext cx="405111" cy="259045"/>
    <xdr:sp macro="" textlink="">
      <xdr:nvSpPr>
        <xdr:cNvPr id="510" name="【庁舎】&#10;有形固定資産減価償却率平均値テキスト">
          <a:extLst>
            <a:ext uri="{FF2B5EF4-FFF2-40B4-BE49-F238E27FC236}">
              <a16:creationId xmlns:a16="http://schemas.microsoft.com/office/drawing/2014/main" id="{6B5CAAF5-A589-4DF4-AEFE-1C97EF7CA265}"/>
            </a:ext>
          </a:extLst>
        </xdr:cNvPr>
        <xdr:cNvSpPr txBox="1"/>
      </xdr:nvSpPr>
      <xdr:spPr>
        <a:xfrm>
          <a:off x="16357600" y="17715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33020</xdr:rowOff>
    </xdr:from>
    <xdr:to>
      <xdr:col>85</xdr:col>
      <xdr:colOff>177800</xdr:colOff>
      <xdr:row>104</xdr:row>
      <xdr:rowOff>134620</xdr:rowOff>
    </xdr:to>
    <xdr:sp macro="" textlink="">
      <xdr:nvSpPr>
        <xdr:cNvPr id="511" name="フローチャート: 判断 510">
          <a:extLst>
            <a:ext uri="{FF2B5EF4-FFF2-40B4-BE49-F238E27FC236}">
              <a16:creationId xmlns:a16="http://schemas.microsoft.com/office/drawing/2014/main" id="{1DEDBFDF-B757-4874-A4AE-D855D1ADE842}"/>
            </a:ext>
          </a:extLst>
        </xdr:cNvPr>
        <xdr:cNvSpPr/>
      </xdr:nvSpPr>
      <xdr:spPr>
        <a:xfrm>
          <a:off x="162687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11430</xdr:rowOff>
    </xdr:from>
    <xdr:to>
      <xdr:col>81</xdr:col>
      <xdr:colOff>101600</xdr:colOff>
      <xdr:row>104</xdr:row>
      <xdr:rowOff>113030</xdr:rowOff>
    </xdr:to>
    <xdr:sp macro="" textlink="">
      <xdr:nvSpPr>
        <xdr:cNvPr id="512" name="フローチャート: 判断 511">
          <a:extLst>
            <a:ext uri="{FF2B5EF4-FFF2-40B4-BE49-F238E27FC236}">
              <a16:creationId xmlns:a16="http://schemas.microsoft.com/office/drawing/2014/main" id="{17D4B7F7-A029-4E5F-81A9-B9725823BEF9}"/>
            </a:ext>
          </a:extLst>
        </xdr:cNvPr>
        <xdr:cNvSpPr/>
      </xdr:nvSpPr>
      <xdr:spPr>
        <a:xfrm>
          <a:off x="15430500" y="1784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104157</xdr:rowOff>
    </xdr:from>
    <xdr:ext cx="405111" cy="259045"/>
    <xdr:sp macro="" textlink="">
      <xdr:nvSpPr>
        <xdr:cNvPr id="513" name="n_1aveValue【庁舎】&#10;有形固定資産減価償却率">
          <a:extLst>
            <a:ext uri="{FF2B5EF4-FFF2-40B4-BE49-F238E27FC236}">
              <a16:creationId xmlns:a16="http://schemas.microsoft.com/office/drawing/2014/main" id="{11106B78-E3D5-4D64-BA15-3A2FBE4FCCE6}"/>
            </a:ext>
          </a:extLst>
        </xdr:cNvPr>
        <xdr:cNvSpPr txBox="1"/>
      </xdr:nvSpPr>
      <xdr:spPr>
        <a:xfrm>
          <a:off x="15266044" y="17934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6350</xdr:rowOff>
    </xdr:from>
    <xdr:to>
      <xdr:col>76</xdr:col>
      <xdr:colOff>165100</xdr:colOff>
      <xdr:row>104</xdr:row>
      <xdr:rowOff>107950</xdr:rowOff>
    </xdr:to>
    <xdr:sp macro="" textlink="">
      <xdr:nvSpPr>
        <xdr:cNvPr id="514" name="フローチャート: 判断 513">
          <a:extLst>
            <a:ext uri="{FF2B5EF4-FFF2-40B4-BE49-F238E27FC236}">
              <a16:creationId xmlns:a16="http://schemas.microsoft.com/office/drawing/2014/main" id="{75F13262-65FE-4D46-ABF5-3D60092C437A}"/>
            </a:ext>
          </a:extLst>
        </xdr:cNvPr>
        <xdr:cNvSpPr/>
      </xdr:nvSpPr>
      <xdr:spPr>
        <a:xfrm>
          <a:off x="14541500" y="1783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99077</xdr:rowOff>
    </xdr:from>
    <xdr:ext cx="405111" cy="259045"/>
    <xdr:sp macro="" textlink="">
      <xdr:nvSpPr>
        <xdr:cNvPr id="515" name="n_2aveValue【庁舎】&#10;有形固定資産減価償却率">
          <a:extLst>
            <a:ext uri="{FF2B5EF4-FFF2-40B4-BE49-F238E27FC236}">
              <a16:creationId xmlns:a16="http://schemas.microsoft.com/office/drawing/2014/main" id="{ED9233AB-B120-470A-B6DE-1F21B3C6EE99}"/>
            </a:ext>
          </a:extLst>
        </xdr:cNvPr>
        <xdr:cNvSpPr txBox="1"/>
      </xdr:nvSpPr>
      <xdr:spPr>
        <a:xfrm>
          <a:off x="14389744" y="1792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38100</xdr:rowOff>
    </xdr:from>
    <xdr:to>
      <xdr:col>72</xdr:col>
      <xdr:colOff>38100</xdr:colOff>
      <xdr:row>104</xdr:row>
      <xdr:rowOff>139700</xdr:rowOff>
    </xdr:to>
    <xdr:sp macro="" textlink="">
      <xdr:nvSpPr>
        <xdr:cNvPr id="516" name="フローチャート: 判断 515">
          <a:extLst>
            <a:ext uri="{FF2B5EF4-FFF2-40B4-BE49-F238E27FC236}">
              <a16:creationId xmlns:a16="http://schemas.microsoft.com/office/drawing/2014/main" id="{B3626D56-ED9B-49AB-AD19-624D8F2D7AEF}"/>
            </a:ext>
          </a:extLst>
        </xdr:cNvPr>
        <xdr:cNvSpPr/>
      </xdr:nvSpPr>
      <xdr:spPr>
        <a:xfrm>
          <a:off x="13652500" y="1786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102</xdr:row>
      <xdr:rowOff>156227</xdr:rowOff>
    </xdr:from>
    <xdr:ext cx="405111" cy="259045"/>
    <xdr:sp macro="" textlink="">
      <xdr:nvSpPr>
        <xdr:cNvPr id="517" name="n_3aveValue【庁舎】&#10;有形固定資産減価償却率">
          <a:extLst>
            <a:ext uri="{FF2B5EF4-FFF2-40B4-BE49-F238E27FC236}">
              <a16:creationId xmlns:a16="http://schemas.microsoft.com/office/drawing/2014/main" id="{2A18ECA6-92ED-4385-9739-263B71BF96F0}"/>
            </a:ext>
          </a:extLst>
        </xdr:cNvPr>
        <xdr:cNvSpPr txBox="1"/>
      </xdr:nvSpPr>
      <xdr:spPr>
        <a:xfrm>
          <a:off x="13500744" y="17644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18" name="テキスト ボックス 517">
          <a:extLst>
            <a:ext uri="{FF2B5EF4-FFF2-40B4-BE49-F238E27FC236}">
              <a16:creationId xmlns:a16="http://schemas.microsoft.com/office/drawing/2014/main" id="{40D073ED-0A54-4B54-8BF4-AAF97017E5D5}"/>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19" name="テキスト ボックス 518">
          <a:extLst>
            <a:ext uri="{FF2B5EF4-FFF2-40B4-BE49-F238E27FC236}">
              <a16:creationId xmlns:a16="http://schemas.microsoft.com/office/drawing/2014/main" id="{366F5A36-93A3-4B36-ABA4-5D57B33FA62F}"/>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20" name="テキスト ボックス 519">
          <a:extLst>
            <a:ext uri="{FF2B5EF4-FFF2-40B4-BE49-F238E27FC236}">
              <a16:creationId xmlns:a16="http://schemas.microsoft.com/office/drawing/2014/main" id="{D16B7BC1-B767-4126-91B1-7DD376346DB3}"/>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21" name="テキスト ボックス 520">
          <a:extLst>
            <a:ext uri="{FF2B5EF4-FFF2-40B4-BE49-F238E27FC236}">
              <a16:creationId xmlns:a16="http://schemas.microsoft.com/office/drawing/2014/main" id="{C627E664-800C-4273-87E4-AB9C723534CE}"/>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22" name="テキスト ボックス 521">
          <a:extLst>
            <a:ext uri="{FF2B5EF4-FFF2-40B4-BE49-F238E27FC236}">
              <a16:creationId xmlns:a16="http://schemas.microsoft.com/office/drawing/2014/main" id="{E6367F1A-FDC1-4D64-B653-07D82D15AF6C}"/>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168911</xdr:rowOff>
    </xdr:from>
    <xdr:to>
      <xdr:col>85</xdr:col>
      <xdr:colOff>177800</xdr:colOff>
      <xdr:row>108</xdr:row>
      <xdr:rowOff>99061</xdr:rowOff>
    </xdr:to>
    <xdr:sp macro="" textlink="">
      <xdr:nvSpPr>
        <xdr:cNvPr id="523" name="楕円 522">
          <a:extLst>
            <a:ext uri="{FF2B5EF4-FFF2-40B4-BE49-F238E27FC236}">
              <a16:creationId xmlns:a16="http://schemas.microsoft.com/office/drawing/2014/main" id="{B5661A95-6A60-41FA-924D-A55744872388}"/>
            </a:ext>
          </a:extLst>
        </xdr:cNvPr>
        <xdr:cNvSpPr/>
      </xdr:nvSpPr>
      <xdr:spPr>
        <a:xfrm>
          <a:off x="16268700" y="1851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83838</xdr:rowOff>
    </xdr:from>
    <xdr:ext cx="340478" cy="259045"/>
    <xdr:sp macro="" textlink="">
      <xdr:nvSpPr>
        <xdr:cNvPr id="524" name="【庁舎】&#10;有形固定資産減価償却率該当値テキスト">
          <a:extLst>
            <a:ext uri="{FF2B5EF4-FFF2-40B4-BE49-F238E27FC236}">
              <a16:creationId xmlns:a16="http://schemas.microsoft.com/office/drawing/2014/main" id="{7CEB0D5F-89CD-47AF-8BBC-CB2C28681BBA}"/>
            </a:ext>
          </a:extLst>
        </xdr:cNvPr>
        <xdr:cNvSpPr txBox="1"/>
      </xdr:nvSpPr>
      <xdr:spPr>
        <a:xfrm>
          <a:off x="16357600" y="184289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31750</xdr:rowOff>
    </xdr:from>
    <xdr:to>
      <xdr:col>81</xdr:col>
      <xdr:colOff>101600</xdr:colOff>
      <xdr:row>101</xdr:row>
      <xdr:rowOff>133350</xdr:rowOff>
    </xdr:to>
    <xdr:sp macro="" textlink="">
      <xdr:nvSpPr>
        <xdr:cNvPr id="525" name="楕円 524">
          <a:extLst>
            <a:ext uri="{FF2B5EF4-FFF2-40B4-BE49-F238E27FC236}">
              <a16:creationId xmlns:a16="http://schemas.microsoft.com/office/drawing/2014/main" id="{6CD3B763-001D-42E1-8040-1520047BBF64}"/>
            </a:ext>
          </a:extLst>
        </xdr:cNvPr>
        <xdr:cNvSpPr/>
      </xdr:nvSpPr>
      <xdr:spPr>
        <a:xfrm>
          <a:off x="15430500" y="1734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82550</xdr:rowOff>
    </xdr:from>
    <xdr:to>
      <xdr:col>85</xdr:col>
      <xdr:colOff>127000</xdr:colOff>
      <xdr:row>108</xdr:row>
      <xdr:rowOff>48261</xdr:rowOff>
    </xdr:to>
    <xdr:cxnSp macro="">
      <xdr:nvCxnSpPr>
        <xdr:cNvPr id="526" name="直線コネクタ 525">
          <a:extLst>
            <a:ext uri="{FF2B5EF4-FFF2-40B4-BE49-F238E27FC236}">
              <a16:creationId xmlns:a16="http://schemas.microsoft.com/office/drawing/2014/main" id="{3DB6945D-7050-420B-973D-78A7295B26D0}"/>
            </a:ext>
          </a:extLst>
        </xdr:cNvPr>
        <xdr:cNvCxnSpPr/>
      </xdr:nvCxnSpPr>
      <xdr:spPr>
        <a:xfrm>
          <a:off x="15481300" y="17399000"/>
          <a:ext cx="838200" cy="1165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166370</xdr:rowOff>
    </xdr:from>
    <xdr:to>
      <xdr:col>76</xdr:col>
      <xdr:colOff>165100</xdr:colOff>
      <xdr:row>104</xdr:row>
      <xdr:rowOff>96520</xdr:rowOff>
    </xdr:to>
    <xdr:sp macro="" textlink="">
      <xdr:nvSpPr>
        <xdr:cNvPr id="527" name="楕円 526">
          <a:extLst>
            <a:ext uri="{FF2B5EF4-FFF2-40B4-BE49-F238E27FC236}">
              <a16:creationId xmlns:a16="http://schemas.microsoft.com/office/drawing/2014/main" id="{66FF8EA4-2C69-4DA2-8A9C-4E663989B03F}"/>
            </a:ext>
          </a:extLst>
        </xdr:cNvPr>
        <xdr:cNvSpPr/>
      </xdr:nvSpPr>
      <xdr:spPr>
        <a:xfrm>
          <a:off x="14541500" y="1782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82550</xdr:rowOff>
    </xdr:from>
    <xdr:to>
      <xdr:col>81</xdr:col>
      <xdr:colOff>50800</xdr:colOff>
      <xdr:row>104</xdr:row>
      <xdr:rowOff>45720</xdr:rowOff>
    </xdr:to>
    <xdr:cxnSp macro="">
      <xdr:nvCxnSpPr>
        <xdr:cNvPr id="528" name="直線コネクタ 527">
          <a:extLst>
            <a:ext uri="{FF2B5EF4-FFF2-40B4-BE49-F238E27FC236}">
              <a16:creationId xmlns:a16="http://schemas.microsoft.com/office/drawing/2014/main" id="{221FC688-0A7C-488F-A32F-0B841A0B2DEE}"/>
            </a:ext>
          </a:extLst>
        </xdr:cNvPr>
        <xdr:cNvCxnSpPr/>
      </xdr:nvCxnSpPr>
      <xdr:spPr>
        <a:xfrm flipV="1">
          <a:off x="14592300" y="17399000"/>
          <a:ext cx="889000" cy="477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79</xdr:col>
      <xdr:colOff>184227</xdr:colOff>
      <xdr:row>99</xdr:row>
      <xdr:rowOff>149877</xdr:rowOff>
    </xdr:from>
    <xdr:ext cx="469744" cy="259045"/>
    <xdr:sp macro="" textlink="">
      <xdr:nvSpPr>
        <xdr:cNvPr id="529" name="n_1mainValue【庁舎】&#10;有形固定資産減価償却率">
          <a:extLst>
            <a:ext uri="{FF2B5EF4-FFF2-40B4-BE49-F238E27FC236}">
              <a16:creationId xmlns:a16="http://schemas.microsoft.com/office/drawing/2014/main" id="{5A01B1E6-9378-4AB8-8BD1-FC35FDE4C0C8}"/>
            </a:ext>
          </a:extLst>
        </xdr:cNvPr>
        <xdr:cNvSpPr txBox="1"/>
      </xdr:nvSpPr>
      <xdr:spPr>
        <a:xfrm>
          <a:off x="15233727" y="1712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113047</xdr:rowOff>
    </xdr:from>
    <xdr:ext cx="405111" cy="259045"/>
    <xdr:sp macro="" textlink="">
      <xdr:nvSpPr>
        <xdr:cNvPr id="530" name="n_2mainValue【庁舎】&#10;有形固定資産減価償却率">
          <a:extLst>
            <a:ext uri="{FF2B5EF4-FFF2-40B4-BE49-F238E27FC236}">
              <a16:creationId xmlns:a16="http://schemas.microsoft.com/office/drawing/2014/main" id="{2E7D2CF0-1867-46A1-9421-731DD5383C89}"/>
            </a:ext>
          </a:extLst>
        </xdr:cNvPr>
        <xdr:cNvSpPr txBox="1"/>
      </xdr:nvSpPr>
      <xdr:spPr>
        <a:xfrm>
          <a:off x="14389744" y="1760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31" name="正方形/長方形 530">
          <a:extLst>
            <a:ext uri="{FF2B5EF4-FFF2-40B4-BE49-F238E27FC236}">
              <a16:creationId xmlns:a16="http://schemas.microsoft.com/office/drawing/2014/main" id="{D7D86938-59E8-4A55-A160-D13F4CD1F99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32" name="正方形/長方形 531">
          <a:extLst>
            <a:ext uri="{FF2B5EF4-FFF2-40B4-BE49-F238E27FC236}">
              <a16:creationId xmlns:a16="http://schemas.microsoft.com/office/drawing/2014/main" id="{86CADBA3-0DD3-4D7F-9269-1638D7D7A37F}"/>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33" name="正方形/長方形 532">
          <a:extLst>
            <a:ext uri="{FF2B5EF4-FFF2-40B4-BE49-F238E27FC236}">
              <a16:creationId xmlns:a16="http://schemas.microsoft.com/office/drawing/2014/main" id="{779BBC25-D9D6-408D-9D15-BC34FE2E76AA}"/>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34" name="正方形/長方形 533">
          <a:extLst>
            <a:ext uri="{FF2B5EF4-FFF2-40B4-BE49-F238E27FC236}">
              <a16:creationId xmlns:a16="http://schemas.microsoft.com/office/drawing/2014/main" id="{5340D958-1126-4EAC-AFAB-BC5C9D96203C}"/>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35" name="正方形/長方形 534">
          <a:extLst>
            <a:ext uri="{FF2B5EF4-FFF2-40B4-BE49-F238E27FC236}">
              <a16:creationId xmlns:a16="http://schemas.microsoft.com/office/drawing/2014/main" id="{489EA1C2-45BB-4CBB-9D69-57637530F83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36" name="正方形/長方形 535">
          <a:extLst>
            <a:ext uri="{FF2B5EF4-FFF2-40B4-BE49-F238E27FC236}">
              <a16:creationId xmlns:a16="http://schemas.microsoft.com/office/drawing/2014/main" id="{5108370C-DFD6-4D8F-8CA8-7962C97094B1}"/>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37" name="正方形/長方形 536">
          <a:extLst>
            <a:ext uri="{FF2B5EF4-FFF2-40B4-BE49-F238E27FC236}">
              <a16:creationId xmlns:a16="http://schemas.microsoft.com/office/drawing/2014/main" id="{273C6F55-7D8A-4818-AF6E-878E73635F56}"/>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38" name="正方形/長方形 537">
          <a:extLst>
            <a:ext uri="{FF2B5EF4-FFF2-40B4-BE49-F238E27FC236}">
              <a16:creationId xmlns:a16="http://schemas.microsoft.com/office/drawing/2014/main" id="{39086116-B378-4C3F-BE87-D828E1CE485F}"/>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39" name="テキスト ボックス 538">
          <a:extLst>
            <a:ext uri="{FF2B5EF4-FFF2-40B4-BE49-F238E27FC236}">
              <a16:creationId xmlns:a16="http://schemas.microsoft.com/office/drawing/2014/main" id="{717B5F23-35ED-446E-A89A-A6521724811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40" name="直線コネクタ 539">
          <a:extLst>
            <a:ext uri="{FF2B5EF4-FFF2-40B4-BE49-F238E27FC236}">
              <a16:creationId xmlns:a16="http://schemas.microsoft.com/office/drawing/2014/main" id="{CA0C578E-DA75-4264-A860-7DC5410F62E9}"/>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41" name="直線コネクタ 540">
          <a:extLst>
            <a:ext uri="{FF2B5EF4-FFF2-40B4-BE49-F238E27FC236}">
              <a16:creationId xmlns:a16="http://schemas.microsoft.com/office/drawing/2014/main" id="{13656C5E-17B1-4AE2-88C8-1FFE8B4F8E21}"/>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42" name="テキスト ボックス 541">
          <a:extLst>
            <a:ext uri="{FF2B5EF4-FFF2-40B4-BE49-F238E27FC236}">
              <a16:creationId xmlns:a16="http://schemas.microsoft.com/office/drawing/2014/main" id="{268E77A4-2F27-4843-95EF-C8E19E84204C}"/>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43" name="直線コネクタ 542">
          <a:extLst>
            <a:ext uri="{FF2B5EF4-FFF2-40B4-BE49-F238E27FC236}">
              <a16:creationId xmlns:a16="http://schemas.microsoft.com/office/drawing/2014/main" id="{4DF81BEA-5D1E-4190-B054-44DAAD37F934}"/>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44" name="テキスト ボックス 543">
          <a:extLst>
            <a:ext uri="{FF2B5EF4-FFF2-40B4-BE49-F238E27FC236}">
              <a16:creationId xmlns:a16="http://schemas.microsoft.com/office/drawing/2014/main" id="{7FB6599F-00B7-4C4A-8F41-AA5DD94A1A6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45" name="直線コネクタ 544">
          <a:extLst>
            <a:ext uri="{FF2B5EF4-FFF2-40B4-BE49-F238E27FC236}">
              <a16:creationId xmlns:a16="http://schemas.microsoft.com/office/drawing/2014/main" id="{8120FBFA-A32F-42CF-820B-1C391741C58A}"/>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46" name="テキスト ボックス 545">
          <a:extLst>
            <a:ext uri="{FF2B5EF4-FFF2-40B4-BE49-F238E27FC236}">
              <a16:creationId xmlns:a16="http://schemas.microsoft.com/office/drawing/2014/main" id="{D7993A43-EAE7-4882-BE62-54F48243606B}"/>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47" name="直線コネクタ 546">
          <a:extLst>
            <a:ext uri="{FF2B5EF4-FFF2-40B4-BE49-F238E27FC236}">
              <a16:creationId xmlns:a16="http://schemas.microsoft.com/office/drawing/2014/main" id="{F2EA06CA-58A4-4D1B-9F40-906CD7031FB3}"/>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48" name="テキスト ボックス 547">
          <a:extLst>
            <a:ext uri="{FF2B5EF4-FFF2-40B4-BE49-F238E27FC236}">
              <a16:creationId xmlns:a16="http://schemas.microsoft.com/office/drawing/2014/main" id="{16CCD934-9250-4480-9D04-A29C76FAB055}"/>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49" name="直線コネクタ 548">
          <a:extLst>
            <a:ext uri="{FF2B5EF4-FFF2-40B4-BE49-F238E27FC236}">
              <a16:creationId xmlns:a16="http://schemas.microsoft.com/office/drawing/2014/main" id="{18181F54-337D-4EFE-8849-2F2838F4B014}"/>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50" name="テキスト ボックス 549">
          <a:extLst>
            <a:ext uri="{FF2B5EF4-FFF2-40B4-BE49-F238E27FC236}">
              <a16:creationId xmlns:a16="http://schemas.microsoft.com/office/drawing/2014/main" id="{A5375E60-A042-4DC8-B838-90338C5C41BA}"/>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51" name="直線コネクタ 550">
          <a:extLst>
            <a:ext uri="{FF2B5EF4-FFF2-40B4-BE49-F238E27FC236}">
              <a16:creationId xmlns:a16="http://schemas.microsoft.com/office/drawing/2014/main" id="{A211D2F2-5251-49F4-970B-1C49410C304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52" name="テキスト ボックス 551">
          <a:extLst>
            <a:ext uri="{FF2B5EF4-FFF2-40B4-BE49-F238E27FC236}">
              <a16:creationId xmlns:a16="http://schemas.microsoft.com/office/drawing/2014/main" id="{FBCC770A-AC6F-4E56-8B51-A637A4AA777C}"/>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53" name="【庁舎】&#10;一人当たり面積グラフ枠">
          <a:extLst>
            <a:ext uri="{FF2B5EF4-FFF2-40B4-BE49-F238E27FC236}">
              <a16:creationId xmlns:a16="http://schemas.microsoft.com/office/drawing/2014/main" id="{852A1127-83F1-4FA7-92B5-A8DA7B46FAA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128778</xdr:rowOff>
    </xdr:from>
    <xdr:to>
      <xdr:col>116</xdr:col>
      <xdr:colOff>62864</xdr:colOff>
      <xdr:row>108</xdr:row>
      <xdr:rowOff>38100</xdr:rowOff>
    </xdr:to>
    <xdr:cxnSp macro="">
      <xdr:nvCxnSpPr>
        <xdr:cNvPr id="554" name="直線コネクタ 553">
          <a:extLst>
            <a:ext uri="{FF2B5EF4-FFF2-40B4-BE49-F238E27FC236}">
              <a16:creationId xmlns:a16="http://schemas.microsoft.com/office/drawing/2014/main" id="{5A58F146-AA69-411F-AF69-C485590A6833}"/>
            </a:ext>
          </a:extLst>
        </xdr:cNvPr>
        <xdr:cNvCxnSpPr/>
      </xdr:nvCxnSpPr>
      <xdr:spPr>
        <a:xfrm flipV="1">
          <a:off x="22160864" y="17102328"/>
          <a:ext cx="0" cy="1452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41927</xdr:rowOff>
    </xdr:from>
    <xdr:ext cx="469744" cy="259045"/>
    <xdr:sp macro="" textlink="">
      <xdr:nvSpPr>
        <xdr:cNvPr id="555" name="【庁舎】&#10;一人当たり面積最小値テキスト">
          <a:extLst>
            <a:ext uri="{FF2B5EF4-FFF2-40B4-BE49-F238E27FC236}">
              <a16:creationId xmlns:a16="http://schemas.microsoft.com/office/drawing/2014/main" id="{FEC5AC87-AEF4-47C0-8B7C-F0641D5C590C}"/>
            </a:ext>
          </a:extLst>
        </xdr:cNvPr>
        <xdr:cNvSpPr txBox="1"/>
      </xdr:nvSpPr>
      <xdr:spPr>
        <a:xfrm>
          <a:off x="221996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38100</xdr:rowOff>
    </xdr:from>
    <xdr:to>
      <xdr:col>116</xdr:col>
      <xdr:colOff>152400</xdr:colOff>
      <xdr:row>108</xdr:row>
      <xdr:rowOff>38100</xdr:rowOff>
    </xdr:to>
    <xdr:cxnSp macro="">
      <xdr:nvCxnSpPr>
        <xdr:cNvPr id="556" name="直線コネクタ 555">
          <a:extLst>
            <a:ext uri="{FF2B5EF4-FFF2-40B4-BE49-F238E27FC236}">
              <a16:creationId xmlns:a16="http://schemas.microsoft.com/office/drawing/2014/main" id="{22D19575-3954-4652-A5FA-A074830CEB6C}"/>
            </a:ext>
          </a:extLst>
        </xdr:cNvPr>
        <xdr:cNvCxnSpPr/>
      </xdr:nvCxnSpPr>
      <xdr:spPr>
        <a:xfrm>
          <a:off x="22072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75455</xdr:rowOff>
    </xdr:from>
    <xdr:ext cx="469744" cy="259045"/>
    <xdr:sp macro="" textlink="">
      <xdr:nvSpPr>
        <xdr:cNvPr id="557" name="【庁舎】&#10;一人当たり面積最大値テキスト">
          <a:extLst>
            <a:ext uri="{FF2B5EF4-FFF2-40B4-BE49-F238E27FC236}">
              <a16:creationId xmlns:a16="http://schemas.microsoft.com/office/drawing/2014/main" id="{EFE0878B-B55C-4D16-BA7D-804536D17DA7}"/>
            </a:ext>
          </a:extLst>
        </xdr:cNvPr>
        <xdr:cNvSpPr txBox="1"/>
      </xdr:nvSpPr>
      <xdr:spPr>
        <a:xfrm>
          <a:off x="22199600" y="1687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128778</xdr:rowOff>
    </xdr:from>
    <xdr:to>
      <xdr:col>116</xdr:col>
      <xdr:colOff>152400</xdr:colOff>
      <xdr:row>99</xdr:row>
      <xdr:rowOff>128778</xdr:rowOff>
    </xdr:to>
    <xdr:cxnSp macro="">
      <xdr:nvCxnSpPr>
        <xdr:cNvPr id="558" name="直線コネクタ 557">
          <a:extLst>
            <a:ext uri="{FF2B5EF4-FFF2-40B4-BE49-F238E27FC236}">
              <a16:creationId xmlns:a16="http://schemas.microsoft.com/office/drawing/2014/main" id="{D73F5F64-414E-485C-9F36-9F990A85948A}"/>
            </a:ext>
          </a:extLst>
        </xdr:cNvPr>
        <xdr:cNvCxnSpPr/>
      </xdr:nvCxnSpPr>
      <xdr:spPr>
        <a:xfrm>
          <a:off x="22072600" y="1710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92219</xdr:rowOff>
    </xdr:from>
    <xdr:ext cx="469744" cy="259045"/>
    <xdr:sp macro="" textlink="">
      <xdr:nvSpPr>
        <xdr:cNvPr id="559" name="【庁舎】&#10;一人当たり面積平均値テキスト">
          <a:extLst>
            <a:ext uri="{FF2B5EF4-FFF2-40B4-BE49-F238E27FC236}">
              <a16:creationId xmlns:a16="http://schemas.microsoft.com/office/drawing/2014/main" id="{B3AD185C-4A6B-4191-AB9D-B169FD111178}"/>
            </a:ext>
          </a:extLst>
        </xdr:cNvPr>
        <xdr:cNvSpPr txBox="1"/>
      </xdr:nvSpPr>
      <xdr:spPr>
        <a:xfrm>
          <a:off x="22199600" y="182659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113792</xdr:rowOff>
    </xdr:from>
    <xdr:to>
      <xdr:col>116</xdr:col>
      <xdr:colOff>114300</xdr:colOff>
      <xdr:row>107</xdr:row>
      <xdr:rowOff>43942</xdr:rowOff>
    </xdr:to>
    <xdr:sp macro="" textlink="">
      <xdr:nvSpPr>
        <xdr:cNvPr id="560" name="フローチャート: 判断 559">
          <a:extLst>
            <a:ext uri="{FF2B5EF4-FFF2-40B4-BE49-F238E27FC236}">
              <a16:creationId xmlns:a16="http://schemas.microsoft.com/office/drawing/2014/main" id="{E68FF0EE-E362-4233-95DB-DADD200F40B0}"/>
            </a:ext>
          </a:extLst>
        </xdr:cNvPr>
        <xdr:cNvSpPr/>
      </xdr:nvSpPr>
      <xdr:spPr>
        <a:xfrm>
          <a:off x="22110700" y="18287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113030</xdr:rowOff>
    </xdr:from>
    <xdr:to>
      <xdr:col>112</xdr:col>
      <xdr:colOff>38100</xdr:colOff>
      <xdr:row>107</xdr:row>
      <xdr:rowOff>43180</xdr:rowOff>
    </xdr:to>
    <xdr:sp macro="" textlink="">
      <xdr:nvSpPr>
        <xdr:cNvPr id="561" name="フローチャート: 判断 560">
          <a:extLst>
            <a:ext uri="{FF2B5EF4-FFF2-40B4-BE49-F238E27FC236}">
              <a16:creationId xmlns:a16="http://schemas.microsoft.com/office/drawing/2014/main" id="{CC899EA7-6A27-43B9-91EC-85AB3E8A559A}"/>
            </a:ext>
          </a:extLst>
        </xdr:cNvPr>
        <xdr:cNvSpPr/>
      </xdr:nvSpPr>
      <xdr:spPr>
        <a:xfrm>
          <a:off x="21272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107</xdr:row>
      <xdr:rowOff>34307</xdr:rowOff>
    </xdr:from>
    <xdr:ext cx="469744" cy="259045"/>
    <xdr:sp macro="" textlink="">
      <xdr:nvSpPr>
        <xdr:cNvPr id="562" name="n_1aveValue【庁舎】&#10;一人当たり面積">
          <a:extLst>
            <a:ext uri="{FF2B5EF4-FFF2-40B4-BE49-F238E27FC236}">
              <a16:creationId xmlns:a16="http://schemas.microsoft.com/office/drawing/2014/main" id="{40725C7B-355C-45B0-AACE-A20915943668}"/>
            </a:ext>
          </a:extLst>
        </xdr:cNvPr>
        <xdr:cNvSpPr txBox="1"/>
      </xdr:nvSpPr>
      <xdr:spPr>
        <a:xfrm>
          <a:off x="21075727" y="1837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107314</xdr:rowOff>
    </xdr:from>
    <xdr:to>
      <xdr:col>107</xdr:col>
      <xdr:colOff>101600</xdr:colOff>
      <xdr:row>107</xdr:row>
      <xdr:rowOff>37464</xdr:rowOff>
    </xdr:to>
    <xdr:sp macro="" textlink="">
      <xdr:nvSpPr>
        <xdr:cNvPr id="563" name="フローチャート: 判断 562">
          <a:extLst>
            <a:ext uri="{FF2B5EF4-FFF2-40B4-BE49-F238E27FC236}">
              <a16:creationId xmlns:a16="http://schemas.microsoft.com/office/drawing/2014/main" id="{299C39E7-5673-4020-AA7C-003961DE1322}"/>
            </a:ext>
          </a:extLst>
        </xdr:cNvPr>
        <xdr:cNvSpPr/>
      </xdr:nvSpPr>
      <xdr:spPr>
        <a:xfrm>
          <a:off x="20383500" y="1828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107</xdr:row>
      <xdr:rowOff>28591</xdr:rowOff>
    </xdr:from>
    <xdr:ext cx="469744" cy="259045"/>
    <xdr:sp macro="" textlink="">
      <xdr:nvSpPr>
        <xdr:cNvPr id="564" name="n_2aveValue【庁舎】&#10;一人当たり面積">
          <a:extLst>
            <a:ext uri="{FF2B5EF4-FFF2-40B4-BE49-F238E27FC236}">
              <a16:creationId xmlns:a16="http://schemas.microsoft.com/office/drawing/2014/main" id="{2EEAD114-E9C4-49A9-A77C-DE6868961817}"/>
            </a:ext>
          </a:extLst>
        </xdr:cNvPr>
        <xdr:cNvSpPr txBox="1"/>
      </xdr:nvSpPr>
      <xdr:spPr>
        <a:xfrm>
          <a:off x="20199427" y="18373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130175</xdr:rowOff>
    </xdr:from>
    <xdr:to>
      <xdr:col>102</xdr:col>
      <xdr:colOff>165100</xdr:colOff>
      <xdr:row>107</xdr:row>
      <xdr:rowOff>60325</xdr:rowOff>
    </xdr:to>
    <xdr:sp macro="" textlink="">
      <xdr:nvSpPr>
        <xdr:cNvPr id="565" name="フローチャート: 判断 564">
          <a:extLst>
            <a:ext uri="{FF2B5EF4-FFF2-40B4-BE49-F238E27FC236}">
              <a16:creationId xmlns:a16="http://schemas.microsoft.com/office/drawing/2014/main" id="{F9BBB031-0A47-4E24-9777-0F7FE2EBBB54}"/>
            </a:ext>
          </a:extLst>
        </xdr:cNvPr>
        <xdr:cNvSpPr/>
      </xdr:nvSpPr>
      <xdr:spPr>
        <a:xfrm>
          <a:off x="19494500" y="1830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105</xdr:row>
      <xdr:rowOff>76852</xdr:rowOff>
    </xdr:from>
    <xdr:ext cx="469744" cy="259045"/>
    <xdr:sp macro="" textlink="">
      <xdr:nvSpPr>
        <xdr:cNvPr id="566" name="n_3aveValue【庁舎】&#10;一人当たり面積">
          <a:extLst>
            <a:ext uri="{FF2B5EF4-FFF2-40B4-BE49-F238E27FC236}">
              <a16:creationId xmlns:a16="http://schemas.microsoft.com/office/drawing/2014/main" id="{3CBE12ED-EF6C-4A10-BC5F-833D154E11DF}"/>
            </a:ext>
          </a:extLst>
        </xdr:cNvPr>
        <xdr:cNvSpPr txBox="1"/>
      </xdr:nvSpPr>
      <xdr:spPr>
        <a:xfrm>
          <a:off x="19310427" y="1807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67" name="テキスト ボックス 566">
          <a:extLst>
            <a:ext uri="{FF2B5EF4-FFF2-40B4-BE49-F238E27FC236}">
              <a16:creationId xmlns:a16="http://schemas.microsoft.com/office/drawing/2014/main" id="{A5F2D42F-2596-4622-A999-C5B142266784}"/>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68" name="テキスト ボックス 567">
          <a:extLst>
            <a:ext uri="{FF2B5EF4-FFF2-40B4-BE49-F238E27FC236}">
              <a16:creationId xmlns:a16="http://schemas.microsoft.com/office/drawing/2014/main" id="{55A8F916-6E96-4F95-8285-384BFE901E2E}"/>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69" name="テキスト ボックス 568">
          <a:extLst>
            <a:ext uri="{FF2B5EF4-FFF2-40B4-BE49-F238E27FC236}">
              <a16:creationId xmlns:a16="http://schemas.microsoft.com/office/drawing/2014/main" id="{7910A110-32E5-4B03-877C-B7E9CEDA4FAD}"/>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70" name="テキスト ボックス 569">
          <a:extLst>
            <a:ext uri="{FF2B5EF4-FFF2-40B4-BE49-F238E27FC236}">
              <a16:creationId xmlns:a16="http://schemas.microsoft.com/office/drawing/2014/main" id="{947A5A93-4AE4-4A29-BBE3-606F9724BFC5}"/>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71" name="テキスト ボックス 570">
          <a:extLst>
            <a:ext uri="{FF2B5EF4-FFF2-40B4-BE49-F238E27FC236}">
              <a16:creationId xmlns:a16="http://schemas.microsoft.com/office/drawing/2014/main" id="{43A54EDA-2A9D-400B-BF52-137E284C9BD2}"/>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22733</xdr:rowOff>
    </xdr:from>
    <xdr:to>
      <xdr:col>116</xdr:col>
      <xdr:colOff>114300</xdr:colOff>
      <xdr:row>102</xdr:row>
      <xdr:rowOff>124333</xdr:rowOff>
    </xdr:to>
    <xdr:sp macro="" textlink="">
      <xdr:nvSpPr>
        <xdr:cNvPr id="572" name="楕円 571">
          <a:extLst>
            <a:ext uri="{FF2B5EF4-FFF2-40B4-BE49-F238E27FC236}">
              <a16:creationId xmlns:a16="http://schemas.microsoft.com/office/drawing/2014/main" id="{29949A18-C14C-4806-9CFA-A2892602D850}"/>
            </a:ext>
          </a:extLst>
        </xdr:cNvPr>
        <xdr:cNvSpPr/>
      </xdr:nvSpPr>
      <xdr:spPr>
        <a:xfrm>
          <a:off x="22110700" y="17510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45610</xdr:rowOff>
    </xdr:from>
    <xdr:ext cx="469744" cy="259045"/>
    <xdr:sp macro="" textlink="">
      <xdr:nvSpPr>
        <xdr:cNvPr id="573" name="【庁舎】&#10;一人当たり面積該当値テキスト">
          <a:extLst>
            <a:ext uri="{FF2B5EF4-FFF2-40B4-BE49-F238E27FC236}">
              <a16:creationId xmlns:a16="http://schemas.microsoft.com/office/drawing/2014/main" id="{399A65E7-1577-4E87-A15E-CFA69F09DF82}"/>
            </a:ext>
          </a:extLst>
        </xdr:cNvPr>
        <xdr:cNvSpPr txBox="1"/>
      </xdr:nvSpPr>
      <xdr:spPr>
        <a:xfrm>
          <a:off x="22199600" y="17362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68453</xdr:rowOff>
    </xdr:from>
    <xdr:to>
      <xdr:col>112</xdr:col>
      <xdr:colOff>38100</xdr:colOff>
      <xdr:row>104</xdr:row>
      <xdr:rowOff>170053</xdr:rowOff>
    </xdr:to>
    <xdr:sp macro="" textlink="">
      <xdr:nvSpPr>
        <xdr:cNvPr id="574" name="楕円 573">
          <a:extLst>
            <a:ext uri="{FF2B5EF4-FFF2-40B4-BE49-F238E27FC236}">
              <a16:creationId xmlns:a16="http://schemas.microsoft.com/office/drawing/2014/main" id="{1A554478-7FC2-4D04-8EB5-2A9B869B6DAA}"/>
            </a:ext>
          </a:extLst>
        </xdr:cNvPr>
        <xdr:cNvSpPr/>
      </xdr:nvSpPr>
      <xdr:spPr>
        <a:xfrm>
          <a:off x="21272500" y="1789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73533</xdr:rowOff>
    </xdr:from>
    <xdr:to>
      <xdr:col>116</xdr:col>
      <xdr:colOff>63500</xdr:colOff>
      <xdr:row>104</xdr:row>
      <xdr:rowOff>119253</xdr:rowOff>
    </xdr:to>
    <xdr:cxnSp macro="">
      <xdr:nvCxnSpPr>
        <xdr:cNvPr id="575" name="直線コネクタ 574">
          <a:extLst>
            <a:ext uri="{FF2B5EF4-FFF2-40B4-BE49-F238E27FC236}">
              <a16:creationId xmlns:a16="http://schemas.microsoft.com/office/drawing/2014/main" id="{CE247961-7B66-4069-B8C8-27117589D876}"/>
            </a:ext>
          </a:extLst>
        </xdr:cNvPr>
        <xdr:cNvCxnSpPr/>
      </xdr:nvCxnSpPr>
      <xdr:spPr>
        <a:xfrm flipV="1">
          <a:off x="21323300" y="17561433"/>
          <a:ext cx="838200" cy="388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53594</xdr:rowOff>
    </xdr:from>
    <xdr:to>
      <xdr:col>107</xdr:col>
      <xdr:colOff>101600</xdr:colOff>
      <xdr:row>102</xdr:row>
      <xdr:rowOff>155194</xdr:rowOff>
    </xdr:to>
    <xdr:sp macro="" textlink="">
      <xdr:nvSpPr>
        <xdr:cNvPr id="576" name="楕円 575">
          <a:extLst>
            <a:ext uri="{FF2B5EF4-FFF2-40B4-BE49-F238E27FC236}">
              <a16:creationId xmlns:a16="http://schemas.microsoft.com/office/drawing/2014/main" id="{8660A5A2-B200-4833-AC8D-6727C628E674}"/>
            </a:ext>
          </a:extLst>
        </xdr:cNvPr>
        <xdr:cNvSpPr/>
      </xdr:nvSpPr>
      <xdr:spPr>
        <a:xfrm>
          <a:off x="20383500" y="1754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104394</xdr:rowOff>
    </xdr:from>
    <xdr:to>
      <xdr:col>111</xdr:col>
      <xdr:colOff>177800</xdr:colOff>
      <xdr:row>104</xdr:row>
      <xdr:rowOff>119253</xdr:rowOff>
    </xdr:to>
    <xdr:cxnSp macro="">
      <xdr:nvCxnSpPr>
        <xdr:cNvPr id="577" name="直線コネクタ 576">
          <a:extLst>
            <a:ext uri="{FF2B5EF4-FFF2-40B4-BE49-F238E27FC236}">
              <a16:creationId xmlns:a16="http://schemas.microsoft.com/office/drawing/2014/main" id="{53C28F7A-887D-4527-94D4-E49F7037662E}"/>
            </a:ext>
          </a:extLst>
        </xdr:cNvPr>
        <xdr:cNvCxnSpPr/>
      </xdr:nvCxnSpPr>
      <xdr:spPr>
        <a:xfrm>
          <a:off x="20434300" y="17592294"/>
          <a:ext cx="889000" cy="35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15130</xdr:rowOff>
    </xdr:from>
    <xdr:ext cx="469744" cy="259045"/>
    <xdr:sp macro="" textlink="">
      <xdr:nvSpPr>
        <xdr:cNvPr id="578" name="n_1mainValue【庁舎】&#10;一人当たり面積">
          <a:extLst>
            <a:ext uri="{FF2B5EF4-FFF2-40B4-BE49-F238E27FC236}">
              <a16:creationId xmlns:a16="http://schemas.microsoft.com/office/drawing/2014/main" id="{366D323D-DC8E-4ABF-8299-386607FB1EC3}"/>
            </a:ext>
          </a:extLst>
        </xdr:cNvPr>
        <xdr:cNvSpPr txBox="1"/>
      </xdr:nvSpPr>
      <xdr:spPr>
        <a:xfrm>
          <a:off x="21075727" y="17674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271</xdr:rowOff>
    </xdr:from>
    <xdr:ext cx="469744" cy="259045"/>
    <xdr:sp macro="" textlink="">
      <xdr:nvSpPr>
        <xdr:cNvPr id="579" name="n_2mainValue【庁舎】&#10;一人当たり面積">
          <a:extLst>
            <a:ext uri="{FF2B5EF4-FFF2-40B4-BE49-F238E27FC236}">
              <a16:creationId xmlns:a16="http://schemas.microsoft.com/office/drawing/2014/main" id="{2C1E0AB0-0C0C-4535-B7CB-3A94FC8652D0}"/>
            </a:ext>
          </a:extLst>
        </xdr:cNvPr>
        <xdr:cNvSpPr txBox="1"/>
      </xdr:nvSpPr>
      <xdr:spPr>
        <a:xfrm>
          <a:off x="20199427" y="17316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80" name="正方形/長方形 579">
          <a:extLst>
            <a:ext uri="{FF2B5EF4-FFF2-40B4-BE49-F238E27FC236}">
              <a16:creationId xmlns:a16="http://schemas.microsoft.com/office/drawing/2014/main" id="{F8F05C20-F872-4E52-BD04-A4FA819FE602}"/>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81" name="正方形/長方形 580">
          <a:extLst>
            <a:ext uri="{FF2B5EF4-FFF2-40B4-BE49-F238E27FC236}">
              <a16:creationId xmlns:a16="http://schemas.microsoft.com/office/drawing/2014/main" id="{3E12A758-1658-484E-B5C9-41FAA77517D6}"/>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82" name="テキスト ボックス 581">
          <a:extLst>
            <a:ext uri="{FF2B5EF4-FFF2-40B4-BE49-F238E27FC236}">
              <a16:creationId xmlns:a16="http://schemas.microsoft.com/office/drawing/2014/main" id="{BC1072CA-C1E5-4138-BB5D-D0AF8937F517}"/>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庁舎について平成３０年に改築事業が完了し、旧庁舎の取り壊しをおこなったため、数値が大きく減少している。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平成２９年より数値がないプール施設については学校施設へ計上している。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北海道雨竜町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2,404
2,396
191.15
4,148,171
4,010,120
122,302
2,055,010
4,252,530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財政力指数は近年横ばいで推移しているが、類似団体内平均値を下回っている。基幹産業である農業をはじめ町内企業の高齢化等により税収の伸びは難しい状況である。　　　　　　</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定住促進や農業後継者対策等により今の状況を維持しながら</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、投資的経費の厳選、経常経費の削減、税収の高徴収率維持に努める。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a:extLst>
            <a:ext uri="{FF2B5EF4-FFF2-40B4-BE49-F238E27FC236}">
              <a16:creationId xmlns:a16="http://schemas.microsoft.com/office/drawing/2014/main" id="{00000000-0008-0000-0300-00003C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125222</xdr:rowOff>
    </xdr:from>
    <xdr:to>
      <xdr:col>23</xdr:col>
      <xdr:colOff>133350</xdr:colOff>
      <xdr:row>44</xdr:row>
      <xdr:rowOff>97536</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flipV="1">
          <a:off x="4953000" y="6125972"/>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69613</xdr:rowOff>
    </xdr:from>
    <xdr:ext cx="762000" cy="259045"/>
    <xdr:sp macro="" textlink="">
      <xdr:nvSpPr>
        <xdr:cNvPr id="62" name="財政力最小値テキスト">
          <a:extLst>
            <a:ext uri="{FF2B5EF4-FFF2-40B4-BE49-F238E27FC236}">
              <a16:creationId xmlns:a16="http://schemas.microsoft.com/office/drawing/2014/main" id="{00000000-0008-0000-0300-00003E000000}"/>
            </a:ext>
          </a:extLst>
        </xdr:cNvPr>
        <xdr:cNvSpPr txBox="1"/>
      </xdr:nvSpPr>
      <xdr:spPr>
        <a:xfrm>
          <a:off x="5041900" y="761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97536</xdr:rowOff>
    </xdr:from>
    <xdr:to>
      <xdr:col>24</xdr:col>
      <xdr:colOff>12700</xdr:colOff>
      <xdr:row>44</xdr:row>
      <xdr:rowOff>97536</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4864100" y="764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40149</xdr:rowOff>
    </xdr:from>
    <xdr:ext cx="762000" cy="259045"/>
    <xdr:sp macro="" textlink="">
      <xdr:nvSpPr>
        <xdr:cNvPr id="64" name="財政力最大値テキスト">
          <a:extLst>
            <a:ext uri="{FF2B5EF4-FFF2-40B4-BE49-F238E27FC236}">
              <a16:creationId xmlns:a16="http://schemas.microsoft.com/office/drawing/2014/main" id="{00000000-0008-0000-0300-000040000000}"/>
            </a:ext>
          </a:extLst>
        </xdr:cNvPr>
        <xdr:cNvSpPr txBox="1"/>
      </xdr:nvSpPr>
      <xdr:spPr>
        <a:xfrm>
          <a:off x="5041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125222</xdr:rowOff>
    </xdr:from>
    <xdr:to>
      <xdr:col>24</xdr:col>
      <xdr:colOff>12700</xdr:colOff>
      <xdr:row>35</xdr:row>
      <xdr:rowOff>125222</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612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39624</xdr:rowOff>
    </xdr:from>
    <xdr:to>
      <xdr:col>23</xdr:col>
      <xdr:colOff>133350</xdr:colOff>
      <xdr:row>44</xdr:row>
      <xdr:rowOff>39624</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114800" y="758342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128541</xdr:rowOff>
    </xdr:from>
    <xdr:ext cx="762000" cy="259045"/>
    <xdr:sp macro="" textlink="">
      <xdr:nvSpPr>
        <xdr:cNvPr id="67" name="財政力平均値テキスト">
          <a:extLst>
            <a:ext uri="{FF2B5EF4-FFF2-40B4-BE49-F238E27FC236}">
              <a16:creationId xmlns:a16="http://schemas.microsoft.com/office/drawing/2014/main" id="{00000000-0008-0000-0300-000043000000}"/>
            </a:ext>
          </a:extLst>
        </xdr:cNvPr>
        <xdr:cNvSpPr txBox="1"/>
      </xdr:nvSpPr>
      <xdr:spPr>
        <a:xfrm>
          <a:off x="5041900" y="7329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112014</xdr:rowOff>
    </xdr:from>
    <xdr:to>
      <xdr:col>23</xdr:col>
      <xdr:colOff>184150</xdr:colOff>
      <xdr:row>44</xdr:row>
      <xdr:rowOff>42164</xdr:rowOff>
    </xdr:to>
    <xdr:sp macro="" textlink="">
      <xdr:nvSpPr>
        <xdr:cNvPr id="68" name="フローチャート: 判断 67">
          <a:extLst>
            <a:ext uri="{FF2B5EF4-FFF2-40B4-BE49-F238E27FC236}">
              <a16:creationId xmlns:a16="http://schemas.microsoft.com/office/drawing/2014/main" id="{00000000-0008-0000-0300-000044000000}"/>
            </a:ext>
          </a:extLst>
        </xdr:cNvPr>
        <xdr:cNvSpPr/>
      </xdr:nvSpPr>
      <xdr:spPr>
        <a:xfrm>
          <a:off x="49022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39624</xdr:rowOff>
    </xdr:from>
    <xdr:to>
      <xdr:col>19</xdr:col>
      <xdr:colOff>133350</xdr:colOff>
      <xdr:row>44</xdr:row>
      <xdr:rowOff>39624</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3225800" y="75834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112014</xdr:rowOff>
    </xdr:from>
    <xdr:to>
      <xdr:col>19</xdr:col>
      <xdr:colOff>184150</xdr:colOff>
      <xdr:row>44</xdr:row>
      <xdr:rowOff>42164</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0640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52341</xdr:rowOff>
    </xdr:from>
    <xdr:ext cx="736600" cy="259045"/>
    <xdr:sp macro="" textlink="">
      <xdr:nvSpPr>
        <xdr:cNvPr id="71" name="テキスト ボックス 70">
          <a:extLst>
            <a:ext uri="{FF2B5EF4-FFF2-40B4-BE49-F238E27FC236}">
              <a16:creationId xmlns:a16="http://schemas.microsoft.com/office/drawing/2014/main" id="{00000000-0008-0000-0300-000047000000}"/>
            </a:ext>
          </a:extLst>
        </xdr:cNvPr>
        <xdr:cNvSpPr txBox="1"/>
      </xdr:nvSpPr>
      <xdr:spPr>
        <a:xfrm>
          <a:off x="3733800" y="7253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39624</xdr:rowOff>
    </xdr:from>
    <xdr:to>
      <xdr:col>15</xdr:col>
      <xdr:colOff>82550</xdr:colOff>
      <xdr:row>44</xdr:row>
      <xdr:rowOff>39624</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2336800" y="75834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112014</xdr:rowOff>
    </xdr:from>
    <xdr:to>
      <xdr:col>15</xdr:col>
      <xdr:colOff>133350</xdr:colOff>
      <xdr:row>44</xdr:row>
      <xdr:rowOff>42164</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31750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52341</xdr:rowOff>
    </xdr:from>
    <xdr:ext cx="7620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2844800" y="7253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39624</xdr:rowOff>
    </xdr:from>
    <xdr:to>
      <xdr:col>11</xdr:col>
      <xdr:colOff>31750</xdr:colOff>
      <xdr:row>44</xdr:row>
      <xdr:rowOff>39624</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1447800" y="75834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121666</xdr:rowOff>
    </xdr:from>
    <xdr:to>
      <xdr:col>11</xdr:col>
      <xdr:colOff>82550</xdr:colOff>
      <xdr:row>44</xdr:row>
      <xdr:rowOff>51816</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2286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61993</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1955800" y="726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131318</xdr:rowOff>
    </xdr:from>
    <xdr:to>
      <xdr:col>7</xdr:col>
      <xdr:colOff>31750</xdr:colOff>
      <xdr:row>44</xdr:row>
      <xdr:rowOff>61468</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1397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71645</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066800" y="727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160274</xdr:rowOff>
    </xdr:from>
    <xdr:to>
      <xdr:col>23</xdr:col>
      <xdr:colOff>184150</xdr:colOff>
      <xdr:row>44</xdr:row>
      <xdr:rowOff>90424</xdr:rowOff>
    </xdr:to>
    <xdr:sp macro="" textlink="">
      <xdr:nvSpPr>
        <xdr:cNvPr id="85" name="楕円 84">
          <a:extLst>
            <a:ext uri="{FF2B5EF4-FFF2-40B4-BE49-F238E27FC236}">
              <a16:creationId xmlns:a16="http://schemas.microsoft.com/office/drawing/2014/main" id="{00000000-0008-0000-0300-000055000000}"/>
            </a:ext>
          </a:extLst>
        </xdr:cNvPr>
        <xdr:cNvSpPr/>
      </xdr:nvSpPr>
      <xdr:spPr>
        <a:xfrm>
          <a:off x="4902200" y="753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71391</xdr:rowOff>
    </xdr:from>
    <xdr:ext cx="762000" cy="259045"/>
    <xdr:sp macro="" textlink="">
      <xdr:nvSpPr>
        <xdr:cNvPr id="86" name="財政力該当値テキスト">
          <a:extLst>
            <a:ext uri="{FF2B5EF4-FFF2-40B4-BE49-F238E27FC236}">
              <a16:creationId xmlns:a16="http://schemas.microsoft.com/office/drawing/2014/main" id="{00000000-0008-0000-0300-000056000000}"/>
            </a:ext>
          </a:extLst>
        </xdr:cNvPr>
        <xdr:cNvSpPr txBox="1"/>
      </xdr:nvSpPr>
      <xdr:spPr>
        <a:xfrm>
          <a:off x="5041900" y="744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160274</xdr:rowOff>
    </xdr:from>
    <xdr:to>
      <xdr:col>19</xdr:col>
      <xdr:colOff>184150</xdr:colOff>
      <xdr:row>44</xdr:row>
      <xdr:rowOff>90424</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064000" y="753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75201</xdr:rowOff>
    </xdr:from>
    <xdr:ext cx="7366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733800" y="7619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160274</xdr:rowOff>
    </xdr:from>
    <xdr:to>
      <xdr:col>15</xdr:col>
      <xdr:colOff>133350</xdr:colOff>
      <xdr:row>44</xdr:row>
      <xdr:rowOff>90424</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3175000" y="753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75201</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2844800" y="761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160274</xdr:rowOff>
    </xdr:from>
    <xdr:to>
      <xdr:col>11</xdr:col>
      <xdr:colOff>82550</xdr:colOff>
      <xdr:row>44</xdr:row>
      <xdr:rowOff>90424</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2286000" y="753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75201</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1955800" y="761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160274</xdr:rowOff>
    </xdr:from>
    <xdr:to>
      <xdr:col>7</xdr:col>
      <xdr:colOff>31750</xdr:colOff>
      <xdr:row>44</xdr:row>
      <xdr:rowOff>90424</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1397000" y="753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75201</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066800" y="761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a:extLst>
            <a:ext uri="{FF2B5EF4-FFF2-40B4-BE49-F238E27FC236}">
              <a16:creationId xmlns:a16="http://schemas.microsoft.com/office/drawing/2014/main" id="{00000000-0008-0000-0300-00005F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a:extLst>
            <a:ext uri="{FF2B5EF4-FFF2-40B4-BE49-F238E27FC236}">
              <a16:creationId xmlns:a16="http://schemas.microsoft.com/office/drawing/2014/main" id="{00000000-0008-0000-0300-00006B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経常収支比率は近年は緩やかに上昇しており類似団体内平均値</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を上回っている</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。地方交付税の減少と人件費、公債費は緩やかに減少しているがこれらの比率が大きな要因の一つである。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今後においても、計画的な職員採用や</a:t>
          </a:r>
          <a:r>
            <a:rPr lang="ja-JP" altLang="en-US" sz="1200">
              <a:effectLst/>
              <a:latin typeface="ＭＳ ゴシック" panose="020B0609070205080204" pitchFamily="49" charset="-128"/>
              <a:ea typeface="ＭＳ ゴシック" panose="020B0609070205080204" pitchFamily="49" charset="-128"/>
            </a:rPr>
            <a:t>雨竜町公共施設等総合管理計画に基づいた施設の維持管理・財源確保など点検・見直しを継続し経常</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経費の削減に努める。</a:t>
          </a:r>
          <a:endParaRPr lang="ja-JP" altLang="ja-JP" sz="12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a:extLst>
            <a:ext uri="{FF2B5EF4-FFF2-40B4-BE49-F238E27FC236}">
              <a16:creationId xmlns:a16="http://schemas.microsoft.com/office/drawing/2014/main" id="{00000000-0008-0000-0300-00006D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116417</xdr:rowOff>
    </xdr:from>
    <xdr:to>
      <xdr:col>23</xdr:col>
      <xdr:colOff>133350</xdr:colOff>
      <xdr:row>65</xdr:row>
      <xdr:rowOff>163513</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231967"/>
          <a:ext cx="0" cy="10757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135590</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279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163513</xdr:rowOff>
    </xdr:from>
    <xdr:to>
      <xdr:col>24</xdr:col>
      <xdr:colOff>12700</xdr:colOff>
      <xdr:row>65</xdr:row>
      <xdr:rowOff>163513</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307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31344</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97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116417</xdr:rowOff>
    </xdr:from>
    <xdr:to>
      <xdr:col>24</xdr:col>
      <xdr:colOff>12700</xdr:colOff>
      <xdr:row>59</xdr:row>
      <xdr:rowOff>116417</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23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80116</xdr:rowOff>
    </xdr:from>
    <xdr:to>
      <xdr:col>23</xdr:col>
      <xdr:colOff>133350</xdr:colOff>
      <xdr:row>63</xdr:row>
      <xdr:rowOff>140441</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114800" y="10881466"/>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57908</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6878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41381</xdr:rowOff>
    </xdr:from>
    <xdr:to>
      <xdr:col>23</xdr:col>
      <xdr:colOff>184150</xdr:colOff>
      <xdr:row>63</xdr:row>
      <xdr:rowOff>142981</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8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167111</xdr:rowOff>
    </xdr:from>
    <xdr:to>
      <xdr:col>19</xdr:col>
      <xdr:colOff>133350</xdr:colOff>
      <xdr:row>63</xdr:row>
      <xdr:rowOff>80116</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3225800" y="10797011"/>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9207</xdr:rowOff>
    </xdr:from>
    <xdr:to>
      <xdr:col>19</xdr:col>
      <xdr:colOff>184150</xdr:colOff>
      <xdr:row>63</xdr:row>
      <xdr:rowOff>110807</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120984</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57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36406</xdr:rowOff>
    </xdr:from>
    <xdr:to>
      <xdr:col>15</xdr:col>
      <xdr:colOff>82550</xdr:colOff>
      <xdr:row>62</xdr:row>
      <xdr:rowOff>167111</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2336800" y="10666306"/>
          <a:ext cx="889000" cy="130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138430</xdr:rowOff>
    </xdr:from>
    <xdr:to>
      <xdr:col>15</xdr:col>
      <xdr:colOff>133350</xdr:colOff>
      <xdr:row>63</xdr:row>
      <xdr:rowOff>68580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53357</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36406</xdr:rowOff>
    </xdr:from>
    <xdr:to>
      <xdr:col>11</xdr:col>
      <xdr:colOff>31750</xdr:colOff>
      <xdr:row>62</xdr:row>
      <xdr:rowOff>128905</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1447800" y="10666306"/>
          <a:ext cx="889000" cy="92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102235</xdr:rowOff>
    </xdr:from>
    <xdr:to>
      <xdr:col>11</xdr:col>
      <xdr:colOff>82550</xdr:colOff>
      <xdr:row>63</xdr:row>
      <xdr:rowOff>32385</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73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17162</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818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152506</xdr:rowOff>
    </xdr:from>
    <xdr:to>
      <xdr:col>7</xdr:col>
      <xdr:colOff>31750</xdr:colOff>
      <xdr:row>63</xdr:row>
      <xdr:rowOff>82656</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78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67433</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868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89641</xdr:rowOff>
    </xdr:from>
    <xdr:to>
      <xdr:col>23</xdr:col>
      <xdr:colOff>184150</xdr:colOff>
      <xdr:row>64</xdr:row>
      <xdr:rowOff>19791</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890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61718</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863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29316</xdr:rowOff>
    </xdr:from>
    <xdr:to>
      <xdr:col>19</xdr:col>
      <xdr:colOff>184150</xdr:colOff>
      <xdr:row>63</xdr:row>
      <xdr:rowOff>130916</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830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115693</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09170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116311</xdr:rowOff>
    </xdr:from>
    <xdr:to>
      <xdr:col>15</xdr:col>
      <xdr:colOff>133350</xdr:colOff>
      <xdr:row>63</xdr:row>
      <xdr:rowOff>46461</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074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56638</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0515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157056</xdr:rowOff>
    </xdr:from>
    <xdr:to>
      <xdr:col>11</xdr:col>
      <xdr:colOff>82550</xdr:colOff>
      <xdr:row>62</xdr:row>
      <xdr:rowOff>87206</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61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97383</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0384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78105</xdr:rowOff>
    </xdr:from>
    <xdr:to>
      <xdr:col>7</xdr:col>
      <xdr:colOff>31750</xdr:colOff>
      <xdr:row>63</xdr:row>
      <xdr:rowOff>8255</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70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18432</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047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[457,173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人件費・物件費の状況は類似団体内</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平均値を上回っている。物件費等の資材高騰・</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ふるさと納税事業の経費・</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除排雪経費の増嵩も要因のひとつと考えられる。人件費は再任用制度による増加傾向にある</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計画的な</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職員</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採用に努め今後も継続して歳出の抑制に努める。</a:t>
          </a:r>
          <a:endParaRPr lang="ja-JP" altLang="ja-JP" sz="12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81766</xdr:rowOff>
    </xdr:from>
    <xdr:to>
      <xdr:col>23</xdr:col>
      <xdr:colOff>133350</xdr:colOff>
      <xdr:row>90</xdr:row>
      <xdr:rowOff>16597</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969216"/>
          <a:ext cx="0" cy="14778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160124</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419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16597</xdr:rowOff>
    </xdr:from>
    <xdr:to>
      <xdr:col>24</xdr:col>
      <xdr:colOff>12700</xdr:colOff>
      <xdr:row>90</xdr:row>
      <xdr:rowOff>16597</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447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168143</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712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81766</xdr:rowOff>
    </xdr:from>
    <xdr:to>
      <xdr:col>24</xdr:col>
      <xdr:colOff>12700</xdr:colOff>
      <xdr:row>81</xdr:row>
      <xdr:rowOff>81766</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969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162612</xdr:rowOff>
    </xdr:from>
    <xdr:to>
      <xdr:col>23</xdr:col>
      <xdr:colOff>133350</xdr:colOff>
      <xdr:row>83</xdr:row>
      <xdr:rowOff>38178</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221512"/>
          <a:ext cx="838200" cy="47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131424</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0188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114897</xdr:rowOff>
    </xdr:from>
    <xdr:to>
      <xdr:col>23</xdr:col>
      <xdr:colOff>184150</xdr:colOff>
      <xdr:row>83</xdr:row>
      <xdr:rowOff>45047</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17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93070</xdr:rowOff>
    </xdr:from>
    <xdr:to>
      <xdr:col>19</xdr:col>
      <xdr:colOff>133350</xdr:colOff>
      <xdr:row>82</xdr:row>
      <xdr:rowOff>162612</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151970"/>
          <a:ext cx="889000" cy="69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108367</xdr:rowOff>
    </xdr:from>
    <xdr:to>
      <xdr:col>19</xdr:col>
      <xdr:colOff>184150</xdr:colOff>
      <xdr:row>83</xdr:row>
      <xdr:rowOff>38517</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48694</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3936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74485</xdr:rowOff>
    </xdr:from>
    <xdr:to>
      <xdr:col>15</xdr:col>
      <xdr:colOff>82550</xdr:colOff>
      <xdr:row>82</xdr:row>
      <xdr:rowOff>93070</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133385"/>
          <a:ext cx="889000" cy="1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101640</xdr:rowOff>
    </xdr:from>
    <xdr:to>
      <xdr:col>15</xdr:col>
      <xdr:colOff>133350</xdr:colOff>
      <xdr:row>83</xdr:row>
      <xdr:rowOff>31790</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16567</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24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58482</xdr:rowOff>
    </xdr:from>
    <xdr:to>
      <xdr:col>11</xdr:col>
      <xdr:colOff>31750</xdr:colOff>
      <xdr:row>82</xdr:row>
      <xdr:rowOff>74485</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117382"/>
          <a:ext cx="889000" cy="16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78246</xdr:rowOff>
    </xdr:from>
    <xdr:to>
      <xdr:col>11</xdr:col>
      <xdr:colOff>82550</xdr:colOff>
      <xdr:row>83</xdr:row>
      <xdr:rowOff>8396</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164623</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22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71158</xdr:rowOff>
    </xdr:from>
    <xdr:to>
      <xdr:col>7</xdr:col>
      <xdr:colOff>31750</xdr:colOff>
      <xdr:row>83</xdr:row>
      <xdr:rowOff>1308</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157535</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216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158828</xdr:rowOff>
    </xdr:from>
    <xdr:to>
      <xdr:col>23</xdr:col>
      <xdr:colOff>184150</xdr:colOff>
      <xdr:row>83</xdr:row>
      <xdr:rowOff>88978</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21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130905</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18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111812</xdr:rowOff>
    </xdr:from>
    <xdr:to>
      <xdr:col>19</xdr:col>
      <xdr:colOff>184150</xdr:colOff>
      <xdr:row>83</xdr:row>
      <xdr:rowOff>41962</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170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26739</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257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42270</xdr:rowOff>
    </xdr:from>
    <xdr:to>
      <xdr:col>15</xdr:col>
      <xdr:colOff>133350</xdr:colOff>
      <xdr:row>82</xdr:row>
      <xdr:rowOff>143870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10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154047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87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23685</xdr:rowOff>
    </xdr:from>
    <xdr:to>
      <xdr:col>11</xdr:col>
      <xdr:colOff>82550</xdr:colOff>
      <xdr:row>82</xdr:row>
      <xdr:rowOff>125285</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08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135462</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851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7682</xdr:rowOff>
    </xdr:from>
    <xdr:to>
      <xdr:col>7</xdr:col>
      <xdr:colOff>31750</xdr:colOff>
      <xdr:row>82</xdr:row>
      <xdr:rowOff>109282</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066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119459</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835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ＭＳ ゴシック" panose="020B0609070205080204" pitchFamily="49" charset="-128"/>
              <a:ea typeface="ＭＳ ゴシック" panose="020B0609070205080204" pitchFamily="49" charset="-128"/>
            </a:rPr>
            <a:t>　</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ラスパイレス指数は、職員構成上の理由等により年度間の差はあるが、概ね</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類似団体内平均値</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の動きに合わせて推移している。</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過去には行財政改革により独自削減等行ってきた経緯もあり、</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今後においても給与水準の適正化に努める。</a:t>
          </a:r>
          <a:endParaRPr lang="ja-JP" altLang="ja-JP" sz="1200">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200">
            <a:effectLst/>
            <a:latin typeface="ＭＳ ゴシック" panose="020B0609070205080204" pitchFamily="49" charset="-128"/>
            <a:ea typeface="ＭＳ ゴシック" panose="020B0609070205080204" pitchFamily="49" charset="-128"/>
          </a:endParaRPr>
        </a:p>
        <a:p>
          <a:endParaRPr kumimoji="1" lang="ja-JP" altLang="en-US" sz="1200">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a:extLst>
            <a:ext uri="{FF2B5EF4-FFF2-40B4-BE49-F238E27FC236}">
              <a16:creationId xmlns:a16="http://schemas.microsoft.com/office/drawing/2014/main" id="{00000000-0008-0000-0300-0000F5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9207</xdr:rowOff>
    </xdr:from>
    <xdr:to>
      <xdr:col>81</xdr:col>
      <xdr:colOff>44450</xdr:colOff>
      <xdr:row>89</xdr:row>
      <xdr:rowOff>57786</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flipV="1">
          <a:off x="17018000" y="14068107"/>
          <a:ext cx="0" cy="12487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29863</xdr:rowOff>
    </xdr:from>
    <xdr:ext cx="762000" cy="259045"/>
    <xdr:sp macro="" textlink="">
      <xdr:nvSpPr>
        <xdr:cNvPr id="247" name="給与水準   （国との比較）最小値テキスト">
          <a:extLst>
            <a:ext uri="{FF2B5EF4-FFF2-40B4-BE49-F238E27FC236}">
              <a16:creationId xmlns:a16="http://schemas.microsoft.com/office/drawing/2014/main" id="{00000000-0008-0000-0300-0000F7000000}"/>
            </a:ext>
          </a:extLst>
        </xdr:cNvPr>
        <xdr:cNvSpPr txBox="1"/>
      </xdr:nvSpPr>
      <xdr:spPr>
        <a:xfrm>
          <a:off x="17106900" y="1528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57786</xdr:rowOff>
    </xdr:from>
    <xdr:to>
      <xdr:col>81</xdr:col>
      <xdr:colOff>133350</xdr:colOff>
      <xdr:row>89</xdr:row>
      <xdr:rowOff>57786</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531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95584</xdr:rowOff>
    </xdr:from>
    <xdr:ext cx="762000" cy="259045"/>
    <xdr:sp macro="" textlink="">
      <xdr:nvSpPr>
        <xdr:cNvPr id="249" name="給与水準   （国との比較）最大値テキスト">
          <a:extLst>
            <a:ext uri="{FF2B5EF4-FFF2-40B4-BE49-F238E27FC236}">
              <a16:creationId xmlns:a16="http://schemas.microsoft.com/office/drawing/2014/main" id="{00000000-0008-0000-0300-0000F9000000}"/>
            </a:ext>
          </a:extLst>
        </xdr:cNvPr>
        <xdr:cNvSpPr txBox="1"/>
      </xdr:nvSpPr>
      <xdr:spPr>
        <a:xfrm>
          <a:off x="17106900" y="13811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9207</xdr:rowOff>
    </xdr:from>
    <xdr:to>
      <xdr:col>81</xdr:col>
      <xdr:colOff>133350</xdr:colOff>
      <xdr:row>82</xdr:row>
      <xdr:rowOff>9207</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406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24130</xdr:rowOff>
    </xdr:from>
    <xdr:to>
      <xdr:col>81</xdr:col>
      <xdr:colOff>44450</xdr:colOff>
      <xdr:row>88</xdr:row>
      <xdr:rowOff>90488</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6179800" y="15111730"/>
          <a:ext cx="838200" cy="6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163847</xdr:rowOff>
    </xdr:from>
    <xdr:ext cx="762000" cy="259045"/>
    <xdr:sp macro="" textlink="">
      <xdr:nvSpPr>
        <xdr:cNvPr id="252" name="給与水準   （国との比較）平均値テキスト">
          <a:extLst>
            <a:ext uri="{FF2B5EF4-FFF2-40B4-BE49-F238E27FC236}">
              <a16:creationId xmlns:a16="http://schemas.microsoft.com/office/drawing/2014/main" id="{00000000-0008-0000-0300-0000FC000000}"/>
            </a:ext>
          </a:extLst>
        </xdr:cNvPr>
        <xdr:cNvSpPr txBox="1"/>
      </xdr:nvSpPr>
      <xdr:spPr>
        <a:xfrm>
          <a:off x="17106900" y="1473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24130</xdr:rowOff>
    </xdr:from>
    <xdr:to>
      <xdr:col>77</xdr:col>
      <xdr:colOff>44450</xdr:colOff>
      <xdr:row>88</xdr:row>
      <xdr:rowOff>90488</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5290800" y="15111730"/>
          <a:ext cx="889000" cy="6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87647</xdr:rowOff>
    </xdr:from>
    <xdr:ext cx="7366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5798800" y="1466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24130</xdr:rowOff>
    </xdr:from>
    <xdr:to>
      <xdr:col>72</xdr:col>
      <xdr:colOff>203200</xdr:colOff>
      <xdr:row>88</xdr:row>
      <xdr:rowOff>48261</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4401800" y="15111730"/>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123189</xdr:rowOff>
    </xdr:from>
    <xdr:to>
      <xdr:col>73</xdr:col>
      <xdr:colOff>44450</xdr:colOff>
      <xdr:row>87</xdr:row>
      <xdr:rowOff>53339</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5240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63516</xdr:rowOff>
    </xdr:from>
    <xdr:ext cx="7620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4909800" y="146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48261</xdr:rowOff>
    </xdr:from>
    <xdr:to>
      <xdr:col>68</xdr:col>
      <xdr:colOff>152400</xdr:colOff>
      <xdr:row>88</xdr:row>
      <xdr:rowOff>48261</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3512800" y="151358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135255</xdr:rowOff>
    </xdr:from>
    <xdr:to>
      <xdr:col>68</xdr:col>
      <xdr:colOff>203200</xdr:colOff>
      <xdr:row>87</xdr:row>
      <xdr:rowOff>65405</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4351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75582</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020800" y="14648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111125</xdr:rowOff>
    </xdr:from>
    <xdr:to>
      <xdr:col>64</xdr:col>
      <xdr:colOff>152400</xdr:colOff>
      <xdr:row>87</xdr:row>
      <xdr:rowOff>41275</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3462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51452</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3131800" y="1462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144780</xdr:rowOff>
    </xdr:from>
    <xdr:to>
      <xdr:col>81</xdr:col>
      <xdr:colOff>95250</xdr:colOff>
      <xdr:row>88</xdr:row>
      <xdr:rowOff>74930</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967200" y="1506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116857</xdr:rowOff>
    </xdr:from>
    <xdr:ext cx="762000" cy="259045"/>
    <xdr:sp macro="" textlink="">
      <xdr:nvSpPr>
        <xdr:cNvPr id="271" name="給与水準   （国との比較）該当値テキスト">
          <a:extLst>
            <a:ext uri="{FF2B5EF4-FFF2-40B4-BE49-F238E27FC236}">
              <a16:creationId xmlns:a16="http://schemas.microsoft.com/office/drawing/2014/main" id="{00000000-0008-0000-0300-00000F010000}"/>
            </a:ext>
          </a:extLst>
        </xdr:cNvPr>
        <xdr:cNvSpPr txBox="1"/>
      </xdr:nvSpPr>
      <xdr:spPr>
        <a:xfrm>
          <a:off x="17106900" y="15033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39688</xdr:rowOff>
    </xdr:from>
    <xdr:to>
      <xdr:col>77</xdr:col>
      <xdr:colOff>95250</xdr:colOff>
      <xdr:row>88</xdr:row>
      <xdr:rowOff>141288</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129000" y="1512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126065</xdr:rowOff>
    </xdr:from>
    <xdr:ext cx="7366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798800" y="15213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144780</xdr:rowOff>
    </xdr:from>
    <xdr:to>
      <xdr:col>73</xdr:col>
      <xdr:colOff>44450</xdr:colOff>
      <xdr:row>88</xdr:row>
      <xdr:rowOff>74930</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5240000" y="1506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59707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909800" y="1514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168911</xdr:rowOff>
    </xdr:from>
    <xdr:to>
      <xdr:col>68</xdr:col>
      <xdr:colOff>203200</xdr:colOff>
      <xdr:row>88</xdr:row>
      <xdr:rowOff>99061</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4351000" y="1508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83838</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020800" y="1517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168911</xdr:rowOff>
    </xdr:from>
    <xdr:to>
      <xdr:col>64</xdr:col>
      <xdr:colOff>152400</xdr:colOff>
      <xdr:row>88</xdr:row>
      <xdr:rowOff>99061</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3462000" y="1508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83838</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131800" y="1517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　類似団体内</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平均値</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を若干上回っている。人口減少に伴い上昇傾向にあるが、</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今後も行政サービスを低下させることのないよう定員管理</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と効果的な職員配置</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を図る</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id="{00000000-0008-0000-0300-000036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140570</xdr:rowOff>
    </xdr:from>
    <xdr:to>
      <xdr:col>81</xdr:col>
      <xdr:colOff>44450</xdr:colOff>
      <xdr:row>66</xdr:row>
      <xdr:rowOff>131500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flipV="1">
          <a:off x="17018000" y="9913220"/>
          <a:ext cx="0" cy="1533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103577</xdr:rowOff>
    </xdr:from>
    <xdr:ext cx="762000" cy="259045"/>
    <xdr:sp macro="" textlink="">
      <xdr:nvSpPr>
        <xdr:cNvPr id="312" name="定員管理の状況最小値テキスト">
          <a:extLst>
            <a:ext uri="{FF2B5EF4-FFF2-40B4-BE49-F238E27FC236}">
              <a16:creationId xmlns:a16="http://schemas.microsoft.com/office/drawing/2014/main" id="{00000000-0008-0000-0300-000038010000}"/>
            </a:ext>
          </a:extLst>
        </xdr:cNvPr>
        <xdr:cNvSpPr txBox="1"/>
      </xdr:nvSpPr>
      <xdr:spPr>
        <a:xfrm>
          <a:off x="17106900" y="114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131500</xdr:rowOff>
    </xdr:from>
    <xdr:to>
      <xdr:col>81</xdr:col>
      <xdr:colOff>133350</xdr:colOff>
      <xdr:row>66</xdr:row>
      <xdr:rowOff>131500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929100" y="1144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55497</xdr:rowOff>
    </xdr:from>
    <xdr:ext cx="762000" cy="259045"/>
    <xdr:sp macro="" textlink="">
      <xdr:nvSpPr>
        <xdr:cNvPr id="314" name="定員管理の状況最大値テキスト">
          <a:extLst>
            <a:ext uri="{FF2B5EF4-FFF2-40B4-BE49-F238E27FC236}">
              <a16:creationId xmlns:a16="http://schemas.microsoft.com/office/drawing/2014/main" id="{00000000-0008-0000-0300-00003A010000}"/>
            </a:ext>
          </a:extLst>
        </xdr:cNvPr>
        <xdr:cNvSpPr txBox="1"/>
      </xdr:nvSpPr>
      <xdr:spPr>
        <a:xfrm>
          <a:off x="17106900" y="96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140570</xdr:rowOff>
    </xdr:from>
    <xdr:to>
      <xdr:col>81</xdr:col>
      <xdr:colOff>133350</xdr:colOff>
      <xdr:row>57</xdr:row>
      <xdr:rowOff>140570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9913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45048</xdr:rowOff>
    </xdr:from>
    <xdr:to>
      <xdr:col>81</xdr:col>
      <xdr:colOff>44450</xdr:colOff>
      <xdr:row>60</xdr:row>
      <xdr:rowOff>90206</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179800" y="10332048"/>
          <a:ext cx="838200" cy="45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20083</xdr:rowOff>
    </xdr:from>
    <xdr:ext cx="762000" cy="259045"/>
    <xdr:sp macro="" textlink="">
      <xdr:nvSpPr>
        <xdr:cNvPr id="317" name="定員管理の状況平均値テキスト">
          <a:extLst>
            <a:ext uri="{FF2B5EF4-FFF2-40B4-BE49-F238E27FC236}">
              <a16:creationId xmlns:a16="http://schemas.microsoft.com/office/drawing/2014/main" id="{00000000-0008-0000-0300-00003D010000}"/>
            </a:ext>
          </a:extLst>
        </xdr:cNvPr>
        <xdr:cNvSpPr txBox="1"/>
      </xdr:nvSpPr>
      <xdr:spPr>
        <a:xfrm>
          <a:off x="17106900" y="10135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3556</xdr:rowOff>
    </xdr:from>
    <xdr:to>
      <xdr:col>81</xdr:col>
      <xdr:colOff>95250</xdr:colOff>
      <xdr:row>60</xdr:row>
      <xdr:rowOff>105156</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69672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20229</xdr:rowOff>
    </xdr:from>
    <xdr:to>
      <xdr:col>77</xdr:col>
      <xdr:colOff>44450</xdr:colOff>
      <xdr:row>60</xdr:row>
      <xdr:rowOff>45048</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5290800" y="10307229"/>
          <a:ext cx="889000" cy="24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2866</xdr:rowOff>
    </xdr:from>
    <xdr:to>
      <xdr:col>77</xdr:col>
      <xdr:colOff>95250</xdr:colOff>
      <xdr:row>60</xdr:row>
      <xdr:rowOff>104466</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129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89243</xdr:rowOff>
    </xdr:from>
    <xdr:ext cx="7366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5798800" y="10376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133423</xdr:rowOff>
    </xdr:from>
    <xdr:to>
      <xdr:col>72</xdr:col>
      <xdr:colOff>203200</xdr:colOff>
      <xdr:row>60</xdr:row>
      <xdr:rowOff>20229</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4401800" y="10248973"/>
          <a:ext cx="889000" cy="58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453</xdr:rowOff>
    </xdr:from>
    <xdr:to>
      <xdr:col>73</xdr:col>
      <xdr:colOff>44450</xdr:colOff>
      <xdr:row>60</xdr:row>
      <xdr:rowOff>102053</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5240000" y="1028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86830</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909800" y="10373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115498</xdr:rowOff>
    </xdr:from>
    <xdr:to>
      <xdr:col>68</xdr:col>
      <xdr:colOff>152400</xdr:colOff>
      <xdr:row>59</xdr:row>
      <xdr:rowOff>133423</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3512800" y="10231048"/>
          <a:ext cx="889000" cy="17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153289</xdr:rowOff>
    </xdr:from>
    <xdr:to>
      <xdr:col>68</xdr:col>
      <xdr:colOff>203200</xdr:colOff>
      <xdr:row>60</xdr:row>
      <xdr:rowOff>83439</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4351000" y="102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68216</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020800" y="10355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149497</xdr:rowOff>
    </xdr:from>
    <xdr:to>
      <xdr:col>64</xdr:col>
      <xdr:colOff>152400</xdr:colOff>
      <xdr:row>60</xdr:row>
      <xdr:rowOff>79647</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3462000" y="1026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64424</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131800" y="10351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39406</xdr:rowOff>
    </xdr:from>
    <xdr:to>
      <xdr:col>81</xdr:col>
      <xdr:colOff>95250</xdr:colOff>
      <xdr:row>60</xdr:row>
      <xdr:rowOff>141006</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6967200" y="10326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11483</xdr:rowOff>
    </xdr:from>
    <xdr:ext cx="762000" cy="259045"/>
    <xdr:sp macro="" textlink="">
      <xdr:nvSpPr>
        <xdr:cNvPr id="336" name="定員管理の状況該当値テキスト">
          <a:extLst>
            <a:ext uri="{FF2B5EF4-FFF2-40B4-BE49-F238E27FC236}">
              <a16:creationId xmlns:a16="http://schemas.microsoft.com/office/drawing/2014/main" id="{00000000-0008-0000-0300-000050010000}"/>
            </a:ext>
          </a:extLst>
        </xdr:cNvPr>
        <xdr:cNvSpPr txBox="1"/>
      </xdr:nvSpPr>
      <xdr:spPr>
        <a:xfrm>
          <a:off x="17106900" y="10298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165698</xdr:rowOff>
    </xdr:from>
    <xdr:to>
      <xdr:col>77</xdr:col>
      <xdr:colOff>95250</xdr:colOff>
      <xdr:row>60</xdr:row>
      <xdr:rowOff>95848</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129000" y="10281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106025</xdr:rowOff>
    </xdr:from>
    <xdr:ext cx="7366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798800" y="10050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140879</xdr:rowOff>
    </xdr:from>
    <xdr:to>
      <xdr:col>73</xdr:col>
      <xdr:colOff>44450</xdr:colOff>
      <xdr:row>60</xdr:row>
      <xdr:rowOff>71029</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5240000" y="10256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81206</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909800" y="10025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82623</xdr:rowOff>
    </xdr:from>
    <xdr:to>
      <xdr:col>68</xdr:col>
      <xdr:colOff>203200</xdr:colOff>
      <xdr:row>60</xdr:row>
      <xdr:rowOff>12773</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4351000" y="10198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22950</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020800" y="9967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64698</xdr:rowOff>
    </xdr:from>
    <xdr:to>
      <xdr:col>64</xdr:col>
      <xdr:colOff>152400</xdr:colOff>
      <xdr:row>59</xdr:row>
      <xdr:rowOff>166298</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3462000" y="1018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5025</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131800" y="9949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　実質公債比率は類似団体内平均値を若干上回っている。</a:t>
          </a:r>
          <a:endPar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　起債償還</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額は、ピークを過ぎて減少傾向にあるが高い位置をキープしている状況であ</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り、比率も増加傾向にある。</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歳入面でも交付税措置のある町債を優先するなど抑制に努め</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る。</a:t>
          </a:r>
          <a:endParaRPr lang="ja-JP" altLang="ja-JP" sz="12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9" name="公債費負担の状況グラフ枠">
          <a:extLst>
            <a:ext uri="{FF2B5EF4-FFF2-40B4-BE49-F238E27FC236}">
              <a16:creationId xmlns:a16="http://schemas.microsoft.com/office/drawing/2014/main" id="{00000000-0008-0000-0300-000071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168402</xdr:rowOff>
    </xdr:from>
    <xdr:to>
      <xdr:col>81</xdr:col>
      <xdr:colOff>44450</xdr:colOff>
      <xdr:row>44</xdr:row>
      <xdr:rowOff>5842</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flipV="1">
          <a:off x="17018000" y="6512052"/>
          <a:ext cx="0" cy="1037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149369</xdr:rowOff>
    </xdr:from>
    <xdr:ext cx="762000" cy="259045"/>
    <xdr:sp macro="" textlink="">
      <xdr:nvSpPr>
        <xdr:cNvPr id="371" name="公債費負担の状況最小値テキスト">
          <a:extLst>
            <a:ext uri="{FF2B5EF4-FFF2-40B4-BE49-F238E27FC236}">
              <a16:creationId xmlns:a16="http://schemas.microsoft.com/office/drawing/2014/main" id="{00000000-0008-0000-0300-000073010000}"/>
            </a:ext>
          </a:extLst>
        </xdr:cNvPr>
        <xdr:cNvSpPr txBox="1"/>
      </xdr:nvSpPr>
      <xdr:spPr>
        <a:xfrm>
          <a:off x="17106900" y="752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5842</xdr:rowOff>
    </xdr:from>
    <xdr:to>
      <xdr:col>81</xdr:col>
      <xdr:colOff>133350</xdr:colOff>
      <xdr:row>44</xdr:row>
      <xdr:rowOff>5842</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6929100" y="754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83329</xdr:rowOff>
    </xdr:from>
    <xdr:ext cx="762000" cy="259045"/>
    <xdr:sp macro="" textlink="">
      <xdr:nvSpPr>
        <xdr:cNvPr id="373" name="公債費負担の状況最大値テキスト">
          <a:extLst>
            <a:ext uri="{FF2B5EF4-FFF2-40B4-BE49-F238E27FC236}">
              <a16:creationId xmlns:a16="http://schemas.microsoft.com/office/drawing/2014/main" id="{00000000-0008-0000-0300-000075010000}"/>
            </a:ext>
          </a:extLst>
        </xdr:cNvPr>
        <xdr:cNvSpPr txBox="1"/>
      </xdr:nvSpPr>
      <xdr:spPr>
        <a:xfrm>
          <a:off x="17106900" y="625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168402</xdr:rowOff>
    </xdr:from>
    <xdr:to>
      <xdr:col>81</xdr:col>
      <xdr:colOff>133350</xdr:colOff>
      <xdr:row>37</xdr:row>
      <xdr:rowOff>168402</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929100" y="651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23114</xdr:rowOff>
    </xdr:from>
    <xdr:to>
      <xdr:col>81</xdr:col>
      <xdr:colOff>44450</xdr:colOff>
      <xdr:row>41</xdr:row>
      <xdr:rowOff>109982</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179800" y="7052564"/>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22623</xdr:rowOff>
    </xdr:from>
    <xdr:ext cx="762000" cy="259045"/>
    <xdr:sp macro="" textlink="">
      <xdr:nvSpPr>
        <xdr:cNvPr id="376" name="公債費負担の状況平均値テキスト">
          <a:extLst>
            <a:ext uri="{FF2B5EF4-FFF2-40B4-BE49-F238E27FC236}">
              <a16:creationId xmlns:a16="http://schemas.microsoft.com/office/drawing/2014/main" id="{00000000-0008-0000-0300-000078010000}"/>
            </a:ext>
          </a:extLst>
        </xdr:cNvPr>
        <xdr:cNvSpPr txBox="1"/>
      </xdr:nvSpPr>
      <xdr:spPr>
        <a:xfrm>
          <a:off x="17106900" y="6880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6096</xdr:rowOff>
    </xdr:from>
    <xdr:to>
      <xdr:col>81</xdr:col>
      <xdr:colOff>95250</xdr:colOff>
      <xdr:row>41</xdr:row>
      <xdr:rowOff>107696</xdr:rowOff>
    </xdr:to>
    <xdr:sp macro="" textlink="">
      <xdr:nvSpPr>
        <xdr:cNvPr id="377" name="フローチャート: 判断 376">
          <a:extLst>
            <a:ext uri="{FF2B5EF4-FFF2-40B4-BE49-F238E27FC236}">
              <a16:creationId xmlns:a16="http://schemas.microsoft.com/office/drawing/2014/main" id="{00000000-0008-0000-0300-000079010000}"/>
            </a:ext>
          </a:extLst>
        </xdr:cNvPr>
        <xdr:cNvSpPr/>
      </xdr:nvSpPr>
      <xdr:spPr>
        <a:xfrm>
          <a:off x="169672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102870</xdr:rowOff>
    </xdr:from>
    <xdr:to>
      <xdr:col>77</xdr:col>
      <xdr:colOff>44450</xdr:colOff>
      <xdr:row>41</xdr:row>
      <xdr:rowOff>23114</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5290800" y="6960870"/>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79" name="フローチャート: 判断 378">
          <a:extLst>
            <a:ext uri="{FF2B5EF4-FFF2-40B4-BE49-F238E27FC236}">
              <a16:creationId xmlns:a16="http://schemas.microsoft.com/office/drawing/2014/main" id="{00000000-0008-0000-0300-00007B010000}"/>
            </a:ext>
          </a:extLst>
        </xdr:cNvPr>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92473</xdr:rowOff>
    </xdr:from>
    <xdr:ext cx="7366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5798800" y="7121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83566</xdr:rowOff>
    </xdr:from>
    <xdr:to>
      <xdr:col>72</xdr:col>
      <xdr:colOff>203200</xdr:colOff>
      <xdr:row>40</xdr:row>
      <xdr:rowOff>102870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4401800" y="694156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20574</xdr:rowOff>
    </xdr:from>
    <xdr:to>
      <xdr:col>73</xdr:col>
      <xdr:colOff>44450</xdr:colOff>
      <xdr:row>41</xdr:row>
      <xdr:rowOff>122174</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5240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106951</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4909800" y="71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83566</xdr:rowOff>
    </xdr:from>
    <xdr:to>
      <xdr:col>68</xdr:col>
      <xdr:colOff>152400</xdr:colOff>
      <xdr:row>40</xdr:row>
      <xdr:rowOff>136652</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3512800" y="6941566"/>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39878</xdr:rowOff>
    </xdr:from>
    <xdr:to>
      <xdr:col>68</xdr:col>
      <xdr:colOff>203200</xdr:colOff>
      <xdr:row>41</xdr:row>
      <xdr:rowOff>141478</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4351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126255</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4020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59182</xdr:rowOff>
    </xdr:from>
    <xdr:to>
      <xdr:col>64</xdr:col>
      <xdr:colOff>152400</xdr:colOff>
      <xdr:row>41</xdr:row>
      <xdr:rowOff>160782</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3462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145559</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3131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59182</xdr:rowOff>
    </xdr:from>
    <xdr:to>
      <xdr:col>81</xdr:col>
      <xdr:colOff>95250</xdr:colOff>
      <xdr:row>41</xdr:row>
      <xdr:rowOff>160782</xdr:rowOff>
    </xdr:to>
    <xdr:sp macro="" textlink="">
      <xdr:nvSpPr>
        <xdr:cNvPr id="394" name="楕円 393">
          <a:extLst>
            <a:ext uri="{FF2B5EF4-FFF2-40B4-BE49-F238E27FC236}">
              <a16:creationId xmlns:a16="http://schemas.microsoft.com/office/drawing/2014/main" id="{00000000-0008-0000-0300-00008A010000}"/>
            </a:ext>
          </a:extLst>
        </xdr:cNvPr>
        <xdr:cNvSpPr/>
      </xdr:nvSpPr>
      <xdr:spPr>
        <a:xfrm>
          <a:off x="16967200" y="708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31259</xdr:rowOff>
    </xdr:from>
    <xdr:ext cx="762000" cy="259045"/>
    <xdr:sp macro="" textlink="">
      <xdr:nvSpPr>
        <xdr:cNvPr id="395" name="公債費負担の状況該当値テキスト">
          <a:extLst>
            <a:ext uri="{FF2B5EF4-FFF2-40B4-BE49-F238E27FC236}">
              <a16:creationId xmlns:a16="http://schemas.microsoft.com/office/drawing/2014/main" id="{00000000-0008-0000-0300-00008B010000}"/>
            </a:ext>
          </a:extLst>
        </xdr:cNvPr>
        <xdr:cNvSpPr txBox="1"/>
      </xdr:nvSpPr>
      <xdr:spPr>
        <a:xfrm>
          <a:off x="17106900" y="7060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143764</xdr:rowOff>
    </xdr:from>
    <xdr:to>
      <xdr:col>77</xdr:col>
      <xdr:colOff>95250</xdr:colOff>
      <xdr:row>41</xdr:row>
      <xdr:rowOff>73914</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6129000" y="700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84091</xdr:rowOff>
    </xdr:from>
    <xdr:ext cx="7366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798800" y="6770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52070</xdr:rowOff>
    </xdr:from>
    <xdr:to>
      <xdr:col>73</xdr:col>
      <xdr:colOff>44450</xdr:colOff>
      <xdr:row>40</xdr:row>
      <xdr:rowOff>153670</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5240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163847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909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32766</xdr:rowOff>
    </xdr:from>
    <xdr:to>
      <xdr:col>68</xdr:col>
      <xdr:colOff>203200</xdr:colOff>
      <xdr:row>40</xdr:row>
      <xdr:rowOff>134366</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4351000" y="689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144543</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020800" y="6659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85852</xdr:rowOff>
    </xdr:from>
    <xdr:to>
      <xdr:col>64</xdr:col>
      <xdr:colOff>152400</xdr:colOff>
      <xdr:row>41</xdr:row>
      <xdr:rowOff>16002</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3462000" y="694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26179</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131800" y="671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将来負担比率は、類似団体</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内平均値</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を下回る水準で推移して</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いる。　</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過疎対策事業債など適債事業の活用や国営基盤整備事業など投資的系経費等にかかる特定目的基金の積み立てなど健全な比率を維持するよう努める。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a:extLst>
            <a:ext uri="{FF2B5EF4-FFF2-40B4-BE49-F238E27FC236}">
              <a16:creationId xmlns:a16="http://schemas.microsoft.com/office/drawing/2014/main" id="{00000000-0008-0000-0300-0000B1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48623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flipV="1">
          <a:off x="17018000" y="2313214"/>
          <a:ext cx="0" cy="16787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20700</xdr:rowOff>
    </xdr:from>
    <xdr:ext cx="762000" cy="259045"/>
    <xdr:sp macro="" textlink="">
      <xdr:nvSpPr>
        <xdr:cNvPr id="435" name="将来負担の状況最小値テキスト">
          <a:extLst>
            <a:ext uri="{FF2B5EF4-FFF2-40B4-BE49-F238E27FC236}">
              <a16:creationId xmlns:a16="http://schemas.microsoft.com/office/drawing/2014/main" id="{00000000-0008-0000-0300-0000B3010000}"/>
            </a:ext>
          </a:extLst>
        </xdr:cNvPr>
        <xdr:cNvSpPr txBox="1"/>
      </xdr:nvSpPr>
      <xdr:spPr>
        <a:xfrm>
          <a:off x="17106900" y="396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48623</xdr:rowOff>
    </xdr:from>
    <xdr:to>
      <xdr:col>81</xdr:col>
      <xdr:colOff>133350</xdr:colOff>
      <xdr:row>23</xdr:row>
      <xdr:rowOff>48623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6929100" y="399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7" name="将来負担の状況最大値テキスト">
          <a:extLst>
            <a:ext uri="{FF2B5EF4-FFF2-40B4-BE49-F238E27FC236}">
              <a16:creationId xmlns:a16="http://schemas.microsoft.com/office/drawing/2014/main" id="{00000000-0008-0000-0300-0000B5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39" name="将来負担の状況平均値テキスト">
          <a:extLst>
            <a:ext uri="{FF2B5EF4-FFF2-40B4-BE49-F238E27FC236}">
              <a16:creationId xmlns:a16="http://schemas.microsoft.com/office/drawing/2014/main" id="{00000000-0008-0000-0300-0000B7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北海道雨竜町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2,404
2,396
191.15
4,148,171
4,010,120
122,302
2,055,010
4,252,530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mn-lt"/>
              <a:ea typeface="+mn-ea"/>
              <a:cs typeface="+mn-cs"/>
            </a:rPr>
            <a:t>　</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人件費に係る経常経費が下がっており、</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類似団体内</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平均値を下回っている。</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過去の行財政改革以降、職員の年齢構成の平準化等適正管理に努めている。</a:t>
          </a:r>
          <a:endParaRPr kumimoji="1" lang="ja-JP" altLang="en-US" sz="1200">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74422</xdr:rowOff>
    </xdr:from>
    <xdr:to>
      <xdr:col>24</xdr:col>
      <xdr:colOff>25400</xdr:colOff>
      <xdr:row>41</xdr:row>
      <xdr:rowOff>33274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32272"/>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5351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3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33274</xdr:rowOff>
    </xdr:from>
    <xdr:to>
      <xdr:col>24</xdr:col>
      <xdr:colOff>114300</xdr:colOff>
      <xdr:row>41</xdr:row>
      <xdr:rowOff>33274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62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160799</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47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74422</xdr:rowOff>
    </xdr:from>
    <xdr:to>
      <xdr:col>24</xdr:col>
      <xdr:colOff>114300</xdr:colOff>
      <xdr:row>33</xdr:row>
      <xdr:rowOff>74422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3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147574</xdr:rowOff>
    </xdr:from>
    <xdr:to>
      <xdr:col>24</xdr:col>
      <xdr:colOff>25400</xdr:colOff>
      <xdr:row>36</xdr:row>
      <xdr:rowOff>17272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14832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126001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88138</xdr:rowOff>
    </xdr:from>
    <xdr:to>
      <xdr:col>19</xdr:col>
      <xdr:colOff>187325</xdr:colOff>
      <xdr:row>35</xdr:row>
      <xdr:rowOff>147574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08888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126492</xdr:rowOff>
    </xdr:from>
    <xdr:to>
      <xdr:col>20</xdr:col>
      <xdr:colOff>38100</xdr:colOff>
      <xdr:row>37</xdr:row>
      <xdr:rowOff>56642</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41419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88138</xdr:rowOff>
    </xdr:from>
    <xdr:to>
      <xdr:col>15</xdr:col>
      <xdr:colOff>98425</xdr:colOff>
      <xdr:row>35</xdr:row>
      <xdr:rowOff>88138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0888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23131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88138</xdr:rowOff>
    </xdr:from>
    <xdr:to>
      <xdr:col>11</xdr:col>
      <xdr:colOff>9525</xdr:colOff>
      <xdr:row>35</xdr:row>
      <xdr:rowOff>147574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08888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103632</xdr:rowOff>
    </xdr:from>
    <xdr:to>
      <xdr:col>11</xdr:col>
      <xdr:colOff>60325</xdr:colOff>
      <xdr:row>37</xdr:row>
      <xdr:rowOff>33782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18559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131064</xdr:rowOff>
    </xdr:from>
    <xdr:to>
      <xdr:col>6</xdr:col>
      <xdr:colOff>171450</xdr:colOff>
      <xdr:row>37</xdr:row>
      <xdr:rowOff>61214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45991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137922</xdr:rowOff>
    </xdr:from>
    <xdr:to>
      <xdr:col>24</xdr:col>
      <xdr:colOff>76200</xdr:colOff>
      <xdr:row>36</xdr:row>
      <xdr:rowOff>68072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154449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98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96774</xdr:rowOff>
    </xdr:from>
    <xdr:to>
      <xdr:col>20</xdr:col>
      <xdr:colOff>38100</xdr:colOff>
      <xdr:row>36</xdr:row>
      <xdr:rowOff>26924</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37101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866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37338</xdr:rowOff>
    </xdr:from>
    <xdr:to>
      <xdr:col>15</xdr:col>
      <xdr:colOff>149225</xdr:colOff>
      <xdr:row>35</xdr:row>
      <xdr:rowOff>138938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149115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806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37338</xdr:rowOff>
    </xdr:from>
    <xdr:to>
      <xdr:col>11</xdr:col>
      <xdr:colOff>60325</xdr:colOff>
      <xdr:row>35</xdr:row>
      <xdr:rowOff>138938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149115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806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96774</xdr:rowOff>
    </xdr:from>
    <xdr:to>
      <xdr:col>6</xdr:col>
      <xdr:colOff>171450</xdr:colOff>
      <xdr:row>36</xdr:row>
      <xdr:rowOff>26924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37101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86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類似団体内平均値</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より若干上回っており、昨年度</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と横ばいの業況である。</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事務事業の見直し等により経費削減に努め</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ているが物価上昇等による要因も大きい。</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ja-JP" altLang="en-US" sz="1200">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5842</xdr:rowOff>
    </xdr:from>
    <xdr:to>
      <xdr:col>82</xdr:col>
      <xdr:colOff>107950</xdr:colOff>
      <xdr:row>20</xdr:row>
      <xdr:rowOff>62992</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77592"/>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35069</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46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62992</xdr:rowOff>
    </xdr:from>
    <xdr:to>
      <xdr:col>82</xdr:col>
      <xdr:colOff>196850</xdr:colOff>
      <xdr:row>20</xdr:row>
      <xdr:rowOff>62992</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491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92219</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32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5842</xdr:rowOff>
    </xdr:from>
    <xdr:to>
      <xdr:col>82</xdr:col>
      <xdr:colOff>196850</xdr:colOff>
      <xdr:row>15</xdr:row>
      <xdr:rowOff>5842</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7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170434</xdr:rowOff>
    </xdr:from>
    <xdr:to>
      <xdr:col>82</xdr:col>
      <xdr:colOff>107950</xdr:colOff>
      <xdr:row>18</xdr:row>
      <xdr:rowOff>12700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5671800" y="308508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63009</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806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46482</xdr:rowOff>
    </xdr:from>
    <xdr:to>
      <xdr:col>82</xdr:col>
      <xdr:colOff>158750</xdr:colOff>
      <xdr:row>17</xdr:row>
      <xdr:rowOff>148082</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14986</xdr:rowOff>
    </xdr:from>
    <xdr:to>
      <xdr:col>78</xdr:col>
      <xdr:colOff>69850</xdr:colOff>
      <xdr:row>17</xdr:row>
      <xdr:rowOff>170434</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4782800" y="2929636"/>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130827</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70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117856</xdr:rowOff>
    </xdr:from>
    <xdr:to>
      <xdr:col>73</xdr:col>
      <xdr:colOff>180975</xdr:colOff>
      <xdr:row>17</xdr:row>
      <xdr:rowOff>14986</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286105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158496</xdr:rowOff>
    </xdr:from>
    <xdr:to>
      <xdr:col>74</xdr:col>
      <xdr:colOff>31750</xdr:colOff>
      <xdr:row>17</xdr:row>
      <xdr:rowOff>88646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73423</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117856</xdr:rowOff>
    </xdr:from>
    <xdr:to>
      <xdr:col>69</xdr:col>
      <xdr:colOff>92075</xdr:colOff>
      <xdr:row>17</xdr:row>
      <xdr:rowOff>37846</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004800" y="286105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140208</xdr:rowOff>
    </xdr:from>
    <xdr:to>
      <xdr:col>69</xdr:col>
      <xdr:colOff>142875</xdr:colOff>
      <xdr:row>17</xdr:row>
      <xdr:rowOff>70358</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55135</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969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144780</xdr:rowOff>
    </xdr:from>
    <xdr:to>
      <xdr:col>65</xdr:col>
      <xdr:colOff>53975</xdr:colOff>
      <xdr:row>17</xdr:row>
      <xdr:rowOff>74930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85107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133350</xdr:rowOff>
    </xdr:from>
    <xdr:to>
      <xdr:col>82</xdr:col>
      <xdr:colOff>158750</xdr:colOff>
      <xdr:row>18</xdr:row>
      <xdr:rowOff>63500</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105427</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119634</xdr:rowOff>
    </xdr:from>
    <xdr:to>
      <xdr:col>78</xdr:col>
      <xdr:colOff>120650</xdr:colOff>
      <xdr:row>18</xdr:row>
      <xdr:rowOff>49784</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303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34561</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3120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135636</xdr:rowOff>
    </xdr:from>
    <xdr:to>
      <xdr:col>74</xdr:col>
      <xdr:colOff>31750</xdr:colOff>
      <xdr:row>17</xdr:row>
      <xdr:rowOff>65786</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87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75963</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2647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67056</xdr:rowOff>
    </xdr:from>
    <xdr:to>
      <xdr:col>69</xdr:col>
      <xdr:colOff>142875</xdr:colOff>
      <xdr:row>16</xdr:row>
      <xdr:rowOff>168656</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81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7383</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2579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90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73423</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類似団体</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内平均値</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を下回っており、</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少子高齢化も要因の一つであるが特定財源等の</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財源確保により</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前年より</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下回っている。</a:t>
          </a:r>
          <a:endParaRPr lang="ja-JP" altLang="ja-JP" sz="1200">
            <a:effectLst/>
            <a:latin typeface="ＭＳ ゴシック" panose="020B0609070205080204" pitchFamily="49" charset="-128"/>
            <a:ea typeface="ＭＳ ゴシック" panose="020B0609070205080204" pitchFamily="49" charset="-128"/>
          </a:endParaRPr>
        </a:p>
        <a:p>
          <a:endParaRPr lang="ja-JP" altLang="ja-JP" sz="12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a:extLst>
            <a:ext uri="{FF2B5EF4-FFF2-40B4-BE49-F238E27FC236}">
              <a16:creationId xmlns:a16="http://schemas.microsoft.com/office/drawing/2014/main" id="{00000000-0008-0000-0400-0000B0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107950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flipV="1">
          <a:off x="4826000" y="91186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80027</xdr:rowOff>
    </xdr:from>
    <xdr:ext cx="762000" cy="259045"/>
    <xdr:sp macro="" textlink="">
      <xdr:nvSpPr>
        <xdr:cNvPr id="178" name="扶助費最小値テキスト">
          <a:extLst>
            <a:ext uri="{FF2B5EF4-FFF2-40B4-BE49-F238E27FC236}">
              <a16:creationId xmlns:a16="http://schemas.microsoft.com/office/drawing/2014/main" id="{00000000-0008-0000-0400-0000B2000000}"/>
            </a:ext>
          </a:extLst>
        </xdr:cNvPr>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107950</xdr:rowOff>
    </xdr:from>
    <xdr:to>
      <xdr:col>24</xdr:col>
      <xdr:colOff>114300</xdr:colOff>
      <xdr:row>61</xdr:row>
      <xdr:rowOff>107950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0" name="扶助費最大値テキスト">
          <a:extLst>
            <a:ext uri="{FF2B5EF4-FFF2-40B4-BE49-F238E27FC236}">
              <a16:creationId xmlns:a16="http://schemas.microsoft.com/office/drawing/2014/main" id="{00000000-0008-0000-0400-0000B4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107950</xdr:rowOff>
    </xdr:from>
    <xdr:to>
      <xdr:col>24</xdr:col>
      <xdr:colOff>25400</xdr:colOff>
      <xdr:row>55</xdr:row>
      <xdr:rowOff>69850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flipV="1">
          <a:off x="3987800" y="9194800"/>
          <a:ext cx="8382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83" name="扶助費平均値テキスト">
          <a:extLst>
            <a:ext uri="{FF2B5EF4-FFF2-40B4-BE49-F238E27FC236}">
              <a16:creationId xmlns:a16="http://schemas.microsoft.com/office/drawing/2014/main" id="{00000000-0008-0000-0400-0000B7000000}"/>
            </a:ext>
          </a:extLst>
        </xdr:cNvPr>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184" name="フローチャート: 判断 183">
          <a:extLst>
            <a:ext uri="{FF2B5EF4-FFF2-40B4-BE49-F238E27FC236}">
              <a16:creationId xmlns:a16="http://schemas.microsoft.com/office/drawing/2014/main" id="{00000000-0008-0000-0400-0000B8000000}"/>
            </a:ext>
          </a:extLst>
        </xdr:cNvPr>
        <xdr:cNvSpPr/>
      </xdr:nvSpPr>
      <xdr:spPr>
        <a:xfrm>
          <a:off x="47752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76200</xdr:rowOff>
    </xdr:from>
    <xdr:to>
      <xdr:col>19</xdr:col>
      <xdr:colOff>187325</xdr:colOff>
      <xdr:row>55</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098800" y="93345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139700</xdr:rowOff>
    </xdr:from>
    <xdr:to>
      <xdr:col>20</xdr:col>
      <xdr:colOff>38100</xdr:colOff>
      <xdr:row>55</xdr:row>
      <xdr:rowOff>69850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3937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80027</xdr:rowOff>
    </xdr:from>
    <xdr:ext cx="7366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3606800" y="916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25400</xdr:rowOff>
    </xdr:from>
    <xdr:to>
      <xdr:col>15</xdr:col>
      <xdr:colOff>98425</xdr:colOff>
      <xdr:row>54</xdr:row>
      <xdr:rowOff>76200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2209800" y="92837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127000</xdr:rowOff>
    </xdr:from>
    <xdr:to>
      <xdr:col>15</xdr:col>
      <xdr:colOff>149225</xdr:colOff>
      <xdr:row>55</xdr:row>
      <xdr:rowOff>57150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048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41927</xdr:rowOff>
    </xdr:from>
    <xdr:ext cx="7620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2717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25400</xdr:rowOff>
    </xdr:from>
    <xdr:to>
      <xdr:col>11</xdr:col>
      <xdr:colOff>9525</xdr:colOff>
      <xdr:row>54</xdr:row>
      <xdr:rowOff>88900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1320800" y="92837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114300</xdr:rowOff>
    </xdr:from>
    <xdr:to>
      <xdr:col>11</xdr:col>
      <xdr:colOff>60325</xdr:colOff>
      <xdr:row>55</xdr:row>
      <xdr:rowOff>44450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2159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29227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1828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101600</xdr:rowOff>
    </xdr:from>
    <xdr:to>
      <xdr:col>6</xdr:col>
      <xdr:colOff>171450</xdr:colOff>
      <xdr:row>55</xdr:row>
      <xdr:rowOff>31750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1270000" y="935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16527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939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57150</xdr:rowOff>
    </xdr:from>
    <xdr:to>
      <xdr:col>24</xdr:col>
      <xdr:colOff>76200</xdr:colOff>
      <xdr:row>53</xdr:row>
      <xdr:rowOff>158750</xdr:rowOff>
    </xdr:to>
    <xdr:sp macro="" textlink="">
      <xdr:nvSpPr>
        <xdr:cNvPr id="201" name="楕円 200">
          <a:extLst>
            <a:ext uri="{FF2B5EF4-FFF2-40B4-BE49-F238E27FC236}">
              <a16:creationId xmlns:a16="http://schemas.microsoft.com/office/drawing/2014/main" id="{00000000-0008-0000-0400-0000C9000000}"/>
            </a:ext>
          </a:extLst>
        </xdr:cNvPr>
        <xdr:cNvSpPr/>
      </xdr:nvSpPr>
      <xdr:spPr>
        <a:xfrm>
          <a:off x="47752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137177</xdr:rowOff>
    </xdr:from>
    <xdr:ext cx="762000" cy="259045"/>
    <xdr:sp macro="" textlink="">
      <xdr:nvSpPr>
        <xdr:cNvPr id="202" name="扶助費該当値テキスト">
          <a:extLst>
            <a:ext uri="{FF2B5EF4-FFF2-40B4-BE49-F238E27FC236}">
              <a16:creationId xmlns:a16="http://schemas.microsoft.com/office/drawing/2014/main" id="{00000000-0008-0000-0400-0000CA000000}"/>
            </a:ext>
          </a:extLst>
        </xdr:cNvPr>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19050</xdr:rowOff>
    </xdr:from>
    <xdr:to>
      <xdr:col>20</xdr:col>
      <xdr:colOff>38100</xdr:colOff>
      <xdr:row>55</xdr:row>
      <xdr:rowOff>120650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105427</xdr:rowOff>
    </xdr:from>
    <xdr:ext cx="7366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25400</xdr:rowOff>
    </xdr:from>
    <xdr:to>
      <xdr:col>15</xdr:col>
      <xdr:colOff>149225</xdr:colOff>
      <xdr:row>54</xdr:row>
      <xdr:rowOff>127000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048000" y="928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137177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7178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146050</xdr:rowOff>
    </xdr:from>
    <xdr:to>
      <xdr:col>11</xdr:col>
      <xdr:colOff>60325</xdr:colOff>
      <xdr:row>54</xdr:row>
      <xdr:rowOff>76200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2159000" y="923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86377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828800" y="900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38100</xdr:rowOff>
    </xdr:from>
    <xdr:to>
      <xdr:col>6</xdr:col>
      <xdr:colOff>171450</xdr:colOff>
      <xdr:row>54</xdr:row>
      <xdr:rowOff>139700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1270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149877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939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類似団体内平均値を下回っている。今後においても特別会計への繰り出し金等経費削減などを図り抑制に努める。</a:t>
          </a:r>
        </a:p>
      </xdr:txBody>
    </xdr:sp>
    <xdr:clientData/>
  </xdr:twoCellAnchor>
  <xdr:oneCellAnchor>
    <xdr:from>
      <xdr:col>62</xdr:col>
      <xdr:colOff>6350</xdr:colOff>
      <xdr:row>49</xdr:row>
      <xdr:rowOff>107950</xdr:rowOff>
    </xdr:from>
    <xdr:ext cx="298543" cy="225703"/>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a:extLst>
            <a:ext uri="{FF2B5EF4-FFF2-40B4-BE49-F238E27FC236}">
              <a16:creationId xmlns:a16="http://schemas.microsoft.com/office/drawing/2014/main" id="{00000000-0008-0000-0400-0000DF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65278</xdr:rowOff>
    </xdr:from>
    <xdr:to>
      <xdr:col>82</xdr:col>
      <xdr:colOff>107950</xdr:colOff>
      <xdr:row>60</xdr:row>
      <xdr:rowOff>30988</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152128"/>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3065</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29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30988</xdr:rowOff>
    </xdr:from>
    <xdr:to>
      <xdr:col>82</xdr:col>
      <xdr:colOff>196850</xdr:colOff>
      <xdr:row>60</xdr:row>
      <xdr:rowOff>30988</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317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151655</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889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65278</xdr:rowOff>
    </xdr:from>
    <xdr:to>
      <xdr:col>82</xdr:col>
      <xdr:colOff>196850</xdr:colOff>
      <xdr:row>53</xdr:row>
      <xdr:rowOff>65278</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152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90424</xdr:rowOff>
    </xdr:from>
    <xdr:to>
      <xdr:col>82</xdr:col>
      <xdr:colOff>107950</xdr:colOff>
      <xdr:row>54</xdr:row>
      <xdr:rowOff>122428</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5671800" y="9348724"/>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7129</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608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35052</xdr:rowOff>
    </xdr:from>
    <xdr:to>
      <xdr:col>82</xdr:col>
      <xdr:colOff>158750</xdr:colOff>
      <xdr:row>56</xdr:row>
      <xdr:rowOff>136652</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90424</xdr:rowOff>
    </xdr:from>
    <xdr:to>
      <xdr:col>78</xdr:col>
      <xdr:colOff>69850</xdr:colOff>
      <xdr:row>55</xdr:row>
      <xdr:rowOff>88138</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flipV="1">
          <a:off x="14782800" y="9348724"/>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25908</xdr:rowOff>
    </xdr:from>
    <xdr:to>
      <xdr:col>78</xdr:col>
      <xdr:colOff>120650</xdr:colOff>
      <xdr:row>56</xdr:row>
      <xdr:rowOff>127508</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112285</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9713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78994</xdr:rowOff>
    </xdr:from>
    <xdr:to>
      <xdr:col>73</xdr:col>
      <xdr:colOff>180975</xdr:colOff>
      <xdr:row>55</xdr:row>
      <xdr:rowOff>88138</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3893800" y="950874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xdr:rowOff>
    </xdr:from>
    <xdr:to>
      <xdr:col>74</xdr:col>
      <xdr:colOff>31750</xdr:colOff>
      <xdr:row>56</xdr:row>
      <xdr:rowOff>109220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93997</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78994</xdr:rowOff>
    </xdr:from>
    <xdr:to>
      <xdr:col>69</xdr:col>
      <xdr:colOff>92075</xdr:colOff>
      <xdr:row>55</xdr:row>
      <xdr:rowOff>92710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3004800" y="950874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165354</xdr:rowOff>
    </xdr:from>
    <xdr:to>
      <xdr:col>69</xdr:col>
      <xdr:colOff>142875</xdr:colOff>
      <xdr:row>56</xdr:row>
      <xdr:rowOff>95504</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80281</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165354</xdr:rowOff>
    </xdr:from>
    <xdr:to>
      <xdr:col>65</xdr:col>
      <xdr:colOff>53975</xdr:colOff>
      <xdr:row>56</xdr:row>
      <xdr:rowOff>95504</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80281</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71628</xdr:rowOff>
    </xdr:from>
    <xdr:to>
      <xdr:col>82</xdr:col>
      <xdr:colOff>158750</xdr:colOff>
      <xdr:row>55</xdr:row>
      <xdr:rowOff>1778</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932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88155</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917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39624</xdr:rowOff>
    </xdr:from>
    <xdr:to>
      <xdr:col>78</xdr:col>
      <xdr:colOff>120650</xdr:colOff>
      <xdr:row>54</xdr:row>
      <xdr:rowOff>141224</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9297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151401</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9066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37338</xdr:rowOff>
    </xdr:from>
    <xdr:to>
      <xdr:col>74</xdr:col>
      <xdr:colOff>31750</xdr:colOff>
      <xdr:row>55</xdr:row>
      <xdr:rowOff>138938</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9467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149115</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9235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28194</xdr:rowOff>
    </xdr:from>
    <xdr:to>
      <xdr:col>69</xdr:col>
      <xdr:colOff>142875</xdr:colOff>
      <xdr:row>55</xdr:row>
      <xdr:rowOff>129794</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9457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139971</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22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41910</xdr:rowOff>
    </xdr:from>
    <xdr:to>
      <xdr:col>65</xdr:col>
      <xdr:colOff>53975</xdr:colOff>
      <xdr:row>55</xdr:row>
      <xdr:rowOff>143510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153687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ゴシック" panose="020B0609070205080204" pitchFamily="49" charset="-128"/>
              <a:ea typeface="ＭＳ ゴシック" panose="020B0609070205080204" pitchFamily="49" charset="-128"/>
            </a:rPr>
            <a:t>類似団体内平均値を若干上</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回っている。今後も事業内容の精査により各種事業等停滞させないよう補助費等の抑制に努める。</a:t>
          </a: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xdr:rowOff>
    </xdr:from>
    <xdr:to>
      <xdr:col>82</xdr:col>
      <xdr:colOff>107950</xdr:colOff>
      <xdr:row>41</xdr:row>
      <xdr:rowOff>101854</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flipV="1">
          <a:off x="16510000" y="5832856"/>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73931</xdr:rowOff>
    </xdr:from>
    <xdr:ext cx="762000" cy="259045"/>
    <xdr:sp macro="" textlink="">
      <xdr:nvSpPr>
        <xdr:cNvPr id="294" name="補助費等最小値テキスト">
          <a:extLst>
            <a:ext uri="{FF2B5EF4-FFF2-40B4-BE49-F238E27FC236}">
              <a16:creationId xmlns:a16="http://schemas.microsoft.com/office/drawing/2014/main" id="{00000000-0008-0000-0400-000026010000}"/>
            </a:ext>
          </a:extLst>
        </xdr:cNvPr>
        <xdr:cNvSpPr txBox="1"/>
      </xdr:nvSpPr>
      <xdr:spPr>
        <a:xfrm>
          <a:off x="16598900" y="710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101854</xdr:rowOff>
    </xdr:from>
    <xdr:to>
      <xdr:col>82</xdr:col>
      <xdr:colOff>196850</xdr:colOff>
      <xdr:row>41</xdr:row>
      <xdr:rowOff>101854</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7131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89933</xdr:rowOff>
    </xdr:from>
    <xdr:ext cx="762000" cy="259045"/>
    <xdr:sp macro="" textlink="">
      <xdr:nvSpPr>
        <xdr:cNvPr id="296" name="補助費等最大値テキスト">
          <a:extLst>
            <a:ext uri="{FF2B5EF4-FFF2-40B4-BE49-F238E27FC236}">
              <a16:creationId xmlns:a16="http://schemas.microsoft.com/office/drawing/2014/main" id="{00000000-0008-0000-0400-000028010000}"/>
            </a:ext>
          </a:extLst>
        </xdr:cNvPr>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xdr:rowOff>
    </xdr:from>
    <xdr:to>
      <xdr:col>82</xdr:col>
      <xdr:colOff>196850</xdr:colOff>
      <xdr:row>34</xdr:row>
      <xdr:rowOff>3556</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76708</xdr:rowOff>
    </xdr:from>
    <xdr:to>
      <xdr:col>82</xdr:col>
      <xdr:colOff>107950</xdr:colOff>
      <xdr:row>37</xdr:row>
      <xdr:rowOff>60706</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5671800" y="6248908"/>
          <a:ext cx="8382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101871</xdr:rowOff>
    </xdr:from>
    <xdr:ext cx="762000" cy="259045"/>
    <xdr:sp macro="" textlink="">
      <xdr:nvSpPr>
        <xdr:cNvPr id="299" name="補助費等平均値テキスト">
          <a:extLst>
            <a:ext uri="{FF2B5EF4-FFF2-40B4-BE49-F238E27FC236}">
              <a16:creationId xmlns:a16="http://schemas.microsoft.com/office/drawing/2014/main" id="{00000000-0008-0000-0400-00002B010000}"/>
            </a:ext>
          </a:extLst>
        </xdr:cNvPr>
        <xdr:cNvSpPr txBox="1"/>
      </xdr:nvSpPr>
      <xdr:spPr>
        <a:xfrm>
          <a:off x="16598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76708</xdr:rowOff>
    </xdr:from>
    <xdr:to>
      <xdr:col>78</xdr:col>
      <xdr:colOff>69850</xdr:colOff>
      <xdr:row>37</xdr:row>
      <xdr:rowOff>1270</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flipV="1">
          <a:off x="14782800" y="6248908"/>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71628</xdr:rowOff>
    </xdr:from>
    <xdr:to>
      <xdr:col>78</xdr:col>
      <xdr:colOff>120650</xdr:colOff>
      <xdr:row>37</xdr:row>
      <xdr:rowOff>1778</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5621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158005</xdr:rowOff>
    </xdr:from>
    <xdr:ext cx="7366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5290800" y="633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90424</xdr:rowOff>
    </xdr:from>
    <xdr:to>
      <xdr:col>73</xdr:col>
      <xdr:colOff>180975</xdr:colOff>
      <xdr:row>37</xdr:row>
      <xdr:rowOff>1270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3893800" y="626262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57912</xdr:rowOff>
    </xdr:from>
    <xdr:to>
      <xdr:col>74</xdr:col>
      <xdr:colOff>31750</xdr:colOff>
      <xdr:row>36</xdr:row>
      <xdr:rowOff>159512</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169689</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4401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90424</xdr:rowOff>
    </xdr:from>
    <xdr:to>
      <xdr:col>69</xdr:col>
      <xdr:colOff>92075</xdr:colOff>
      <xdr:row>36</xdr:row>
      <xdr:rowOff>140716</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3004800" y="626262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30480</xdr:rowOff>
    </xdr:from>
    <xdr:to>
      <xdr:col>69</xdr:col>
      <xdr:colOff>142875</xdr:colOff>
      <xdr:row>36</xdr:row>
      <xdr:rowOff>132080</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142257</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169689</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623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9906</xdr:rowOff>
    </xdr:from>
    <xdr:to>
      <xdr:col>82</xdr:col>
      <xdr:colOff>158750</xdr:colOff>
      <xdr:row>37</xdr:row>
      <xdr:rowOff>111506</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64592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153433</xdr:rowOff>
    </xdr:from>
    <xdr:ext cx="762000" cy="259045"/>
    <xdr:sp macro="" textlink="">
      <xdr:nvSpPr>
        <xdr:cNvPr id="318" name="補助費等該当値テキスト">
          <a:extLst>
            <a:ext uri="{FF2B5EF4-FFF2-40B4-BE49-F238E27FC236}">
              <a16:creationId xmlns:a16="http://schemas.microsoft.com/office/drawing/2014/main" id="{00000000-0008-0000-0400-00003E010000}"/>
            </a:ext>
          </a:extLst>
        </xdr:cNvPr>
        <xdr:cNvSpPr txBox="1"/>
      </xdr:nvSpPr>
      <xdr:spPr>
        <a:xfrm>
          <a:off x="165989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25908</xdr:rowOff>
    </xdr:from>
    <xdr:to>
      <xdr:col>78</xdr:col>
      <xdr:colOff>120650</xdr:colOff>
      <xdr:row>36</xdr:row>
      <xdr:rowOff>127508</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5621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137685</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5966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121920</xdr:rowOff>
    </xdr:from>
    <xdr:to>
      <xdr:col>74</xdr:col>
      <xdr:colOff>31750</xdr:colOff>
      <xdr:row>37</xdr:row>
      <xdr:rowOff>52070</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4732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36847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39624</xdr:rowOff>
    </xdr:from>
    <xdr:to>
      <xdr:col>69</xdr:col>
      <xdr:colOff>142875</xdr:colOff>
      <xdr:row>36</xdr:row>
      <xdr:rowOff>141224</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3843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126001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89916</xdr:rowOff>
    </xdr:from>
    <xdr:to>
      <xdr:col>65</xdr:col>
      <xdr:colOff>53975</xdr:colOff>
      <xdr:row>37</xdr:row>
      <xdr:rowOff>20066</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2954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4843</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公債費は類似団体内平均値を大きく上回っているが、過去の大型事業の償還による要因が大きい。今後においても振興基本計画のローリングの中で公債費の圧縮に努める。</a:t>
          </a: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80</xdr:row>
      <xdr:rowOff>161289</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513310"/>
          <a:ext cx="0" cy="1363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133366</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3849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161289</xdr:rowOff>
    </xdr:from>
    <xdr:to>
      <xdr:col>24</xdr:col>
      <xdr:colOff>114300</xdr:colOff>
      <xdr:row>80</xdr:row>
      <xdr:rowOff>161289</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3877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69850</xdr:rowOff>
    </xdr:from>
    <xdr:to>
      <xdr:col>24</xdr:col>
      <xdr:colOff>25400</xdr:colOff>
      <xdr:row>79</xdr:row>
      <xdr:rowOff>73661</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3987800" y="13614400"/>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127016</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2985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88900</xdr:rowOff>
    </xdr:from>
    <xdr:to>
      <xdr:col>19</xdr:col>
      <xdr:colOff>187325</xdr:colOff>
      <xdr:row>79</xdr:row>
      <xdr:rowOff>69850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3098800" y="134620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114300</xdr:rowOff>
    </xdr:from>
    <xdr:to>
      <xdr:col>20</xdr:col>
      <xdr:colOff>38100</xdr:colOff>
      <xdr:row>77</xdr:row>
      <xdr:rowOff>44450</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54627</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291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161289</xdr:rowOff>
    </xdr:from>
    <xdr:to>
      <xdr:col>15</xdr:col>
      <xdr:colOff>98425</xdr:colOff>
      <xdr:row>78</xdr:row>
      <xdr:rowOff>88900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2209800" y="13362939"/>
          <a:ext cx="8890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106680</xdr:rowOff>
    </xdr:from>
    <xdr:to>
      <xdr:col>15</xdr:col>
      <xdr:colOff>149225</xdr:colOff>
      <xdr:row>77</xdr:row>
      <xdr:rowOff>36830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47007</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138430</xdr:rowOff>
    </xdr:from>
    <xdr:to>
      <xdr:col>11</xdr:col>
      <xdr:colOff>9525</xdr:colOff>
      <xdr:row>77</xdr:row>
      <xdr:rowOff>161289</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1320800" y="133400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95250</xdr:rowOff>
    </xdr:from>
    <xdr:to>
      <xdr:col>11</xdr:col>
      <xdr:colOff>60325</xdr:colOff>
      <xdr:row>77</xdr:row>
      <xdr:rowOff>25400</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35577</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85107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22861</xdr:rowOff>
    </xdr:from>
    <xdr:to>
      <xdr:col>24</xdr:col>
      <xdr:colOff>76200</xdr:colOff>
      <xdr:row>79</xdr:row>
      <xdr:rowOff>124461</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356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166388</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353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19050</xdr:rowOff>
    </xdr:from>
    <xdr:to>
      <xdr:col>20</xdr:col>
      <xdr:colOff>38100</xdr:colOff>
      <xdr:row>79</xdr:row>
      <xdr:rowOff>120650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105427</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364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38100</xdr:rowOff>
    </xdr:from>
    <xdr:to>
      <xdr:col>15</xdr:col>
      <xdr:colOff>149225</xdr:colOff>
      <xdr:row>78</xdr:row>
      <xdr:rowOff>139700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124477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110489</xdr:rowOff>
    </xdr:from>
    <xdr:to>
      <xdr:col>11</xdr:col>
      <xdr:colOff>60325</xdr:colOff>
      <xdr:row>78</xdr:row>
      <xdr:rowOff>40639</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25416</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87630</xdr:rowOff>
    </xdr:from>
    <xdr:to>
      <xdr:col>6</xdr:col>
      <xdr:colOff>171450</xdr:colOff>
      <xdr:row>78</xdr:row>
      <xdr:rowOff>17780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2557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類似団体内平均値を下回っている状況であるが、</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今後においても、引き続き事務事業の見直し・効率化を図り、経常経費削減に努める。</a:t>
          </a:r>
          <a:endParaRPr lang="ja-JP" altLang="ja-JP" sz="12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a:extLst>
            <a:ext uri="{FF2B5EF4-FFF2-40B4-BE49-F238E27FC236}">
              <a16:creationId xmlns:a16="http://schemas.microsoft.com/office/drawing/2014/main" id="{00000000-0008-0000-0400-00009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65278</xdr:rowOff>
    </xdr:from>
    <xdr:to>
      <xdr:col>82</xdr:col>
      <xdr:colOff>107950</xdr:colOff>
      <xdr:row>80</xdr:row>
      <xdr:rowOff>120142</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flipV="1">
          <a:off x="16510000" y="12581128"/>
          <a:ext cx="0" cy="1255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92219</xdr:rowOff>
    </xdr:from>
    <xdr:ext cx="762000" cy="259045"/>
    <xdr:sp macro="" textlink="">
      <xdr:nvSpPr>
        <xdr:cNvPr id="413" name="公債費以外最小値テキスト">
          <a:extLst>
            <a:ext uri="{FF2B5EF4-FFF2-40B4-BE49-F238E27FC236}">
              <a16:creationId xmlns:a16="http://schemas.microsoft.com/office/drawing/2014/main" id="{00000000-0008-0000-0400-00009D010000}"/>
            </a:ext>
          </a:extLst>
        </xdr:cNvPr>
        <xdr:cNvSpPr txBox="1"/>
      </xdr:nvSpPr>
      <xdr:spPr>
        <a:xfrm>
          <a:off x="16598900" y="13808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120142</xdr:rowOff>
    </xdr:from>
    <xdr:to>
      <xdr:col>82</xdr:col>
      <xdr:colOff>196850</xdr:colOff>
      <xdr:row>80</xdr:row>
      <xdr:rowOff>120142</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6421100" y="13836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151655</xdr:rowOff>
    </xdr:from>
    <xdr:ext cx="762000" cy="259045"/>
    <xdr:sp macro="" textlink="">
      <xdr:nvSpPr>
        <xdr:cNvPr id="415" name="公債費以外最大値テキスト">
          <a:extLst>
            <a:ext uri="{FF2B5EF4-FFF2-40B4-BE49-F238E27FC236}">
              <a16:creationId xmlns:a16="http://schemas.microsoft.com/office/drawing/2014/main" id="{00000000-0008-0000-0400-00009F010000}"/>
            </a:ext>
          </a:extLst>
        </xdr:cNvPr>
        <xdr:cNvSpPr txBox="1"/>
      </xdr:nvSpPr>
      <xdr:spPr>
        <a:xfrm>
          <a:off x="16598900" y="1232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65278</xdr:rowOff>
    </xdr:from>
    <xdr:to>
      <xdr:col>82</xdr:col>
      <xdr:colOff>196850</xdr:colOff>
      <xdr:row>73</xdr:row>
      <xdr:rowOff>65278</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6421100" y="1258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76708</xdr:rowOff>
    </xdr:from>
    <xdr:to>
      <xdr:col>82</xdr:col>
      <xdr:colOff>107950</xdr:colOff>
      <xdr:row>75</xdr:row>
      <xdr:rowOff>143002</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5671800" y="12935458"/>
          <a:ext cx="8382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93997</xdr:rowOff>
    </xdr:from>
    <xdr:ext cx="762000" cy="259045"/>
    <xdr:sp macro="" textlink="">
      <xdr:nvSpPr>
        <xdr:cNvPr id="418" name="公債費以外平均値テキスト">
          <a:extLst>
            <a:ext uri="{FF2B5EF4-FFF2-40B4-BE49-F238E27FC236}">
              <a16:creationId xmlns:a16="http://schemas.microsoft.com/office/drawing/2014/main" id="{00000000-0008-0000-0400-0000A2010000}"/>
            </a:ext>
          </a:extLst>
        </xdr:cNvPr>
        <xdr:cNvSpPr txBox="1"/>
      </xdr:nvSpPr>
      <xdr:spPr>
        <a:xfrm>
          <a:off x="16598900" y="13124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19" name="フローチャート: 判断 418">
          <a:extLst>
            <a:ext uri="{FF2B5EF4-FFF2-40B4-BE49-F238E27FC236}">
              <a16:creationId xmlns:a16="http://schemas.microsoft.com/office/drawing/2014/main" id="{00000000-0008-0000-0400-0000A3010000}"/>
            </a:ext>
          </a:extLst>
        </xdr:cNvPr>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72136</xdr:rowOff>
    </xdr:from>
    <xdr:to>
      <xdr:col>78</xdr:col>
      <xdr:colOff>69850</xdr:colOff>
      <xdr:row>75</xdr:row>
      <xdr:rowOff>76708</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4782800" y="1293088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83058</xdr:rowOff>
    </xdr:from>
    <xdr:to>
      <xdr:col>78</xdr:col>
      <xdr:colOff>120650</xdr:colOff>
      <xdr:row>77</xdr:row>
      <xdr:rowOff>13208</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5621000" y="1311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169435</xdr:rowOff>
    </xdr:from>
    <xdr:ext cx="7366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5290800" y="13199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154432</xdr:rowOff>
    </xdr:from>
    <xdr:to>
      <xdr:col>73</xdr:col>
      <xdr:colOff>180975</xdr:colOff>
      <xdr:row>75</xdr:row>
      <xdr:rowOff>72136</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3893800" y="12841732"/>
          <a:ext cx="889000" cy="8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39624</xdr:rowOff>
    </xdr:from>
    <xdr:to>
      <xdr:col>74</xdr:col>
      <xdr:colOff>31750</xdr:colOff>
      <xdr:row>76</xdr:row>
      <xdr:rowOff>141224</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4732000" y="13069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126001</xdr:rowOff>
    </xdr:from>
    <xdr:ext cx="762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4401800" y="1315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154432</xdr:rowOff>
    </xdr:from>
    <xdr:to>
      <xdr:col>69</xdr:col>
      <xdr:colOff>92075</xdr:colOff>
      <xdr:row>75</xdr:row>
      <xdr:rowOff>101854</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3004800" y="12841732"/>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5335</xdr:rowOff>
    </xdr:from>
    <xdr:to>
      <xdr:col>69</xdr:col>
      <xdr:colOff>142875</xdr:colOff>
      <xdr:row>76</xdr:row>
      <xdr:rowOff>106935</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3843000" y="13035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91712</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3512800" y="13121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32765</xdr:rowOff>
    </xdr:from>
    <xdr:to>
      <xdr:col>65</xdr:col>
      <xdr:colOff>53975</xdr:colOff>
      <xdr:row>76</xdr:row>
      <xdr:rowOff>134365</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2954000" y="130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119142</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2623800" y="13149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92202</xdr:rowOff>
    </xdr:from>
    <xdr:to>
      <xdr:col>82</xdr:col>
      <xdr:colOff>158750</xdr:colOff>
      <xdr:row>76</xdr:row>
      <xdr:rowOff>22352</xdr:rowOff>
    </xdr:to>
    <xdr:sp macro="" textlink="">
      <xdr:nvSpPr>
        <xdr:cNvPr id="436" name="楕円 435">
          <a:extLst>
            <a:ext uri="{FF2B5EF4-FFF2-40B4-BE49-F238E27FC236}">
              <a16:creationId xmlns:a16="http://schemas.microsoft.com/office/drawing/2014/main" id="{00000000-0008-0000-0400-0000B4010000}"/>
            </a:ext>
          </a:extLst>
        </xdr:cNvPr>
        <xdr:cNvSpPr/>
      </xdr:nvSpPr>
      <xdr:spPr>
        <a:xfrm>
          <a:off x="16459200" y="1295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108729</xdr:rowOff>
    </xdr:from>
    <xdr:ext cx="762000" cy="259045"/>
    <xdr:sp macro="" textlink="">
      <xdr:nvSpPr>
        <xdr:cNvPr id="437" name="公債費以外該当値テキスト">
          <a:extLst>
            <a:ext uri="{FF2B5EF4-FFF2-40B4-BE49-F238E27FC236}">
              <a16:creationId xmlns:a16="http://schemas.microsoft.com/office/drawing/2014/main" id="{00000000-0008-0000-0400-0000B5010000}"/>
            </a:ext>
          </a:extLst>
        </xdr:cNvPr>
        <xdr:cNvSpPr txBox="1"/>
      </xdr:nvSpPr>
      <xdr:spPr>
        <a:xfrm>
          <a:off x="16598900" y="12796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25908</xdr:rowOff>
    </xdr:from>
    <xdr:to>
      <xdr:col>78</xdr:col>
      <xdr:colOff>120650</xdr:colOff>
      <xdr:row>75</xdr:row>
      <xdr:rowOff>127508</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5621000" y="12884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137685</xdr:rowOff>
    </xdr:from>
    <xdr:ext cx="7366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290800" y="12653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21336</xdr:rowOff>
    </xdr:from>
    <xdr:to>
      <xdr:col>74</xdr:col>
      <xdr:colOff>31750</xdr:colOff>
      <xdr:row>75</xdr:row>
      <xdr:rowOff>122936</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4732000" y="1288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133113</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264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103632</xdr:rowOff>
    </xdr:from>
    <xdr:to>
      <xdr:col>69</xdr:col>
      <xdr:colOff>142875</xdr:colOff>
      <xdr:row>75</xdr:row>
      <xdr:rowOff>33782</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3843000" y="1279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43959</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2559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51054</xdr:rowOff>
    </xdr:from>
    <xdr:to>
      <xdr:col>65</xdr:col>
      <xdr:colOff>53975</xdr:colOff>
      <xdr:row>75</xdr:row>
      <xdr:rowOff>152654</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2954000" y="1290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162831</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2678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北海道雨竜町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106645</xdr:rowOff>
    </xdr:from>
    <xdr:to>
      <xdr:col>29</xdr:col>
      <xdr:colOff>127000</xdr:colOff>
      <xdr:row>19</xdr:row>
      <xdr:rowOff>60948</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211670"/>
          <a:ext cx="0" cy="11544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33025</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338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60948</xdr:rowOff>
    </xdr:from>
    <xdr:to>
      <xdr:col>30</xdr:col>
      <xdr:colOff>25400</xdr:colOff>
      <xdr:row>19</xdr:row>
      <xdr:rowOff>60948</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661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21572</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95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106645</xdr:rowOff>
    </xdr:from>
    <xdr:to>
      <xdr:col>30</xdr:col>
      <xdr:colOff>25400</xdr:colOff>
      <xdr:row>12</xdr:row>
      <xdr:rowOff>106645</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2116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120731</xdr:rowOff>
    </xdr:from>
    <xdr:to>
      <xdr:col>29</xdr:col>
      <xdr:colOff>127000</xdr:colOff>
      <xdr:row>17</xdr:row>
      <xdr:rowOff>122455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3083006"/>
          <a:ext cx="647700" cy="17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105508</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30677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80102</xdr:rowOff>
    </xdr:from>
    <xdr:to>
      <xdr:col>29</xdr:col>
      <xdr:colOff>177800</xdr:colOff>
      <xdr:row>18</xdr:row>
      <xdr:rowOff>10252</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122455</xdr:rowOff>
    </xdr:from>
    <xdr:to>
      <xdr:col>26</xdr:col>
      <xdr:colOff>50800</xdr:colOff>
      <xdr:row>17</xdr:row>
      <xdr:rowOff>160195</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3084730"/>
          <a:ext cx="698500" cy="377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84658</xdr:rowOff>
    </xdr:from>
    <xdr:to>
      <xdr:col>26</xdr:col>
      <xdr:colOff>101600</xdr:colOff>
      <xdr:row>18</xdr:row>
      <xdr:rowOff>14808</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171035</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3133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159676</xdr:rowOff>
    </xdr:from>
    <xdr:to>
      <xdr:col>22</xdr:col>
      <xdr:colOff>114300</xdr:colOff>
      <xdr:row>17</xdr:row>
      <xdr:rowOff>160195</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3606800" y="3121951"/>
          <a:ext cx="698500" cy="5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88819</xdr:rowOff>
    </xdr:from>
    <xdr:to>
      <xdr:col>22</xdr:col>
      <xdr:colOff>165100</xdr:colOff>
      <xdr:row>18</xdr:row>
      <xdr:rowOff>18969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29146</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281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159676</xdr:rowOff>
    </xdr:from>
    <xdr:to>
      <xdr:col>18</xdr:col>
      <xdr:colOff>177800</xdr:colOff>
      <xdr:row>18</xdr:row>
      <xdr:rowOff>293</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3121951"/>
          <a:ext cx="698500" cy="120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98997</xdr:rowOff>
    </xdr:from>
    <xdr:to>
      <xdr:col>19</xdr:col>
      <xdr:colOff>38100</xdr:colOff>
      <xdr:row>18</xdr:row>
      <xdr:rowOff>29147</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39324</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2830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100976</xdr:rowOff>
    </xdr:from>
    <xdr:to>
      <xdr:col>15</xdr:col>
      <xdr:colOff>101600</xdr:colOff>
      <xdr:row>18</xdr:row>
      <xdr:rowOff>31126</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41303</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2832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69931</xdr:rowOff>
    </xdr:from>
    <xdr:to>
      <xdr:col>29</xdr:col>
      <xdr:colOff>177800</xdr:colOff>
      <xdr:row>18</xdr:row>
      <xdr:rowOff>81</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30322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86458</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2877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71655</xdr:rowOff>
    </xdr:from>
    <xdr:to>
      <xdr:col>26</xdr:col>
      <xdr:colOff>101600</xdr:colOff>
      <xdr:row>18</xdr:row>
      <xdr:rowOff>1805</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30339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11982</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2802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109395</xdr:rowOff>
    </xdr:from>
    <xdr:to>
      <xdr:col>22</xdr:col>
      <xdr:colOff>165100</xdr:colOff>
      <xdr:row>18</xdr:row>
      <xdr:rowOff>39545</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30716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24322</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3158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108876</xdr:rowOff>
    </xdr:from>
    <xdr:to>
      <xdr:col>19</xdr:col>
      <xdr:colOff>38100</xdr:colOff>
      <xdr:row>18</xdr:row>
      <xdr:rowOff>39026</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0711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23803</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3157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120943</xdr:rowOff>
    </xdr:from>
    <xdr:to>
      <xdr:col>15</xdr:col>
      <xdr:colOff>101600</xdr:colOff>
      <xdr:row>18</xdr:row>
      <xdr:rowOff>51093</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0832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35870</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3169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277976</xdr:rowOff>
    </xdr:from>
    <xdr:to>
      <xdr:col>29</xdr:col>
      <xdr:colOff>127000</xdr:colOff>
      <xdr:row>37</xdr:row>
      <xdr:rowOff>71738</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202526"/>
          <a:ext cx="0" cy="9939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43815</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16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71738</xdr:rowOff>
    </xdr:from>
    <xdr:to>
      <xdr:col>30</xdr:col>
      <xdr:colOff>25400</xdr:colOff>
      <xdr:row>37</xdr:row>
      <xdr:rowOff>71738</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1964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21453</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946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277976</xdr:rowOff>
    </xdr:from>
    <xdr:to>
      <xdr:col>30</xdr:col>
      <xdr:colOff>25400</xdr:colOff>
      <xdr:row>33</xdr:row>
      <xdr:rowOff>277976</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2025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122716</xdr:rowOff>
    </xdr:from>
    <xdr:to>
      <xdr:col>29</xdr:col>
      <xdr:colOff>127000</xdr:colOff>
      <xdr:row>35</xdr:row>
      <xdr:rowOff>157861</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003800" y="6733066"/>
          <a:ext cx="647700" cy="351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137838</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748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165761</xdr:rowOff>
    </xdr:from>
    <xdr:to>
      <xdr:col>29</xdr:col>
      <xdr:colOff>177800</xdr:colOff>
      <xdr:row>35</xdr:row>
      <xdr:rowOff>267361</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77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157861</xdr:rowOff>
    </xdr:from>
    <xdr:to>
      <xdr:col>26</xdr:col>
      <xdr:colOff>50800</xdr:colOff>
      <xdr:row>35</xdr:row>
      <xdr:rowOff>223611</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4305300" y="6768211"/>
          <a:ext cx="698500" cy="657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163192</xdr:rowOff>
    </xdr:from>
    <xdr:to>
      <xdr:col>26</xdr:col>
      <xdr:colOff>101600</xdr:colOff>
      <xdr:row>35</xdr:row>
      <xdr:rowOff>264792</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249569</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859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223611</xdr:rowOff>
    </xdr:from>
    <xdr:to>
      <xdr:col>22</xdr:col>
      <xdr:colOff>114300</xdr:colOff>
      <xdr:row>35</xdr:row>
      <xdr:rowOff>283353</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3606800" y="6833961"/>
          <a:ext cx="698500" cy="597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166612</xdr:rowOff>
    </xdr:from>
    <xdr:to>
      <xdr:col>22</xdr:col>
      <xdr:colOff>165100</xdr:colOff>
      <xdr:row>35</xdr:row>
      <xdr:rowOff>268212</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278389</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545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283353</xdr:rowOff>
    </xdr:from>
    <xdr:to>
      <xdr:col>18</xdr:col>
      <xdr:colOff>177800</xdr:colOff>
      <xdr:row>35</xdr:row>
      <xdr:rowOff>321594</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2908300" y="6893703"/>
          <a:ext cx="698500" cy="382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168376</xdr:rowOff>
    </xdr:from>
    <xdr:to>
      <xdr:col>19</xdr:col>
      <xdr:colOff>38100</xdr:colOff>
      <xdr:row>35</xdr:row>
      <xdr:rowOff>269976</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280153</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547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153819</xdr:rowOff>
    </xdr:from>
    <xdr:to>
      <xdr:col>15</xdr:col>
      <xdr:colOff>101600</xdr:colOff>
      <xdr:row>35</xdr:row>
      <xdr:rowOff>255419</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265596</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533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71916</xdr:rowOff>
    </xdr:from>
    <xdr:to>
      <xdr:col>29</xdr:col>
      <xdr:colOff>177800</xdr:colOff>
      <xdr:row>35</xdr:row>
      <xdr:rowOff>173516</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6822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259893</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527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107061</xdr:rowOff>
    </xdr:from>
    <xdr:to>
      <xdr:col>26</xdr:col>
      <xdr:colOff>101600</xdr:colOff>
      <xdr:row>35</xdr:row>
      <xdr:rowOff>208661</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7174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218838</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4862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172811</xdr:rowOff>
    </xdr:from>
    <xdr:to>
      <xdr:col>22</xdr:col>
      <xdr:colOff>165100</xdr:colOff>
      <xdr:row>35</xdr:row>
      <xdr:rowOff>274411</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7831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259188</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869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232553</xdr:rowOff>
    </xdr:from>
    <xdr:to>
      <xdr:col>19</xdr:col>
      <xdr:colOff>38100</xdr:colOff>
      <xdr:row>35</xdr:row>
      <xdr:rowOff>334153</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8429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318930</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929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270794</xdr:rowOff>
    </xdr:from>
    <xdr:to>
      <xdr:col>15</xdr:col>
      <xdr:colOff>101600</xdr:colOff>
      <xdr:row>36</xdr:row>
      <xdr:rowOff>29494</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8811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14271</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967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北海道雨竜町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2,404
2,396
191.15
4,148,171
4,010,120
122,302
2,055,010
4,252,530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43505</xdr:rowOff>
    </xdr:from>
    <xdr:to>
      <xdr:col>24</xdr:col>
      <xdr:colOff>62865</xdr:colOff>
      <xdr:row>37</xdr:row>
      <xdr:rowOff>119268</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187005"/>
          <a:ext cx="1270" cy="1275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123095</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466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119268</xdr:rowOff>
    </xdr:from>
    <xdr:to>
      <xdr:col>24</xdr:col>
      <xdr:colOff>152400</xdr:colOff>
      <xdr:row>37</xdr:row>
      <xdr:rowOff>119268</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46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161632</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496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43505</xdr:rowOff>
    </xdr:from>
    <xdr:to>
      <xdr:col>24</xdr:col>
      <xdr:colOff>152400</xdr:colOff>
      <xdr:row>30</xdr:row>
      <xdr:rowOff>43505</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18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55004</xdr:rowOff>
    </xdr:from>
    <xdr:to>
      <xdr:col>24</xdr:col>
      <xdr:colOff>63500</xdr:colOff>
      <xdr:row>36</xdr:row>
      <xdr:rowOff>61363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3797300" y="6227204"/>
          <a:ext cx="838200" cy="6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18735</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60194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167308</xdr:rowOff>
    </xdr:from>
    <xdr:to>
      <xdr:col>24</xdr:col>
      <xdr:colOff>114300</xdr:colOff>
      <xdr:row>36</xdr:row>
      <xdr:rowOff>97458</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168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61363</xdr:rowOff>
    </xdr:from>
    <xdr:to>
      <xdr:col>19</xdr:col>
      <xdr:colOff>177800</xdr:colOff>
      <xdr:row>36</xdr:row>
      <xdr:rowOff>64875</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2908300" y="6233563"/>
          <a:ext cx="889000" cy="3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169518</xdr:rowOff>
    </xdr:from>
    <xdr:to>
      <xdr:col>20</xdr:col>
      <xdr:colOff>38100</xdr:colOff>
      <xdr:row>36</xdr:row>
      <xdr:rowOff>99668</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1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116195</xdr:rowOff>
    </xdr:from>
    <xdr:ext cx="599010"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497795" y="5945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64875</xdr:rowOff>
    </xdr:from>
    <xdr:to>
      <xdr:col>15</xdr:col>
      <xdr:colOff>50800</xdr:colOff>
      <xdr:row>36</xdr:row>
      <xdr:rowOff>95576</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019300" y="6237075"/>
          <a:ext cx="889000" cy="30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169605</xdr:rowOff>
    </xdr:from>
    <xdr:to>
      <xdr:col>15</xdr:col>
      <xdr:colOff>101600</xdr:colOff>
      <xdr:row>36</xdr:row>
      <xdr:rowOff>99755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1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116282</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08795" y="594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95576</xdr:rowOff>
    </xdr:from>
    <xdr:to>
      <xdr:col>10</xdr:col>
      <xdr:colOff>114300</xdr:colOff>
      <xdr:row>36</xdr:row>
      <xdr:rowOff>96787</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1130300" y="6267776"/>
          <a:ext cx="889000" cy="1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3964</xdr:rowOff>
    </xdr:from>
    <xdr:to>
      <xdr:col>10</xdr:col>
      <xdr:colOff>165100</xdr:colOff>
      <xdr:row>36</xdr:row>
      <xdr:rowOff>105564</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17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122091</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19795" y="5951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170215</xdr:rowOff>
    </xdr:from>
    <xdr:to>
      <xdr:col>6</xdr:col>
      <xdr:colOff>38100</xdr:colOff>
      <xdr:row>36</xdr:row>
      <xdr:rowOff>100365</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17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116892</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30795" y="5946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4204</xdr:rowOff>
    </xdr:from>
    <xdr:to>
      <xdr:col>24</xdr:col>
      <xdr:colOff>114300</xdr:colOff>
      <xdr:row>36</xdr:row>
      <xdr:rowOff>105804</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6176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154081</xdr:rowOff>
    </xdr:from>
    <xdr:ext cx="599010"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6154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10563</xdr:rowOff>
    </xdr:from>
    <xdr:to>
      <xdr:col>20</xdr:col>
      <xdr:colOff>38100</xdr:colOff>
      <xdr:row>36</xdr:row>
      <xdr:rowOff>112163</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618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103290</xdr:rowOff>
    </xdr:from>
    <xdr:ext cx="59901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497795" y="6275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14075</xdr:rowOff>
    </xdr:from>
    <xdr:to>
      <xdr:col>15</xdr:col>
      <xdr:colOff>101600</xdr:colOff>
      <xdr:row>36</xdr:row>
      <xdr:rowOff>115675</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618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106802</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08795" y="6279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44776</xdr:rowOff>
    </xdr:from>
    <xdr:to>
      <xdr:col>10</xdr:col>
      <xdr:colOff>165100</xdr:colOff>
      <xdr:row>36</xdr:row>
      <xdr:rowOff>146376</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6216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137503</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19795" y="6309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45987</xdr:rowOff>
    </xdr:from>
    <xdr:to>
      <xdr:col>6</xdr:col>
      <xdr:colOff>38100</xdr:colOff>
      <xdr:row>36</xdr:row>
      <xdr:rowOff>147587</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6218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138714</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30795" y="6310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142394</xdr:rowOff>
    </xdr:from>
    <xdr:to>
      <xdr:col>24</xdr:col>
      <xdr:colOff>62865</xdr:colOff>
      <xdr:row>58</xdr:row>
      <xdr:rowOff>141924</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43444"/>
          <a:ext cx="1270" cy="154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145751</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089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141924</xdr:rowOff>
    </xdr:from>
    <xdr:to>
      <xdr:col>24</xdr:col>
      <xdr:colOff>152400</xdr:colOff>
      <xdr:row>58</xdr:row>
      <xdr:rowOff>141924</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086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89071</xdr:rowOff>
    </xdr:from>
    <xdr:ext cx="690189"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186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142394</xdr:rowOff>
    </xdr:from>
    <xdr:to>
      <xdr:col>24</xdr:col>
      <xdr:colOff>152400</xdr:colOff>
      <xdr:row>49</xdr:row>
      <xdr:rowOff>142394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4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167511</xdr:rowOff>
    </xdr:from>
    <xdr:to>
      <xdr:col>24</xdr:col>
      <xdr:colOff>63500</xdr:colOff>
      <xdr:row>57</xdr:row>
      <xdr:rowOff>68174</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768711"/>
          <a:ext cx="838200" cy="72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18392</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7910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39965</xdr:rowOff>
    </xdr:from>
    <xdr:to>
      <xdr:col>24</xdr:col>
      <xdr:colOff>114300</xdr:colOff>
      <xdr:row>57</xdr:row>
      <xdr:rowOff>141565</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68174</xdr:rowOff>
    </xdr:from>
    <xdr:to>
      <xdr:col>19</xdr:col>
      <xdr:colOff>177800</xdr:colOff>
      <xdr:row>57</xdr:row>
      <xdr:rowOff>159281</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840824"/>
          <a:ext cx="889000" cy="91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51036</xdr:rowOff>
    </xdr:from>
    <xdr:to>
      <xdr:col>20</xdr:col>
      <xdr:colOff>38100</xdr:colOff>
      <xdr:row>57</xdr:row>
      <xdr:rowOff>152636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143763</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91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159281</xdr:rowOff>
    </xdr:from>
    <xdr:to>
      <xdr:col>15</xdr:col>
      <xdr:colOff>50800</xdr:colOff>
      <xdr:row>58</xdr:row>
      <xdr:rowOff>12135</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931931"/>
          <a:ext cx="889000" cy="24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52546</xdr:rowOff>
    </xdr:from>
    <xdr:to>
      <xdr:col>15</xdr:col>
      <xdr:colOff>101600</xdr:colOff>
      <xdr:row>57</xdr:row>
      <xdr:rowOff>154146</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170673</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600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12135</xdr:rowOff>
    </xdr:from>
    <xdr:to>
      <xdr:col>10</xdr:col>
      <xdr:colOff>114300</xdr:colOff>
      <xdr:row>58</xdr:row>
      <xdr:rowOff>32029</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956235"/>
          <a:ext cx="889000" cy="19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79697</xdr:rowOff>
    </xdr:from>
    <xdr:to>
      <xdr:col>10</xdr:col>
      <xdr:colOff>165100</xdr:colOff>
      <xdr:row>58</xdr:row>
      <xdr:rowOff>9847</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26374</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627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91039</xdr:rowOff>
    </xdr:from>
    <xdr:to>
      <xdr:col>6</xdr:col>
      <xdr:colOff>38100</xdr:colOff>
      <xdr:row>58</xdr:row>
      <xdr:rowOff>21189</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37716</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638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116711</xdr:rowOff>
    </xdr:from>
    <xdr:to>
      <xdr:col>24</xdr:col>
      <xdr:colOff>114300</xdr:colOff>
      <xdr:row>57</xdr:row>
      <xdr:rowOff>46861</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717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139588</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569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17374</xdr:rowOff>
    </xdr:from>
    <xdr:to>
      <xdr:col>20</xdr:col>
      <xdr:colOff>38100</xdr:colOff>
      <xdr:row>57</xdr:row>
      <xdr:rowOff>118974</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79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135501</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9565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108481</xdr:rowOff>
    </xdr:from>
    <xdr:to>
      <xdr:col>15</xdr:col>
      <xdr:colOff>101600</xdr:colOff>
      <xdr:row>58</xdr:row>
      <xdr:rowOff>38631</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881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29758</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9973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132785</xdr:rowOff>
    </xdr:from>
    <xdr:to>
      <xdr:col>10</xdr:col>
      <xdr:colOff>165100</xdr:colOff>
      <xdr:row>58</xdr:row>
      <xdr:rowOff>62935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90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54062</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9998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152679</xdr:rowOff>
    </xdr:from>
    <xdr:to>
      <xdr:col>6</xdr:col>
      <xdr:colOff>38100</xdr:colOff>
      <xdr:row>58</xdr:row>
      <xdr:rowOff>82829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925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73956</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10018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120223</xdr:rowOff>
    </xdr:from>
    <xdr:to>
      <xdr:col>24</xdr:col>
      <xdr:colOff>62865</xdr:colOff>
      <xdr:row>79</xdr:row>
      <xdr:rowOff>43407</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93173"/>
          <a:ext cx="1270" cy="1294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47234</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91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43407</xdr:rowOff>
    </xdr:from>
    <xdr:to>
      <xdr:col>24</xdr:col>
      <xdr:colOff>152400</xdr:colOff>
      <xdr:row>79</xdr:row>
      <xdr:rowOff>43407</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87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66900</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068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120223</xdr:rowOff>
    </xdr:from>
    <xdr:to>
      <xdr:col>24</xdr:col>
      <xdr:colOff>152400</xdr:colOff>
      <xdr:row>71</xdr:row>
      <xdr:rowOff>120223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9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111948</xdr:rowOff>
    </xdr:from>
    <xdr:to>
      <xdr:col>24</xdr:col>
      <xdr:colOff>63500</xdr:colOff>
      <xdr:row>78</xdr:row>
      <xdr:rowOff>123561</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485048"/>
          <a:ext cx="838200" cy="11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153505</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83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130628</xdr:rowOff>
    </xdr:from>
    <xdr:to>
      <xdr:col>24</xdr:col>
      <xdr:colOff>114300</xdr:colOff>
      <xdr:row>78</xdr:row>
      <xdr:rowOff>60778</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33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57259</xdr:rowOff>
    </xdr:from>
    <xdr:to>
      <xdr:col>19</xdr:col>
      <xdr:colOff>177800</xdr:colOff>
      <xdr:row>78</xdr:row>
      <xdr:rowOff>111948</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430359"/>
          <a:ext cx="889000" cy="54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114336</xdr:rowOff>
    </xdr:from>
    <xdr:to>
      <xdr:col>20</xdr:col>
      <xdr:colOff>38100</xdr:colOff>
      <xdr:row>78</xdr:row>
      <xdr:rowOff>44486</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3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61013</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09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47765</xdr:rowOff>
    </xdr:from>
    <xdr:to>
      <xdr:col>15</xdr:col>
      <xdr:colOff>50800</xdr:colOff>
      <xdr:row>78</xdr:row>
      <xdr:rowOff>57259</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420865"/>
          <a:ext cx="889000" cy="9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143101</xdr:rowOff>
    </xdr:from>
    <xdr:to>
      <xdr:col>15</xdr:col>
      <xdr:colOff>101600</xdr:colOff>
      <xdr:row>78</xdr:row>
      <xdr:rowOff>73251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344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89778</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119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47765</xdr:rowOff>
    </xdr:from>
    <xdr:to>
      <xdr:col>10</xdr:col>
      <xdr:colOff>114300</xdr:colOff>
      <xdr:row>78</xdr:row>
      <xdr:rowOff>50577</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420865"/>
          <a:ext cx="889000" cy="2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154226</xdr:rowOff>
    </xdr:from>
    <xdr:to>
      <xdr:col>10</xdr:col>
      <xdr:colOff>165100</xdr:colOff>
      <xdr:row>78</xdr:row>
      <xdr:rowOff>84376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5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100903</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131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156550</xdr:rowOff>
    </xdr:from>
    <xdr:to>
      <xdr:col>6</xdr:col>
      <xdr:colOff>38100</xdr:colOff>
      <xdr:row>78</xdr:row>
      <xdr:rowOff>86700</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5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103227</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13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72761</xdr:rowOff>
    </xdr:from>
    <xdr:to>
      <xdr:col>24</xdr:col>
      <xdr:colOff>114300</xdr:colOff>
      <xdr:row>79</xdr:row>
      <xdr:rowOff>2911</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445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159138</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360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61148</xdr:rowOff>
    </xdr:from>
    <xdr:to>
      <xdr:col>20</xdr:col>
      <xdr:colOff>38100</xdr:colOff>
      <xdr:row>78</xdr:row>
      <xdr:rowOff>162748</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43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153875</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3526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6459</xdr:rowOff>
    </xdr:from>
    <xdr:to>
      <xdr:col>15</xdr:col>
      <xdr:colOff>101600</xdr:colOff>
      <xdr:row>78</xdr:row>
      <xdr:rowOff>108059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379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99186</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3472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168415</xdr:rowOff>
    </xdr:from>
    <xdr:to>
      <xdr:col>10</xdr:col>
      <xdr:colOff>165100</xdr:colOff>
      <xdr:row>78</xdr:row>
      <xdr:rowOff>98565</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37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89692</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52111" y="13462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171227</xdr:rowOff>
    </xdr:from>
    <xdr:to>
      <xdr:col>6</xdr:col>
      <xdr:colOff>38100</xdr:colOff>
      <xdr:row>78</xdr:row>
      <xdr:rowOff>101377</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372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92504</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63111" y="13465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76540</xdr:rowOff>
    </xdr:from>
    <xdr:to>
      <xdr:col>24</xdr:col>
      <xdr:colOff>62865</xdr:colOff>
      <xdr:row>98</xdr:row>
      <xdr:rowOff>112021</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507040"/>
          <a:ext cx="1270" cy="1407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115848</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91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112021</xdr:rowOff>
    </xdr:from>
    <xdr:to>
      <xdr:col>24</xdr:col>
      <xdr:colOff>152400</xdr:colOff>
      <xdr:row>98</xdr:row>
      <xdr:rowOff>112021</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914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23217</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28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76540</xdr:rowOff>
    </xdr:from>
    <xdr:to>
      <xdr:col>24</xdr:col>
      <xdr:colOff>152400</xdr:colOff>
      <xdr:row>90</xdr:row>
      <xdr:rowOff>76540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507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37554</xdr:rowOff>
    </xdr:from>
    <xdr:to>
      <xdr:col>24</xdr:col>
      <xdr:colOff>63500</xdr:colOff>
      <xdr:row>96</xdr:row>
      <xdr:rowOff>37706</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3797300" y="16496754"/>
          <a:ext cx="8382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630</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288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149203</xdr:rowOff>
    </xdr:from>
    <xdr:to>
      <xdr:col>24</xdr:col>
      <xdr:colOff>114300</xdr:colOff>
      <xdr:row>96</xdr:row>
      <xdr:rowOff>79353</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43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37706</xdr:rowOff>
    </xdr:from>
    <xdr:to>
      <xdr:col>19</xdr:col>
      <xdr:colOff>177800</xdr:colOff>
      <xdr:row>96</xdr:row>
      <xdr:rowOff>38545</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908300" y="16496906"/>
          <a:ext cx="889000" cy="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134410</xdr:rowOff>
    </xdr:from>
    <xdr:to>
      <xdr:col>20</xdr:col>
      <xdr:colOff>38100</xdr:colOff>
      <xdr:row>96</xdr:row>
      <xdr:rowOff>64560</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42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81087</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197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38545</xdr:rowOff>
    </xdr:from>
    <xdr:to>
      <xdr:col>15</xdr:col>
      <xdr:colOff>50800</xdr:colOff>
      <xdr:row>96</xdr:row>
      <xdr:rowOff>42850</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019300" y="16497745"/>
          <a:ext cx="889000" cy="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125161</xdr:rowOff>
    </xdr:from>
    <xdr:to>
      <xdr:col>15</xdr:col>
      <xdr:colOff>101600</xdr:colOff>
      <xdr:row>96</xdr:row>
      <xdr:rowOff>55311</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41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71838</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18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42850</xdr:rowOff>
    </xdr:from>
    <xdr:to>
      <xdr:col>10</xdr:col>
      <xdr:colOff>114300</xdr:colOff>
      <xdr:row>96</xdr:row>
      <xdr:rowOff>70949</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1130300" y="16502050"/>
          <a:ext cx="889000" cy="28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4308</xdr:rowOff>
    </xdr:from>
    <xdr:to>
      <xdr:col>10</xdr:col>
      <xdr:colOff>165100</xdr:colOff>
      <xdr:row>96</xdr:row>
      <xdr:rowOff>105908</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46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97035</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556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14939</xdr:rowOff>
    </xdr:from>
    <xdr:to>
      <xdr:col>6</xdr:col>
      <xdr:colOff>38100</xdr:colOff>
      <xdr:row>96</xdr:row>
      <xdr:rowOff>116539</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47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133066</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249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158204</xdr:rowOff>
    </xdr:from>
    <xdr:to>
      <xdr:col>24</xdr:col>
      <xdr:colOff>114300</xdr:colOff>
      <xdr:row>96</xdr:row>
      <xdr:rowOff>88354</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445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136631</xdr:rowOff>
    </xdr:from>
    <xdr:ext cx="534377"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424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158356</xdr:rowOff>
    </xdr:from>
    <xdr:to>
      <xdr:col>20</xdr:col>
      <xdr:colOff>38100</xdr:colOff>
      <xdr:row>96</xdr:row>
      <xdr:rowOff>88506</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446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79633</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530111" y="16538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159195</xdr:rowOff>
    </xdr:from>
    <xdr:to>
      <xdr:col>15</xdr:col>
      <xdr:colOff>101600</xdr:colOff>
      <xdr:row>96</xdr:row>
      <xdr:rowOff>89345</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446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80472</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6539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163500</xdr:rowOff>
    </xdr:from>
    <xdr:to>
      <xdr:col>10</xdr:col>
      <xdr:colOff>165100</xdr:colOff>
      <xdr:row>96</xdr:row>
      <xdr:rowOff>93650</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45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110177</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226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20149</xdr:rowOff>
    </xdr:from>
    <xdr:to>
      <xdr:col>6</xdr:col>
      <xdr:colOff>38100</xdr:colOff>
      <xdr:row>96</xdr:row>
      <xdr:rowOff>121749</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479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112876</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6572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98923</xdr:rowOff>
    </xdr:from>
    <xdr:to>
      <xdr:col>54</xdr:col>
      <xdr:colOff>189865</xdr:colOff>
      <xdr:row>38</xdr:row>
      <xdr:rowOff>137099</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413873"/>
          <a:ext cx="1270" cy="1238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140926</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65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137099</xdr:rowOff>
    </xdr:from>
    <xdr:to>
      <xdr:col>55</xdr:col>
      <xdr:colOff>88900</xdr:colOff>
      <xdr:row>38</xdr:row>
      <xdr:rowOff>137099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65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45600</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189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98923</xdr:rowOff>
    </xdr:from>
    <xdr:to>
      <xdr:col>55</xdr:col>
      <xdr:colOff>88900</xdr:colOff>
      <xdr:row>31</xdr:row>
      <xdr:rowOff>98923</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413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70581</xdr:rowOff>
    </xdr:from>
    <xdr:to>
      <xdr:col>55</xdr:col>
      <xdr:colOff>0</xdr:colOff>
      <xdr:row>35</xdr:row>
      <xdr:rowOff>152347</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9639300" y="6071331"/>
          <a:ext cx="838200" cy="81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126582</xdr:rowOff>
    </xdr:from>
    <xdr:ext cx="599010"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62987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148155</xdr:rowOff>
    </xdr:from>
    <xdr:to>
      <xdr:col>55</xdr:col>
      <xdr:colOff>50800</xdr:colOff>
      <xdr:row>37</xdr:row>
      <xdr:rowOff>78305</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152347</xdr:rowOff>
    </xdr:from>
    <xdr:to>
      <xdr:col>50</xdr:col>
      <xdr:colOff>114300</xdr:colOff>
      <xdr:row>35</xdr:row>
      <xdr:rowOff>170030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8750300" y="6153097"/>
          <a:ext cx="889000" cy="17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134586</xdr:rowOff>
    </xdr:from>
    <xdr:to>
      <xdr:col>50</xdr:col>
      <xdr:colOff>165100</xdr:colOff>
      <xdr:row>37</xdr:row>
      <xdr:rowOff>64736</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55863</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39795" y="6399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170030</xdr:rowOff>
    </xdr:from>
    <xdr:to>
      <xdr:col>45</xdr:col>
      <xdr:colOff>177800</xdr:colOff>
      <xdr:row>36</xdr:row>
      <xdr:rowOff>40981</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6170780"/>
          <a:ext cx="889000" cy="42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162862</xdr:rowOff>
    </xdr:from>
    <xdr:to>
      <xdr:col>46</xdr:col>
      <xdr:colOff>38100</xdr:colOff>
      <xdr:row>37</xdr:row>
      <xdr:rowOff>93012</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6335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84139</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795" y="6427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40981</xdr:rowOff>
    </xdr:from>
    <xdr:to>
      <xdr:col>41</xdr:col>
      <xdr:colOff>50800</xdr:colOff>
      <xdr:row>36</xdr:row>
      <xdr:rowOff>124170</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6972300" y="6213181"/>
          <a:ext cx="889000" cy="83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2137</xdr:rowOff>
    </xdr:from>
    <xdr:to>
      <xdr:col>41</xdr:col>
      <xdr:colOff>101600</xdr:colOff>
      <xdr:row>37</xdr:row>
      <xdr:rowOff>103737</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3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94864</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61795" y="6438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13572</xdr:rowOff>
    </xdr:from>
    <xdr:to>
      <xdr:col>36</xdr:col>
      <xdr:colOff>165100</xdr:colOff>
      <xdr:row>37</xdr:row>
      <xdr:rowOff>115172</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3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106299</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672795" y="644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19781</xdr:rowOff>
    </xdr:from>
    <xdr:to>
      <xdr:col>55</xdr:col>
      <xdr:colOff>50800</xdr:colOff>
      <xdr:row>35</xdr:row>
      <xdr:rowOff>121381</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020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42658</xdr:rowOff>
    </xdr:from>
    <xdr:ext cx="599010"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5871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101547</xdr:rowOff>
    </xdr:from>
    <xdr:to>
      <xdr:col>50</xdr:col>
      <xdr:colOff>165100</xdr:colOff>
      <xdr:row>36</xdr:row>
      <xdr:rowOff>31697</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610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48224</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39795" y="5877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119230</xdr:rowOff>
    </xdr:from>
    <xdr:to>
      <xdr:col>46</xdr:col>
      <xdr:colOff>38100</xdr:colOff>
      <xdr:row>36</xdr:row>
      <xdr:rowOff>49380</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611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65907</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50795" y="5895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161631</xdr:rowOff>
    </xdr:from>
    <xdr:to>
      <xdr:col>41</xdr:col>
      <xdr:colOff>101600</xdr:colOff>
      <xdr:row>36</xdr:row>
      <xdr:rowOff>91781</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162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108308</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61795" y="5937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73370</xdr:rowOff>
    </xdr:from>
    <xdr:to>
      <xdr:col>36</xdr:col>
      <xdr:colOff>165100</xdr:colOff>
      <xdr:row>37</xdr:row>
      <xdr:rowOff>3520</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24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20047</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672795" y="6020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74945</xdr:rowOff>
    </xdr:from>
    <xdr:to>
      <xdr:col>54</xdr:col>
      <xdr:colOff>189865</xdr:colOff>
      <xdr:row>58</xdr:row>
      <xdr:rowOff>123073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818895"/>
          <a:ext cx="1270" cy="1248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126900</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07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123073</xdr:rowOff>
    </xdr:from>
    <xdr:to>
      <xdr:col>55</xdr:col>
      <xdr:colOff>88900</xdr:colOff>
      <xdr:row>58</xdr:row>
      <xdr:rowOff>123073</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067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21622</xdr:rowOff>
    </xdr:from>
    <xdr:ext cx="690189"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5941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2,766,633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74945</xdr:rowOff>
    </xdr:from>
    <xdr:to>
      <xdr:col>55</xdr:col>
      <xdr:colOff>88900</xdr:colOff>
      <xdr:row>51</xdr:row>
      <xdr:rowOff>74945</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818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88799</xdr:rowOff>
    </xdr:from>
    <xdr:to>
      <xdr:col>55</xdr:col>
      <xdr:colOff>0</xdr:colOff>
      <xdr:row>58</xdr:row>
      <xdr:rowOff>11458</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9639300" y="9861449"/>
          <a:ext cx="838200" cy="94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114610</xdr:rowOff>
    </xdr:from>
    <xdr:ext cx="599010"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8872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136183</xdr:rowOff>
    </xdr:from>
    <xdr:to>
      <xdr:col>55</xdr:col>
      <xdr:colOff>50800</xdr:colOff>
      <xdr:row>58</xdr:row>
      <xdr:rowOff>66333</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908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88799</xdr:rowOff>
    </xdr:from>
    <xdr:to>
      <xdr:col>50</xdr:col>
      <xdr:colOff>114300</xdr:colOff>
      <xdr:row>57</xdr:row>
      <xdr:rowOff>165111</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8750300" y="9861449"/>
          <a:ext cx="889000" cy="76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127226</xdr:rowOff>
    </xdr:from>
    <xdr:to>
      <xdr:col>50</xdr:col>
      <xdr:colOff>165100</xdr:colOff>
      <xdr:row>58</xdr:row>
      <xdr:rowOff>57376</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989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48503</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9992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165111</xdr:rowOff>
    </xdr:from>
    <xdr:to>
      <xdr:col>45</xdr:col>
      <xdr:colOff>177800</xdr:colOff>
      <xdr:row>58</xdr:row>
      <xdr:rowOff>39669</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7861300" y="9937761"/>
          <a:ext cx="889000" cy="46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126873</xdr:rowOff>
    </xdr:from>
    <xdr:to>
      <xdr:col>46</xdr:col>
      <xdr:colOff>38100</xdr:colOff>
      <xdr:row>58</xdr:row>
      <xdr:rowOff>57023</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8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48150</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50795" y="9992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39669</xdr:rowOff>
    </xdr:from>
    <xdr:to>
      <xdr:col>41</xdr:col>
      <xdr:colOff>50800</xdr:colOff>
      <xdr:row>58</xdr:row>
      <xdr:rowOff>65437</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6972300" y="9983769"/>
          <a:ext cx="889000" cy="25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132124</xdr:rowOff>
    </xdr:from>
    <xdr:to>
      <xdr:col>41</xdr:col>
      <xdr:colOff>101600</xdr:colOff>
      <xdr:row>58</xdr:row>
      <xdr:rowOff>62274</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90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78801</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61795" y="9680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108097</xdr:rowOff>
    </xdr:from>
    <xdr:to>
      <xdr:col>36</xdr:col>
      <xdr:colOff>165100</xdr:colOff>
      <xdr:row>58</xdr:row>
      <xdr:rowOff>38247</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880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54774</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9655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132108</xdr:rowOff>
    </xdr:from>
    <xdr:to>
      <xdr:col>55</xdr:col>
      <xdr:colOff>50800</xdr:colOff>
      <xdr:row>58</xdr:row>
      <xdr:rowOff>62258</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990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91485</xdr:rowOff>
    </xdr:from>
    <xdr:ext cx="599010"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692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37999</xdr:rowOff>
    </xdr:from>
    <xdr:to>
      <xdr:col>50</xdr:col>
      <xdr:colOff>165100</xdr:colOff>
      <xdr:row>57</xdr:row>
      <xdr:rowOff>139599</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9810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156126</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39795" y="9585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114311</xdr:rowOff>
    </xdr:from>
    <xdr:to>
      <xdr:col>46</xdr:col>
      <xdr:colOff>38100</xdr:colOff>
      <xdr:row>58</xdr:row>
      <xdr:rowOff>44461</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988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60988</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50795" y="9662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160319</xdr:rowOff>
    </xdr:from>
    <xdr:to>
      <xdr:col>41</xdr:col>
      <xdr:colOff>101600</xdr:colOff>
      <xdr:row>58</xdr:row>
      <xdr:rowOff>90469</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9932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81596</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61795" y="10025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14637</xdr:rowOff>
    </xdr:from>
    <xdr:to>
      <xdr:col>36</xdr:col>
      <xdr:colOff>165100</xdr:colOff>
      <xdr:row>58</xdr:row>
      <xdr:rowOff>116237</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995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107364</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672795" y="10051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56104</xdr:rowOff>
    </xdr:from>
    <xdr:to>
      <xdr:col>54</xdr:col>
      <xdr:colOff>189865</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229054"/>
          <a:ext cx="1270" cy="1359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2781</xdr:rowOff>
    </xdr:from>
    <xdr:ext cx="690189"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20042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56104</xdr:rowOff>
    </xdr:from>
    <xdr:to>
      <xdr:col>55</xdr:col>
      <xdr:colOff>88900</xdr:colOff>
      <xdr:row>71</xdr:row>
      <xdr:rowOff>56104</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229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90069</xdr:rowOff>
    </xdr:from>
    <xdr:to>
      <xdr:col>55</xdr:col>
      <xdr:colOff>0</xdr:colOff>
      <xdr:row>79</xdr:row>
      <xdr:rowOff>23371</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9639300" y="13463169"/>
          <a:ext cx="838200" cy="104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55066</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428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76639</xdr:rowOff>
    </xdr:from>
    <xdr:to>
      <xdr:col>55</xdr:col>
      <xdr:colOff>50800</xdr:colOff>
      <xdr:row>79</xdr:row>
      <xdr:rowOff>6789</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44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23371</xdr:rowOff>
    </xdr:from>
    <xdr:to>
      <xdr:col>50</xdr:col>
      <xdr:colOff>114300</xdr:colOff>
      <xdr:row>79</xdr:row>
      <xdr:rowOff>26978</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8750300" y="13567921"/>
          <a:ext cx="889000" cy="3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65376</xdr:rowOff>
    </xdr:from>
    <xdr:to>
      <xdr:col>50</xdr:col>
      <xdr:colOff>165100</xdr:colOff>
      <xdr:row>78</xdr:row>
      <xdr:rowOff>166976</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43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12053</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213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126540</xdr:rowOff>
    </xdr:from>
    <xdr:to>
      <xdr:col>45</xdr:col>
      <xdr:colOff>177800</xdr:colOff>
      <xdr:row>79</xdr:row>
      <xdr:rowOff>26978</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7861300" y="13499640"/>
          <a:ext cx="889000" cy="7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44543</xdr:rowOff>
    </xdr:from>
    <xdr:to>
      <xdr:col>46</xdr:col>
      <xdr:colOff>38100</xdr:colOff>
      <xdr:row>78</xdr:row>
      <xdr:rowOff>146143</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41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162670</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19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94266</xdr:rowOff>
    </xdr:from>
    <xdr:to>
      <xdr:col>41</xdr:col>
      <xdr:colOff>50800</xdr:colOff>
      <xdr:row>78</xdr:row>
      <xdr:rowOff>126540</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6972300" y="13467366"/>
          <a:ext cx="889000" cy="32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17207</xdr:rowOff>
    </xdr:from>
    <xdr:to>
      <xdr:col>41</xdr:col>
      <xdr:colOff>101600</xdr:colOff>
      <xdr:row>78</xdr:row>
      <xdr:rowOff>118807</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135334</xdr:rowOff>
    </xdr:from>
    <xdr:ext cx="59901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61795" y="13165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135992</xdr:rowOff>
    </xdr:from>
    <xdr:to>
      <xdr:col>36</xdr:col>
      <xdr:colOff>165100</xdr:colOff>
      <xdr:row>78</xdr:row>
      <xdr:rowOff>66142</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82669</xdr:rowOff>
    </xdr:from>
    <xdr:ext cx="59901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672795" y="13112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39269</xdr:rowOff>
    </xdr:from>
    <xdr:to>
      <xdr:col>55</xdr:col>
      <xdr:colOff>50800</xdr:colOff>
      <xdr:row>78</xdr:row>
      <xdr:rowOff>140869</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412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170096</xdr:rowOff>
    </xdr:from>
    <xdr:ext cx="534377"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200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144021</xdr:rowOff>
    </xdr:from>
    <xdr:to>
      <xdr:col>50</xdr:col>
      <xdr:colOff>165100</xdr:colOff>
      <xdr:row>79</xdr:row>
      <xdr:rowOff>74171</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517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65298</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372111" y="13609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147628</xdr:rowOff>
    </xdr:from>
    <xdr:to>
      <xdr:col>46</xdr:col>
      <xdr:colOff>38100</xdr:colOff>
      <xdr:row>79</xdr:row>
      <xdr:rowOff>77778</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520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68905</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483111" y="13613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75740</xdr:rowOff>
    </xdr:from>
    <xdr:to>
      <xdr:col>41</xdr:col>
      <xdr:colOff>101600</xdr:colOff>
      <xdr:row>79</xdr:row>
      <xdr:rowOff>5890</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44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168467</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594111" y="13541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43466</xdr:rowOff>
    </xdr:from>
    <xdr:to>
      <xdr:col>36</xdr:col>
      <xdr:colOff>165100</xdr:colOff>
      <xdr:row>78</xdr:row>
      <xdr:rowOff>145066</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41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136193</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05111" y="13509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100878</xdr:rowOff>
    </xdr:from>
    <xdr:to>
      <xdr:col>54</xdr:col>
      <xdr:colOff>189865</xdr:colOff>
      <xdr:row>98</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874278"/>
          <a:ext cx="1270" cy="106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47555</xdr:rowOff>
    </xdr:from>
    <xdr:ext cx="690189"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6495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2,334,913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100878</xdr:rowOff>
    </xdr:from>
    <xdr:to>
      <xdr:col>55</xdr:col>
      <xdr:colOff>88900</xdr:colOff>
      <xdr:row>92</xdr:row>
      <xdr:rowOff>100878</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874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104118</xdr:rowOff>
    </xdr:from>
    <xdr:to>
      <xdr:col>55</xdr:col>
      <xdr:colOff>0</xdr:colOff>
      <xdr:row>98</xdr:row>
      <xdr:rowOff>67309</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9639300" y="16734768"/>
          <a:ext cx="838200" cy="134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3680</xdr:rowOff>
    </xdr:from>
    <xdr:ext cx="599010"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8057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25253</xdr:rowOff>
    </xdr:from>
    <xdr:to>
      <xdr:col>55</xdr:col>
      <xdr:colOff>50800</xdr:colOff>
      <xdr:row>98</xdr:row>
      <xdr:rowOff>126853</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8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104118</xdr:rowOff>
    </xdr:from>
    <xdr:to>
      <xdr:col>50</xdr:col>
      <xdr:colOff>114300</xdr:colOff>
      <xdr:row>98</xdr:row>
      <xdr:rowOff>8928</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8750300" y="16734768"/>
          <a:ext cx="889000" cy="76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17259</xdr:rowOff>
    </xdr:from>
    <xdr:to>
      <xdr:col>50</xdr:col>
      <xdr:colOff>165100</xdr:colOff>
      <xdr:row>98</xdr:row>
      <xdr:rowOff>118859</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81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109986</xdr:rowOff>
    </xdr:from>
    <xdr:ext cx="59901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39795" y="16912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8928</xdr:rowOff>
    </xdr:from>
    <xdr:to>
      <xdr:col>45</xdr:col>
      <xdr:colOff>177800</xdr:colOff>
      <xdr:row>98</xdr:row>
      <xdr:rowOff>79377</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7861300" y="16811028"/>
          <a:ext cx="889000" cy="70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21895</xdr:rowOff>
    </xdr:from>
    <xdr:to>
      <xdr:col>46</xdr:col>
      <xdr:colOff>38100</xdr:colOff>
      <xdr:row>98</xdr:row>
      <xdr:rowOff>123495</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82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114622</xdr:rowOff>
    </xdr:from>
    <xdr:ext cx="59901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50795" y="16916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79377</xdr:rowOff>
    </xdr:from>
    <xdr:to>
      <xdr:col>41</xdr:col>
      <xdr:colOff>50800</xdr:colOff>
      <xdr:row>98</xdr:row>
      <xdr:rowOff>122630</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6972300" y="16881477"/>
          <a:ext cx="889000" cy="43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30533</xdr:rowOff>
    </xdr:from>
    <xdr:to>
      <xdr:col>41</xdr:col>
      <xdr:colOff>101600</xdr:colOff>
      <xdr:row>98</xdr:row>
      <xdr:rowOff>132133</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83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123260</xdr:rowOff>
    </xdr:from>
    <xdr:ext cx="59901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61795" y="16925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28342</xdr:rowOff>
    </xdr:from>
    <xdr:to>
      <xdr:col>36</xdr:col>
      <xdr:colOff>165100</xdr:colOff>
      <xdr:row>98</xdr:row>
      <xdr:rowOff>129942</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83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146469</xdr:rowOff>
    </xdr:from>
    <xdr:ext cx="59901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672795" y="16605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16509</xdr:rowOff>
    </xdr:from>
    <xdr:to>
      <xdr:col>55</xdr:col>
      <xdr:colOff>50800</xdr:colOff>
      <xdr:row>98</xdr:row>
      <xdr:rowOff>118109</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818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147336</xdr:rowOff>
    </xdr:from>
    <xdr:ext cx="599010"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606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53318</xdr:rowOff>
    </xdr:from>
    <xdr:to>
      <xdr:col>50</xdr:col>
      <xdr:colOff>165100</xdr:colOff>
      <xdr:row>97</xdr:row>
      <xdr:rowOff>154918</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683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171445</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39795" y="16459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129578</xdr:rowOff>
    </xdr:from>
    <xdr:to>
      <xdr:col>46</xdr:col>
      <xdr:colOff>38100</xdr:colOff>
      <xdr:row>98</xdr:row>
      <xdr:rowOff>59728</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76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76255</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50795" y="16535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28577</xdr:rowOff>
    </xdr:from>
    <xdr:to>
      <xdr:col>41</xdr:col>
      <xdr:colOff>101600</xdr:colOff>
      <xdr:row>98</xdr:row>
      <xdr:rowOff>130177</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830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146704</xdr:rowOff>
    </xdr:from>
    <xdr:ext cx="59901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61795" y="16605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71830</xdr:rowOff>
    </xdr:from>
    <xdr:to>
      <xdr:col>36</xdr:col>
      <xdr:colOff>165100</xdr:colOff>
      <xdr:row>99</xdr:row>
      <xdr:rowOff>1980</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873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164557</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6966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98434</xdr:rowOff>
    </xdr:from>
    <xdr:to>
      <xdr:col>85</xdr:col>
      <xdr:colOff>126364</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413384"/>
          <a:ext cx="1269" cy="131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45111</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188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98434</xdr:rowOff>
    </xdr:from>
    <xdr:to>
      <xdr:col>86</xdr:col>
      <xdr:colOff>25400</xdr:colOff>
      <xdr:row>31</xdr:row>
      <xdr:rowOff>98434</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413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114882</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458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92005</xdr:rowOff>
    </xdr:from>
    <xdr:to>
      <xdr:col>85</xdr:col>
      <xdr:colOff>177800</xdr:colOff>
      <xdr:row>39</xdr:row>
      <xdr:rowOff>22155</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60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100532</xdr:rowOff>
    </xdr:from>
    <xdr:to>
      <xdr:col>81</xdr:col>
      <xdr:colOff>101600</xdr:colOff>
      <xdr:row>39</xdr:row>
      <xdr:rowOff>30682</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6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47209</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390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94204</xdr:rowOff>
    </xdr:from>
    <xdr:to>
      <xdr:col>76</xdr:col>
      <xdr:colOff>165100</xdr:colOff>
      <xdr:row>39</xdr:row>
      <xdr:rowOff>24354</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40881</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638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109722</xdr:rowOff>
    </xdr:from>
    <xdr:to>
      <xdr:col>72</xdr:col>
      <xdr:colOff>38100</xdr:colOff>
      <xdr:row>39</xdr:row>
      <xdr:rowOff>39872</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56399</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36111" y="640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96024</xdr:rowOff>
    </xdr:from>
    <xdr:to>
      <xdr:col>67</xdr:col>
      <xdr:colOff>101600</xdr:colOff>
      <xdr:row>39</xdr:row>
      <xdr:rowOff>26174</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42702</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47111" y="63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27686</xdr:rowOff>
    </xdr:from>
    <xdr:to>
      <xdr:col>85</xdr:col>
      <xdr:colOff>126364</xdr:colOff>
      <xdr:row>58</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flipV="1">
          <a:off x="16317595" y="8771636"/>
          <a:ext cx="1269"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22877</xdr:rowOff>
    </xdr:from>
    <xdr:ext cx="249299" cy="259045"/>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6370300" y="1013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145813</xdr:rowOff>
    </xdr:from>
    <xdr:ext cx="469744" cy="259045"/>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6370300" y="8546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27686</xdr:rowOff>
    </xdr:from>
    <xdr:to>
      <xdr:col>86</xdr:col>
      <xdr:colOff>25400</xdr:colOff>
      <xdr:row>51</xdr:row>
      <xdr:rowOff>27686</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8771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111777</xdr:rowOff>
    </xdr:from>
    <xdr:ext cx="249299" cy="259045"/>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6370300" y="9884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84100</xdr:rowOff>
    </xdr:from>
    <xdr:to>
      <xdr:col>81</xdr:col>
      <xdr:colOff>101600</xdr:colOff>
      <xdr:row>59</xdr:row>
      <xdr:rowOff>14250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430500" y="100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57</xdr:row>
      <xdr:rowOff>30777</xdr:rowOff>
    </xdr:from>
    <xdr:ext cx="313932"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24333" y="98034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67183</xdr:rowOff>
    </xdr:from>
    <xdr:to>
      <xdr:col>76</xdr:col>
      <xdr:colOff>165100</xdr:colOff>
      <xdr:row>58</xdr:row>
      <xdr:rowOff>168783</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5415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13860</xdr:rowOff>
    </xdr:from>
    <xdr:ext cx="313932"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35333" y="97865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67411</xdr:rowOff>
    </xdr:from>
    <xdr:to>
      <xdr:col>72</xdr:col>
      <xdr:colOff>38100</xdr:colOff>
      <xdr:row>58</xdr:row>
      <xdr:rowOff>169011</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652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57</xdr:row>
      <xdr:rowOff>14088</xdr:rowOff>
    </xdr:from>
    <xdr:ext cx="313932"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46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52095</xdr:rowOff>
    </xdr:from>
    <xdr:to>
      <xdr:col>67</xdr:col>
      <xdr:colOff>101600</xdr:colOff>
      <xdr:row>58</xdr:row>
      <xdr:rowOff>153695</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763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56</xdr:row>
      <xdr:rowOff>170222</xdr:rowOff>
    </xdr:from>
    <xdr:ext cx="378565"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25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67327</xdr:rowOff>
    </xdr:from>
    <xdr:ext cx="249299" cy="259045"/>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13402</xdr:rowOff>
    </xdr:from>
    <xdr:to>
      <xdr:col>85</xdr:col>
      <xdr:colOff>126364</xdr:colOff>
      <xdr:row>79</xdr:row>
      <xdr:rowOff>43918</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186352"/>
          <a:ext cx="1269" cy="140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47745</xdr:rowOff>
    </xdr:from>
    <xdr:ext cx="378565"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592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43918</xdr:rowOff>
    </xdr:from>
    <xdr:to>
      <xdr:col>86</xdr:col>
      <xdr:colOff>25400</xdr:colOff>
      <xdr:row>79</xdr:row>
      <xdr:rowOff>43918</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588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131529</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961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13402</xdr:rowOff>
    </xdr:from>
    <xdr:to>
      <xdr:col>86</xdr:col>
      <xdr:colOff>25400</xdr:colOff>
      <xdr:row>71</xdr:row>
      <xdr:rowOff>13402</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18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33204</xdr:rowOff>
    </xdr:from>
    <xdr:to>
      <xdr:col>85</xdr:col>
      <xdr:colOff>127000</xdr:colOff>
      <xdr:row>76</xdr:row>
      <xdr:rowOff>50626</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5481300" y="13063404"/>
          <a:ext cx="838200" cy="17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41277</xdr:rowOff>
    </xdr:from>
    <xdr:ext cx="599010"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32429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62850</xdr:rowOff>
    </xdr:from>
    <xdr:to>
      <xdr:col>85</xdr:col>
      <xdr:colOff>177800</xdr:colOff>
      <xdr:row>77</xdr:row>
      <xdr:rowOff>164450</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50626</xdr:rowOff>
    </xdr:from>
    <xdr:to>
      <xdr:col>81</xdr:col>
      <xdr:colOff>50800</xdr:colOff>
      <xdr:row>76</xdr:row>
      <xdr:rowOff>86040</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4592300" y="13080826"/>
          <a:ext cx="889000" cy="35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53739</xdr:rowOff>
    </xdr:from>
    <xdr:to>
      <xdr:col>81</xdr:col>
      <xdr:colOff>101600</xdr:colOff>
      <xdr:row>77</xdr:row>
      <xdr:rowOff>155339</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146466</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181795" y="13348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86040</xdr:rowOff>
    </xdr:from>
    <xdr:to>
      <xdr:col>76</xdr:col>
      <xdr:colOff>114300</xdr:colOff>
      <xdr:row>76</xdr:row>
      <xdr:rowOff>127544</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3703300" y="13116240"/>
          <a:ext cx="889000" cy="41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58052</xdr:rowOff>
    </xdr:from>
    <xdr:to>
      <xdr:col>76</xdr:col>
      <xdr:colOff>165100</xdr:colOff>
      <xdr:row>77</xdr:row>
      <xdr:rowOff>159652</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150779</xdr:rowOff>
    </xdr:from>
    <xdr:ext cx="59901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292795" y="13352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127544</xdr:rowOff>
    </xdr:from>
    <xdr:to>
      <xdr:col>71</xdr:col>
      <xdr:colOff>177800</xdr:colOff>
      <xdr:row>76</xdr:row>
      <xdr:rowOff>165247</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2814300" y="13157744"/>
          <a:ext cx="889000" cy="37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57947</xdr:rowOff>
    </xdr:from>
    <xdr:to>
      <xdr:col>72</xdr:col>
      <xdr:colOff>38100</xdr:colOff>
      <xdr:row>77</xdr:row>
      <xdr:rowOff>159547</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150674</xdr:rowOff>
    </xdr:from>
    <xdr:ext cx="59901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03795" y="13352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52620</xdr:rowOff>
    </xdr:from>
    <xdr:to>
      <xdr:col>67</xdr:col>
      <xdr:colOff>101600</xdr:colOff>
      <xdr:row>77</xdr:row>
      <xdr:rowOff>154220</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145347</xdr:rowOff>
    </xdr:from>
    <xdr:ext cx="59901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14795" y="13346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153854</xdr:rowOff>
    </xdr:from>
    <xdr:to>
      <xdr:col>85</xdr:col>
      <xdr:colOff>177800</xdr:colOff>
      <xdr:row>76</xdr:row>
      <xdr:rowOff>84004</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3012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5282</xdr:rowOff>
    </xdr:from>
    <xdr:ext cx="599010"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2864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171276</xdr:rowOff>
    </xdr:from>
    <xdr:to>
      <xdr:col>81</xdr:col>
      <xdr:colOff>101600</xdr:colOff>
      <xdr:row>76</xdr:row>
      <xdr:rowOff>101426</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3030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117953</xdr:rowOff>
    </xdr:from>
    <xdr:ext cx="59901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181795" y="12805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35240</xdr:rowOff>
    </xdr:from>
    <xdr:to>
      <xdr:col>76</xdr:col>
      <xdr:colOff>165100</xdr:colOff>
      <xdr:row>76</xdr:row>
      <xdr:rowOff>136840</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306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153367</xdr:rowOff>
    </xdr:from>
    <xdr:ext cx="59901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292795" y="12840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76744</xdr:rowOff>
    </xdr:from>
    <xdr:to>
      <xdr:col>72</xdr:col>
      <xdr:colOff>38100</xdr:colOff>
      <xdr:row>77</xdr:row>
      <xdr:rowOff>6894</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310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23421</xdr:rowOff>
    </xdr:from>
    <xdr:ext cx="59901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03795" y="12882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114447</xdr:rowOff>
    </xdr:from>
    <xdr:to>
      <xdr:col>67</xdr:col>
      <xdr:colOff>101600</xdr:colOff>
      <xdr:row>77</xdr:row>
      <xdr:rowOff>44597</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14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61125</xdr:rowOff>
    </xdr:from>
    <xdr:ext cx="59901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14795" y="12919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21970</xdr:rowOff>
    </xdr:from>
    <xdr:ext cx="685572"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760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108407</xdr:rowOff>
    </xdr:from>
    <xdr:to>
      <xdr:col>85</xdr:col>
      <xdr:colOff>126364</xdr:colOff>
      <xdr:row>99</xdr:row>
      <xdr:rowOff>98879</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538907"/>
          <a:ext cx="1269" cy="1533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102706</xdr:rowOff>
    </xdr:from>
    <xdr:ext cx="249299"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98879</xdr:rowOff>
    </xdr:from>
    <xdr:to>
      <xdr:col>86</xdr:col>
      <xdr:colOff>25400</xdr:colOff>
      <xdr:row>99</xdr:row>
      <xdr:rowOff>98879</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55084</xdr:rowOff>
    </xdr:from>
    <xdr:ext cx="690189"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3141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108407</xdr:rowOff>
    </xdr:from>
    <xdr:to>
      <xdr:col>86</xdr:col>
      <xdr:colOff>25400</xdr:colOff>
      <xdr:row>90</xdr:row>
      <xdr:rowOff>108407</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53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75147</xdr:rowOff>
    </xdr:from>
    <xdr:to>
      <xdr:col>85</xdr:col>
      <xdr:colOff>127000</xdr:colOff>
      <xdr:row>98</xdr:row>
      <xdr:rowOff>82572</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5481300" y="16877247"/>
          <a:ext cx="838200" cy="7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120169</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922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141742</xdr:rowOff>
    </xdr:from>
    <xdr:to>
      <xdr:col>85</xdr:col>
      <xdr:colOff>177800</xdr:colOff>
      <xdr:row>99</xdr:row>
      <xdr:rowOff>71892</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94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82572</xdr:rowOff>
    </xdr:from>
    <xdr:to>
      <xdr:col>81</xdr:col>
      <xdr:colOff>50800</xdr:colOff>
      <xdr:row>98</xdr:row>
      <xdr:rowOff>113179</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4592300" y="16884672"/>
          <a:ext cx="889000" cy="30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131051</xdr:rowOff>
    </xdr:from>
    <xdr:to>
      <xdr:col>81</xdr:col>
      <xdr:colOff>101600</xdr:colOff>
      <xdr:row>99</xdr:row>
      <xdr:rowOff>61201</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933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52328</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7025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84468</xdr:rowOff>
    </xdr:from>
    <xdr:to>
      <xdr:col>76</xdr:col>
      <xdr:colOff>114300</xdr:colOff>
      <xdr:row>98</xdr:row>
      <xdr:rowOff>113179</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3703300" y="16886568"/>
          <a:ext cx="889000" cy="28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141887</xdr:rowOff>
    </xdr:from>
    <xdr:to>
      <xdr:col>76</xdr:col>
      <xdr:colOff>165100</xdr:colOff>
      <xdr:row>99</xdr:row>
      <xdr:rowOff>72037</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94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63164</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703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84468</xdr:rowOff>
    </xdr:from>
    <xdr:to>
      <xdr:col>71</xdr:col>
      <xdr:colOff>177800</xdr:colOff>
      <xdr:row>98</xdr:row>
      <xdr:rowOff>110119</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2814300" y="16886568"/>
          <a:ext cx="889000" cy="25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133035</xdr:rowOff>
    </xdr:from>
    <xdr:to>
      <xdr:col>72</xdr:col>
      <xdr:colOff>38100</xdr:colOff>
      <xdr:row>99</xdr:row>
      <xdr:rowOff>63185</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93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54312</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702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147664</xdr:rowOff>
    </xdr:from>
    <xdr:to>
      <xdr:col>67</xdr:col>
      <xdr:colOff>101600</xdr:colOff>
      <xdr:row>99</xdr:row>
      <xdr:rowOff>77814</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94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68941</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7042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24347</xdr:rowOff>
    </xdr:from>
    <xdr:to>
      <xdr:col>85</xdr:col>
      <xdr:colOff>177800</xdr:colOff>
      <xdr:row>98</xdr:row>
      <xdr:rowOff>125947</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826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47224</xdr:rowOff>
    </xdr:from>
    <xdr:ext cx="599010"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677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31772</xdr:rowOff>
    </xdr:from>
    <xdr:to>
      <xdr:col>81</xdr:col>
      <xdr:colOff>101600</xdr:colOff>
      <xdr:row>98</xdr:row>
      <xdr:rowOff>133372</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83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149899</xdr:rowOff>
    </xdr:from>
    <xdr:ext cx="59901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181795" y="16609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62379</xdr:rowOff>
    </xdr:from>
    <xdr:to>
      <xdr:col>76</xdr:col>
      <xdr:colOff>165100</xdr:colOff>
      <xdr:row>98</xdr:row>
      <xdr:rowOff>163979</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864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9056</xdr:rowOff>
    </xdr:from>
    <xdr:ext cx="59901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292795" y="16639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33668</xdr:rowOff>
    </xdr:from>
    <xdr:to>
      <xdr:col>72</xdr:col>
      <xdr:colOff>38100</xdr:colOff>
      <xdr:row>98</xdr:row>
      <xdr:rowOff>135268</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835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151795</xdr:rowOff>
    </xdr:from>
    <xdr:ext cx="599010"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03795" y="16610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59319</xdr:rowOff>
    </xdr:from>
    <xdr:to>
      <xdr:col>67</xdr:col>
      <xdr:colOff>101600</xdr:colOff>
      <xdr:row>98</xdr:row>
      <xdr:rowOff>160919</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861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5996</xdr:rowOff>
    </xdr:from>
    <xdr:ext cx="599010"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14795" y="16636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11531</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155031"/>
          <a:ext cx="1269" cy="1575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74293</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760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129658</xdr:rowOff>
    </xdr:from>
    <xdr:ext cx="534377"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493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11531</xdr:rowOff>
    </xdr:from>
    <xdr:to>
      <xdr:col>116</xdr:col>
      <xdr:colOff>152400</xdr:colOff>
      <xdr:row>30</xdr:row>
      <xdr:rowOff>11531</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15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163193</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506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140316</xdr:rowOff>
    </xdr:from>
    <xdr:to>
      <xdr:col>116</xdr:col>
      <xdr:colOff>114300</xdr:colOff>
      <xdr:row>39</xdr:row>
      <xdr:rowOff>70466</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65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147174</xdr:rowOff>
    </xdr:from>
    <xdr:to>
      <xdr:col>112</xdr:col>
      <xdr:colOff>38100</xdr:colOff>
      <xdr:row>39</xdr:row>
      <xdr:rowOff>77324</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66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93851</xdr:rowOff>
    </xdr:from>
    <xdr:ext cx="378565"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134017" y="6437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132906</xdr:rowOff>
    </xdr:from>
    <xdr:to>
      <xdr:col>107</xdr:col>
      <xdr:colOff>101600</xdr:colOff>
      <xdr:row>39</xdr:row>
      <xdr:rowOff>63056</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64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79582</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9428" y="642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147974</xdr:rowOff>
    </xdr:from>
    <xdr:to>
      <xdr:col>102</xdr:col>
      <xdr:colOff>165100</xdr:colOff>
      <xdr:row>39</xdr:row>
      <xdr:rowOff>78124</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66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94651</xdr:rowOff>
    </xdr:from>
    <xdr:ext cx="378565"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6017" y="6438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118485</xdr:rowOff>
    </xdr:from>
    <xdr:to>
      <xdr:col>98</xdr:col>
      <xdr:colOff>38100</xdr:colOff>
      <xdr:row>39</xdr:row>
      <xdr:rowOff>48635</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63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65162</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21428" y="6408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118743</xdr:rowOff>
    </xdr:from>
    <xdr:ext cx="249299"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633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124764</xdr:rowOff>
    </xdr:from>
    <xdr:to>
      <xdr:col>116</xdr:col>
      <xdr:colOff>62864</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525814"/>
          <a:ext cx="1269" cy="1634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71441</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301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124764</xdr:rowOff>
    </xdr:from>
    <xdr:to>
      <xdr:col>116</xdr:col>
      <xdr:colOff>152400</xdr:colOff>
      <xdr:row>49</xdr:row>
      <xdr:rowOff>124764</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52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152502</xdr:rowOff>
    </xdr:from>
    <xdr:to>
      <xdr:col>116</xdr:col>
      <xdr:colOff>63500</xdr:colOff>
      <xdr:row>58</xdr:row>
      <xdr:rowOff>155016</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1323300" y="10096602"/>
          <a:ext cx="8382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40777</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813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17900</xdr:rowOff>
    </xdr:from>
    <xdr:to>
      <xdr:col>116</xdr:col>
      <xdr:colOff>114300</xdr:colOff>
      <xdr:row>58</xdr:row>
      <xdr:rowOff>119500</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99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155016</xdr:rowOff>
    </xdr:from>
    <xdr:to>
      <xdr:col>111</xdr:col>
      <xdr:colOff>177800</xdr:colOff>
      <xdr:row>58</xdr:row>
      <xdr:rowOff>155949</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20434300" y="10099116"/>
          <a:ext cx="889000" cy="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3632</xdr:rowOff>
    </xdr:from>
    <xdr:to>
      <xdr:col>112</xdr:col>
      <xdr:colOff>38100</xdr:colOff>
      <xdr:row>58</xdr:row>
      <xdr:rowOff>105232</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994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121759</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972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155949</xdr:rowOff>
    </xdr:from>
    <xdr:to>
      <xdr:col>107</xdr:col>
      <xdr:colOff>50800</xdr:colOff>
      <xdr:row>58</xdr:row>
      <xdr:rowOff>157512</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flipV="1">
          <a:off x="19545300" y="10100049"/>
          <a:ext cx="889000" cy="1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2718</xdr:rowOff>
    </xdr:from>
    <xdr:to>
      <xdr:col>107</xdr:col>
      <xdr:colOff>101600</xdr:colOff>
      <xdr:row>58</xdr:row>
      <xdr:rowOff>104318</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994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120845</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722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33630</xdr:rowOff>
    </xdr:from>
    <xdr:to>
      <xdr:col>102</xdr:col>
      <xdr:colOff>114300</xdr:colOff>
      <xdr:row>58</xdr:row>
      <xdr:rowOff>157512</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8656300" y="9806280"/>
          <a:ext cx="889000" cy="295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163233</xdr:rowOff>
    </xdr:from>
    <xdr:to>
      <xdr:col>102</xdr:col>
      <xdr:colOff>165100</xdr:colOff>
      <xdr:row>58</xdr:row>
      <xdr:rowOff>93383</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993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109910</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71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157994</xdr:rowOff>
    </xdr:from>
    <xdr:to>
      <xdr:col>98</xdr:col>
      <xdr:colOff>38100</xdr:colOff>
      <xdr:row>58</xdr:row>
      <xdr:rowOff>88144</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993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79271</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10023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101702</xdr:rowOff>
    </xdr:from>
    <xdr:to>
      <xdr:col>116</xdr:col>
      <xdr:colOff>114300</xdr:colOff>
      <xdr:row>59</xdr:row>
      <xdr:rowOff>31852</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1004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16629</xdr:rowOff>
    </xdr:from>
    <xdr:ext cx="469744"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9960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104216</xdr:rowOff>
    </xdr:from>
    <xdr:to>
      <xdr:col>112</xdr:col>
      <xdr:colOff>38100</xdr:colOff>
      <xdr:row>59</xdr:row>
      <xdr:rowOff>34366</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10048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25493</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088428" y="10141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105149</xdr:rowOff>
    </xdr:from>
    <xdr:to>
      <xdr:col>107</xdr:col>
      <xdr:colOff>101600</xdr:colOff>
      <xdr:row>59</xdr:row>
      <xdr:rowOff>35299</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10049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26426</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199428" y="10141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106712</xdr:rowOff>
    </xdr:from>
    <xdr:to>
      <xdr:col>102</xdr:col>
      <xdr:colOff>165100</xdr:colOff>
      <xdr:row>59</xdr:row>
      <xdr:rowOff>36862</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1005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27989</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310428" y="10143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154280</xdr:rowOff>
    </xdr:from>
    <xdr:to>
      <xdr:col>98</xdr:col>
      <xdr:colOff>38100</xdr:colOff>
      <xdr:row>57</xdr:row>
      <xdr:rowOff>84430</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97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100957</xdr:rowOff>
    </xdr:from>
    <xdr:ext cx="534377"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389111" y="9530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138900</xdr:rowOff>
    </xdr:from>
    <xdr:to>
      <xdr:col>116</xdr:col>
      <xdr:colOff>62864</xdr:colOff>
      <xdr:row>77</xdr:row>
      <xdr:rowOff>101130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2159595" y="12311850"/>
          <a:ext cx="1269" cy="990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104957</xdr:rowOff>
    </xdr:from>
    <xdr:ext cx="534377" cy="259045"/>
    <xdr:sp macro="" textlink="">
      <xdr:nvSpPr>
        <xdr:cNvPr id="852" name="繰出金最小値テキスト">
          <a:extLst>
            <a:ext uri="{FF2B5EF4-FFF2-40B4-BE49-F238E27FC236}">
              <a16:creationId xmlns:a16="http://schemas.microsoft.com/office/drawing/2014/main" id="{00000000-0008-0000-0600-000054030000}"/>
            </a:ext>
          </a:extLst>
        </xdr:cNvPr>
        <xdr:cNvSpPr txBox="1"/>
      </xdr:nvSpPr>
      <xdr:spPr>
        <a:xfrm>
          <a:off x="22212300" y="1330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101130</xdr:rowOff>
    </xdr:from>
    <xdr:to>
      <xdr:col>116</xdr:col>
      <xdr:colOff>152400</xdr:colOff>
      <xdr:row>77</xdr:row>
      <xdr:rowOff>101130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330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85577</xdr:rowOff>
    </xdr:from>
    <xdr:ext cx="599010" cy="259045"/>
    <xdr:sp macro="" textlink="">
      <xdr:nvSpPr>
        <xdr:cNvPr id="854" name="繰出金最大値テキスト">
          <a:extLst>
            <a:ext uri="{FF2B5EF4-FFF2-40B4-BE49-F238E27FC236}">
              <a16:creationId xmlns:a16="http://schemas.microsoft.com/office/drawing/2014/main" id="{00000000-0008-0000-0600-000056030000}"/>
            </a:ext>
          </a:extLst>
        </xdr:cNvPr>
        <xdr:cNvSpPr txBox="1"/>
      </xdr:nvSpPr>
      <xdr:spPr>
        <a:xfrm>
          <a:off x="22212300" y="12087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138900</xdr:rowOff>
    </xdr:from>
    <xdr:to>
      <xdr:col>116</xdr:col>
      <xdr:colOff>152400</xdr:colOff>
      <xdr:row>71</xdr:row>
      <xdr:rowOff>138900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23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101130</xdr:rowOff>
    </xdr:from>
    <xdr:to>
      <xdr:col>116</xdr:col>
      <xdr:colOff>63500</xdr:colOff>
      <xdr:row>77</xdr:row>
      <xdr:rowOff>122234</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1323300" y="13302780"/>
          <a:ext cx="838200" cy="21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133800</xdr:rowOff>
    </xdr:from>
    <xdr:ext cx="599010" cy="259045"/>
    <xdr:sp macro="" textlink="">
      <xdr:nvSpPr>
        <xdr:cNvPr id="857" name="繰出金平均値テキスト">
          <a:extLst>
            <a:ext uri="{FF2B5EF4-FFF2-40B4-BE49-F238E27FC236}">
              <a16:creationId xmlns:a16="http://schemas.microsoft.com/office/drawing/2014/main" id="{00000000-0008-0000-0600-000059030000}"/>
            </a:ext>
          </a:extLst>
        </xdr:cNvPr>
        <xdr:cNvSpPr txBox="1"/>
      </xdr:nvSpPr>
      <xdr:spPr>
        <a:xfrm>
          <a:off x="22212300" y="128211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110923</xdr:rowOff>
    </xdr:from>
    <xdr:to>
      <xdr:col>116</xdr:col>
      <xdr:colOff>114300</xdr:colOff>
      <xdr:row>76</xdr:row>
      <xdr:rowOff>41073</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2110700" y="1296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170698</xdr:rowOff>
    </xdr:from>
    <xdr:to>
      <xdr:col>111</xdr:col>
      <xdr:colOff>177800</xdr:colOff>
      <xdr:row>77</xdr:row>
      <xdr:rowOff>122234</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0434300" y="13200898"/>
          <a:ext cx="889000" cy="122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100266</xdr:rowOff>
    </xdr:from>
    <xdr:to>
      <xdr:col>112</xdr:col>
      <xdr:colOff>38100</xdr:colOff>
      <xdr:row>76</xdr:row>
      <xdr:rowOff>30417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1272500" y="129590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46943</xdr:rowOff>
    </xdr:from>
    <xdr:ext cx="59901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023795" y="12734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170698</xdr:rowOff>
    </xdr:from>
    <xdr:to>
      <xdr:col>107</xdr:col>
      <xdr:colOff>50800</xdr:colOff>
      <xdr:row>77</xdr:row>
      <xdr:rowOff>5750</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19545300" y="13200898"/>
          <a:ext cx="889000" cy="6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111655</xdr:rowOff>
    </xdr:from>
    <xdr:to>
      <xdr:col>107</xdr:col>
      <xdr:colOff>101600</xdr:colOff>
      <xdr:row>76</xdr:row>
      <xdr:rowOff>41805</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0383500" y="129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58332</xdr:rowOff>
    </xdr:from>
    <xdr:ext cx="59901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34795" y="12745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5750</xdr:rowOff>
    </xdr:from>
    <xdr:to>
      <xdr:col>102</xdr:col>
      <xdr:colOff>114300</xdr:colOff>
      <xdr:row>77</xdr:row>
      <xdr:rowOff>19754</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8656300" y="13207400"/>
          <a:ext cx="889000" cy="14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110992</xdr:rowOff>
    </xdr:from>
    <xdr:to>
      <xdr:col>102</xdr:col>
      <xdr:colOff>165100</xdr:colOff>
      <xdr:row>76</xdr:row>
      <xdr:rowOff>41142</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9494500" y="1296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57669</xdr:rowOff>
    </xdr:from>
    <xdr:ext cx="59901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45795" y="12744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124900</xdr:rowOff>
    </xdr:from>
    <xdr:to>
      <xdr:col>98</xdr:col>
      <xdr:colOff>38100</xdr:colOff>
      <xdr:row>76</xdr:row>
      <xdr:rowOff>55051</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8605500" y="129836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71577</xdr:rowOff>
    </xdr:from>
    <xdr:ext cx="59901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56795" y="12758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50330</xdr:rowOff>
    </xdr:from>
    <xdr:to>
      <xdr:col>116</xdr:col>
      <xdr:colOff>114300</xdr:colOff>
      <xdr:row>77</xdr:row>
      <xdr:rowOff>151930</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2110700" y="132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136707</xdr:rowOff>
    </xdr:from>
    <xdr:ext cx="534377" cy="259045"/>
    <xdr:sp macro="" textlink="">
      <xdr:nvSpPr>
        <xdr:cNvPr id="876" name="繰出金該当値テキスト">
          <a:extLst>
            <a:ext uri="{FF2B5EF4-FFF2-40B4-BE49-F238E27FC236}">
              <a16:creationId xmlns:a16="http://schemas.microsoft.com/office/drawing/2014/main" id="{00000000-0008-0000-0600-00006C030000}"/>
            </a:ext>
          </a:extLst>
        </xdr:cNvPr>
        <xdr:cNvSpPr txBox="1"/>
      </xdr:nvSpPr>
      <xdr:spPr>
        <a:xfrm>
          <a:off x="22212300" y="13166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71434</xdr:rowOff>
    </xdr:from>
    <xdr:to>
      <xdr:col>112</xdr:col>
      <xdr:colOff>38100</xdr:colOff>
      <xdr:row>78</xdr:row>
      <xdr:rowOff>1584</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1272500" y="13273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164161</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056111" y="13365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119898</xdr:rowOff>
    </xdr:from>
    <xdr:to>
      <xdr:col>107</xdr:col>
      <xdr:colOff>101600</xdr:colOff>
      <xdr:row>77</xdr:row>
      <xdr:rowOff>50048</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0383500" y="13150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41175</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167111" y="13242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126400</xdr:rowOff>
    </xdr:from>
    <xdr:to>
      <xdr:col>102</xdr:col>
      <xdr:colOff>165100</xdr:colOff>
      <xdr:row>77</xdr:row>
      <xdr:rowOff>56550</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9494500" y="1315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47677</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3249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140404</xdr:rowOff>
    </xdr:from>
    <xdr:to>
      <xdr:col>98</xdr:col>
      <xdr:colOff>38100</xdr:colOff>
      <xdr:row>77</xdr:row>
      <xdr:rowOff>70554</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8605500" y="13170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61681</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3263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93</xdr:row>
      <xdr:rowOff>168927</xdr:rowOff>
    </xdr:from>
    <xdr:ext cx="531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7756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90</xdr:row>
      <xdr:rowOff>111777</xdr:rowOff>
    </xdr:from>
    <xdr:ext cx="531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7756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a:extLst>
            <a:ext uri="{FF2B5EF4-FFF2-40B4-BE49-F238E27FC236}">
              <a16:creationId xmlns:a16="http://schemas.microsoft.com/office/drawing/2014/main" id="{00000000-0008-0000-0600-00008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40717</xdr:rowOff>
    </xdr:from>
    <xdr:to>
      <xdr:col>116</xdr:col>
      <xdr:colOff>62864</xdr:colOff>
      <xdr:row>98</xdr:row>
      <xdr:rowOff>25400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flipV="1">
          <a:off x="22159595" y="15642667"/>
          <a:ext cx="1269" cy="1184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76255</xdr:rowOff>
    </xdr:from>
    <xdr:ext cx="249299" cy="259045"/>
    <xdr:sp macro="" textlink="">
      <xdr:nvSpPr>
        <xdr:cNvPr id="905" name="前年度繰上充用金最小値テキスト">
          <a:extLst>
            <a:ext uri="{FF2B5EF4-FFF2-40B4-BE49-F238E27FC236}">
              <a16:creationId xmlns:a16="http://schemas.microsoft.com/office/drawing/2014/main" id="{00000000-0008-0000-0600-000089030000}"/>
            </a:ext>
          </a:extLst>
        </xdr:cNvPr>
        <xdr:cNvSpPr txBox="1"/>
      </xdr:nvSpPr>
      <xdr:spPr>
        <a:xfrm>
          <a:off x="22212300" y="16878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158844</xdr:rowOff>
    </xdr:from>
    <xdr:ext cx="534377" cy="259045"/>
    <xdr:sp macro="" textlink="">
      <xdr:nvSpPr>
        <xdr:cNvPr id="907" name="前年度繰上充用金最大値テキスト">
          <a:extLst>
            <a:ext uri="{FF2B5EF4-FFF2-40B4-BE49-F238E27FC236}">
              <a16:creationId xmlns:a16="http://schemas.microsoft.com/office/drawing/2014/main" id="{00000000-0008-0000-0600-00008B030000}"/>
            </a:ext>
          </a:extLst>
        </xdr:cNvPr>
        <xdr:cNvSpPr txBox="1"/>
      </xdr:nvSpPr>
      <xdr:spPr>
        <a:xfrm>
          <a:off x="22212300" y="1541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40717</xdr:rowOff>
    </xdr:from>
    <xdr:to>
      <xdr:col>116</xdr:col>
      <xdr:colOff>152400</xdr:colOff>
      <xdr:row>91</xdr:row>
      <xdr:rowOff>40717</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5642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165155</xdr:rowOff>
    </xdr:from>
    <xdr:ext cx="313932" cy="259045"/>
    <xdr:sp macro="" textlink="">
      <xdr:nvSpPr>
        <xdr:cNvPr id="910" name="前年度繰上充用金平均値テキスト">
          <a:extLst>
            <a:ext uri="{FF2B5EF4-FFF2-40B4-BE49-F238E27FC236}">
              <a16:creationId xmlns:a16="http://schemas.microsoft.com/office/drawing/2014/main" id="{00000000-0008-0000-0600-00008E030000}"/>
            </a:ext>
          </a:extLst>
        </xdr:cNvPr>
        <xdr:cNvSpPr txBox="1"/>
      </xdr:nvSpPr>
      <xdr:spPr>
        <a:xfrm>
          <a:off x="22212300" y="166243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142278</xdr:rowOff>
    </xdr:from>
    <xdr:to>
      <xdr:col>116</xdr:col>
      <xdr:colOff>114300</xdr:colOff>
      <xdr:row>98</xdr:row>
      <xdr:rowOff>72428</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2110700" y="1677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8605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120705</xdr:rowOff>
    </xdr:from>
    <xdr:ext cx="249299" cy="259045"/>
    <xdr:sp macro="" textlink="">
      <xdr:nvSpPr>
        <xdr:cNvPr id="929" name="前年度繰上充用金該当値テキスト">
          <a:extLst>
            <a:ext uri="{FF2B5EF4-FFF2-40B4-BE49-F238E27FC236}">
              <a16:creationId xmlns:a16="http://schemas.microsoft.com/office/drawing/2014/main" id="{00000000-0008-0000-0600-0000A1030000}"/>
            </a:ext>
          </a:extLst>
        </xdr:cNvPr>
        <xdr:cNvSpPr txBox="1"/>
      </xdr:nvSpPr>
      <xdr:spPr>
        <a:xfrm>
          <a:off x="22212300" y="16751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92727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198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96</xdr:row>
      <xdr:rowOff>92727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8531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人件費は定員管理適正化計画等により採用等進めている。</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・庁舎建設が平成３０年度で終了したが、町営住宅建替事業が２０３０年まで続き普通建設事業費は一定の規模で推移していく。また、</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公共施設等総合管理計画</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と振興基本計画のローリングにより効率的な</a:t>
          </a:r>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施設</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維持管理</a:t>
          </a:r>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を進めていくことと、これらに備え</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基金を積立てる。</a:t>
          </a:r>
          <a:endParaRPr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・補助費・積立金の増加は農業基盤整備等に係るもので大型事業の実施により今後も同水準で推移していく。</a:t>
          </a:r>
          <a:endParaRPr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今後においても、</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少子高齢化に伴う扶助費の増加や物件費の高騰で各経費の抑制が難しくなってくるが、</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事業の緊急性・必要性を的確に把握するとともに、将来負担に配慮しながら</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進めていく。</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北海道雨竜町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2,404
2,396
191.15
4,148,171
4,010,120
122,302
2,055,010
4,252,530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145777</xdr:rowOff>
    </xdr:from>
    <xdr:to>
      <xdr:col>24</xdr:col>
      <xdr:colOff>62865</xdr:colOff>
      <xdr:row>38</xdr:row>
      <xdr:rowOff>95676</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89277"/>
          <a:ext cx="1270" cy="1321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99503</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1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95676</xdr:rowOff>
    </xdr:from>
    <xdr:to>
      <xdr:col>24</xdr:col>
      <xdr:colOff>152400</xdr:colOff>
      <xdr:row>38</xdr:row>
      <xdr:rowOff>95676</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10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92454</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6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75,681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145777</xdr:rowOff>
    </xdr:from>
    <xdr:to>
      <xdr:col>24</xdr:col>
      <xdr:colOff>152400</xdr:colOff>
      <xdr:row>30</xdr:row>
      <xdr:rowOff>145777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89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121869</xdr:rowOff>
    </xdr:from>
    <xdr:to>
      <xdr:col>24</xdr:col>
      <xdr:colOff>63500</xdr:colOff>
      <xdr:row>36</xdr:row>
      <xdr:rowOff>167322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294069"/>
          <a:ext cx="838200" cy="45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155129</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327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5252</xdr:rowOff>
    </xdr:from>
    <xdr:to>
      <xdr:col>24</xdr:col>
      <xdr:colOff>114300</xdr:colOff>
      <xdr:row>37</xdr:row>
      <xdr:rowOff>106852</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138786</xdr:rowOff>
    </xdr:from>
    <xdr:to>
      <xdr:col>19</xdr:col>
      <xdr:colOff>177800</xdr:colOff>
      <xdr:row>36</xdr:row>
      <xdr:rowOff>167322</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2908300" y="6310986"/>
          <a:ext cx="889000" cy="28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2984</xdr:rowOff>
    </xdr:from>
    <xdr:to>
      <xdr:col>20</xdr:col>
      <xdr:colOff>38100</xdr:colOff>
      <xdr:row>37</xdr:row>
      <xdr:rowOff>104584</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95711</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43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102286</xdr:rowOff>
    </xdr:from>
    <xdr:to>
      <xdr:col>15</xdr:col>
      <xdr:colOff>50800</xdr:colOff>
      <xdr:row>36</xdr:row>
      <xdr:rowOff>138786</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019300" y="6274486"/>
          <a:ext cx="889000" cy="36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3270</xdr:rowOff>
    </xdr:from>
    <xdr:to>
      <xdr:col>15</xdr:col>
      <xdr:colOff>101600</xdr:colOff>
      <xdr:row>37</xdr:row>
      <xdr:rowOff>104870</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95997</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43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102286</xdr:rowOff>
    </xdr:from>
    <xdr:to>
      <xdr:col>10</xdr:col>
      <xdr:colOff>114300</xdr:colOff>
      <xdr:row>36</xdr:row>
      <xdr:rowOff>133433</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274486"/>
          <a:ext cx="889000" cy="3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158947</xdr:rowOff>
    </xdr:from>
    <xdr:to>
      <xdr:col>10</xdr:col>
      <xdr:colOff>165100</xdr:colOff>
      <xdr:row>37</xdr:row>
      <xdr:rowOff>89097</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80224</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42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159804</xdr:rowOff>
    </xdr:from>
    <xdr:to>
      <xdr:col>6</xdr:col>
      <xdr:colOff>38100</xdr:colOff>
      <xdr:row>37</xdr:row>
      <xdr:rowOff>89954</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81081</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42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71069</xdr:rowOff>
    </xdr:from>
    <xdr:to>
      <xdr:col>24</xdr:col>
      <xdr:colOff>114300</xdr:colOff>
      <xdr:row>37</xdr:row>
      <xdr:rowOff>1219</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243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93946</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094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116522</xdr:rowOff>
    </xdr:from>
    <xdr:to>
      <xdr:col>20</xdr:col>
      <xdr:colOff>38100</xdr:colOff>
      <xdr:row>37</xdr:row>
      <xdr:rowOff>46672</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288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63199</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063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87986</xdr:rowOff>
    </xdr:from>
    <xdr:to>
      <xdr:col>15</xdr:col>
      <xdr:colOff>101600</xdr:colOff>
      <xdr:row>37</xdr:row>
      <xdr:rowOff>18136</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26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34663</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03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51486</xdr:rowOff>
    </xdr:from>
    <xdr:to>
      <xdr:col>10</xdr:col>
      <xdr:colOff>165100</xdr:colOff>
      <xdr:row>36</xdr:row>
      <xdr:rowOff>153086</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22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169613</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599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82633</xdr:rowOff>
    </xdr:from>
    <xdr:to>
      <xdr:col>6</xdr:col>
      <xdr:colOff>38100</xdr:colOff>
      <xdr:row>37</xdr:row>
      <xdr:rowOff>12783</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254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29310</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030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109303</xdr:rowOff>
    </xdr:from>
    <xdr:to>
      <xdr:col>24</xdr:col>
      <xdr:colOff>62865</xdr:colOff>
      <xdr:row>58</xdr:row>
      <xdr:rowOff>85941</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853253"/>
          <a:ext cx="1270" cy="1176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89768</xdr:rowOff>
    </xdr:from>
    <xdr:ext cx="599010"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33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85941</xdr:rowOff>
    </xdr:from>
    <xdr:to>
      <xdr:col>24</xdr:col>
      <xdr:colOff>152400</xdr:colOff>
      <xdr:row>58</xdr:row>
      <xdr:rowOff>85941</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10030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55980</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6284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2,691,484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109303</xdr:rowOff>
    </xdr:from>
    <xdr:to>
      <xdr:col>24</xdr:col>
      <xdr:colOff>152400</xdr:colOff>
      <xdr:row>51</xdr:row>
      <xdr:rowOff>109303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853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25953</xdr:rowOff>
    </xdr:from>
    <xdr:to>
      <xdr:col>24</xdr:col>
      <xdr:colOff>63500</xdr:colOff>
      <xdr:row>57</xdr:row>
      <xdr:rowOff>119084</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3797300" y="9798603"/>
          <a:ext cx="838200" cy="93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109710</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8823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131283</xdr:rowOff>
    </xdr:from>
    <xdr:to>
      <xdr:col>24</xdr:col>
      <xdr:colOff>114300</xdr:colOff>
      <xdr:row>58</xdr:row>
      <xdr:rowOff>61433</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90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25953</xdr:rowOff>
    </xdr:from>
    <xdr:to>
      <xdr:col>19</xdr:col>
      <xdr:colOff>177800</xdr:colOff>
      <xdr:row>57</xdr:row>
      <xdr:rowOff>103424</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2908300" y="9798603"/>
          <a:ext cx="889000" cy="77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130604</xdr:rowOff>
    </xdr:from>
    <xdr:to>
      <xdr:col>20</xdr:col>
      <xdr:colOff>38100</xdr:colOff>
      <xdr:row>58</xdr:row>
      <xdr:rowOff>60754</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51881</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9995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103424</xdr:rowOff>
    </xdr:from>
    <xdr:to>
      <xdr:col>15</xdr:col>
      <xdr:colOff>50800</xdr:colOff>
      <xdr:row>57</xdr:row>
      <xdr:rowOff>169208</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019300" y="9876074"/>
          <a:ext cx="889000" cy="65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138298</xdr:rowOff>
    </xdr:from>
    <xdr:to>
      <xdr:col>15</xdr:col>
      <xdr:colOff>101600</xdr:colOff>
      <xdr:row>58</xdr:row>
      <xdr:rowOff>68448</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59575</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10003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169208</xdr:rowOff>
    </xdr:from>
    <xdr:to>
      <xdr:col>10</xdr:col>
      <xdr:colOff>114300</xdr:colOff>
      <xdr:row>58</xdr:row>
      <xdr:rowOff>28906</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1130300" y="9941858"/>
          <a:ext cx="889000" cy="3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138943</xdr:rowOff>
    </xdr:from>
    <xdr:to>
      <xdr:col>10</xdr:col>
      <xdr:colOff>165100</xdr:colOff>
      <xdr:row>58</xdr:row>
      <xdr:rowOff>69093</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60220</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10004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149977</xdr:rowOff>
    </xdr:from>
    <xdr:to>
      <xdr:col>6</xdr:col>
      <xdr:colOff>38100</xdr:colOff>
      <xdr:row>58</xdr:row>
      <xdr:rowOff>80127</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2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71254</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10015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68284</xdr:rowOff>
    </xdr:from>
    <xdr:to>
      <xdr:col>24</xdr:col>
      <xdr:colOff>114300</xdr:colOff>
      <xdr:row>57</xdr:row>
      <xdr:rowOff>169884</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840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91161</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692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146603</xdr:rowOff>
    </xdr:from>
    <xdr:to>
      <xdr:col>20</xdr:col>
      <xdr:colOff>38100</xdr:colOff>
      <xdr:row>57</xdr:row>
      <xdr:rowOff>76753</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747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93280</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9523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52624</xdr:rowOff>
    </xdr:from>
    <xdr:to>
      <xdr:col>15</xdr:col>
      <xdr:colOff>101600</xdr:colOff>
      <xdr:row>57</xdr:row>
      <xdr:rowOff>154224</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825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170751</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9600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118408</xdr:rowOff>
    </xdr:from>
    <xdr:to>
      <xdr:col>10</xdr:col>
      <xdr:colOff>165100</xdr:colOff>
      <xdr:row>58</xdr:row>
      <xdr:rowOff>48558</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89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65085</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9666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149556</xdr:rowOff>
    </xdr:from>
    <xdr:to>
      <xdr:col>6</xdr:col>
      <xdr:colOff>38100</xdr:colOff>
      <xdr:row>58</xdr:row>
      <xdr:rowOff>79706</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922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96233</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9697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163150</xdr:rowOff>
    </xdr:from>
    <xdr:to>
      <xdr:col>24</xdr:col>
      <xdr:colOff>62865</xdr:colOff>
      <xdr:row>78</xdr:row>
      <xdr:rowOff>72335</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164650"/>
          <a:ext cx="1270" cy="1280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76162</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49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72335</xdr:rowOff>
    </xdr:from>
    <xdr:to>
      <xdr:col>24</xdr:col>
      <xdr:colOff>152400</xdr:colOff>
      <xdr:row>78</xdr:row>
      <xdr:rowOff>72335</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45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109827</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939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905,639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163150</xdr:rowOff>
    </xdr:from>
    <xdr:to>
      <xdr:col>24</xdr:col>
      <xdr:colOff>152400</xdr:colOff>
      <xdr:row>70</xdr:row>
      <xdr:rowOff>163150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164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36950</xdr:rowOff>
    </xdr:from>
    <xdr:to>
      <xdr:col>24</xdr:col>
      <xdr:colOff>63500</xdr:colOff>
      <xdr:row>77</xdr:row>
      <xdr:rowOff>114357</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3238600"/>
          <a:ext cx="838200" cy="77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28808</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32304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50381</xdr:rowOff>
    </xdr:from>
    <xdr:to>
      <xdr:col>24</xdr:col>
      <xdr:colOff>114300</xdr:colOff>
      <xdr:row>77</xdr:row>
      <xdr:rowOff>151981</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325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61244</xdr:rowOff>
    </xdr:from>
    <xdr:to>
      <xdr:col>19</xdr:col>
      <xdr:colOff>177800</xdr:colOff>
      <xdr:row>77</xdr:row>
      <xdr:rowOff>114357</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2908300" y="13262894"/>
          <a:ext cx="889000" cy="53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32810</xdr:rowOff>
    </xdr:from>
    <xdr:to>
      <xdr:col>20</xdr:col>
      <xdr:colOff>38100</xdr:colOff>
      <xdr:row>77</xdr:row>
      <xdr:rowOff>134410</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2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150937</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00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61244</xdr:rowOff>
    </xdr:from>
    <xdr:to>
      <xdr:col>15</xdr:col>
      <xdr:colOff>50800</xdr:colOff>
      <xdr:row>77</xdr:row>
      <xdr:rowOff>89844</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262894"/>
          <a:ext cx="889000" cy="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38067</xdr:rowOff>
    </xdr:from>
    <xdr:to>
      <xdr:col>15</xdr:col>
      <xdr:colOff>101600</xdr:colOff>
      <xdr:row>77</xdr:row>
      <xdr:rowOff>139667</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23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130794</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332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28718</xdr:rowOff>
    </xdr:from>
    <xdr:to>
      <xdr:col>10</xdr:col>
      <xdr:colOff>114300</xdr:colOff>
      <xdr:row>77</xdr:row>
      <xdr:rowOff>89844</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1130300" y="13230368"/>
          <a:ext cx="889000" cy="61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52285</xdr:rowOff>
    </xdr:from>
    <xdr:to>
      <xdr:col>10</xdr:col>
      <xdr:colOff>165100</xdr:colOff>
      <xdr:row>77</xdr:row>
      <xdr:rowOff>153885</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25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145012</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346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54808</xdr:rowOff>
    </xdr:from>
    <xdr:to>
      <xdr:col>6</xdr:col>
      <xdr:colOff>38100</xdr:colOff>
      <xdr:row>77</xdr:row>
      <xdr:rowOff>156408</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256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147535</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349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157600</xdr:rowOff>
    </xdr:from>
    <xdr:to>
      <xdr:col>24</xdr:col>
      <xdr:colOff>114300</xdr:colOff>
      <xdr:row>77</xdr:row>
      <xdr:rowOff>87750</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18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9027</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039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63557</xdr:rowOff>
    </xdr:from>
    <xdr:to>
      <xdr:col>20</xdr:col>
      <xdr:colOff>38100</xdr:colOff>
      <xdr:row>77</xdr:row>
      <xdr:rowOff>165157</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265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156284</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357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10444</xdr:rowOff>
    </xdr:from>
    <xdr:to>
      <xdr:col>15</xdr:col>
      <xdr:colOff>101600</xdr:colOff>
      <xdr:row>77</xdr:row>
      <xdr:rowOff>112044</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212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128571</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987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39044</xdr:rowOff>
    </xdr:from>
    <xdr:to>
      <xdr:col>10</xdr:col>
      <xdr:colOff>165100</xdr:colOff>
      <xdr:row>77</xdr:row>
      <xdr:rowOff>140644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240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157171</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015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149368</xdr:rowOff>
    </xdr:from>
    <xdr:to>
      <xdr:col>6</xdr:col>
      <xdr:colOff>38100</xdr:colOff>
      <xdr:row>77</xdr:row>
      <xdr:rowOff>79518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17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96045</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2954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101288</xdr:rowOff>
    </xdr:from>
    <xdr:to>
      <xdr:col>24</xdr:col>
      <xdr:colOff>62865</xdr:colOff>
      <xdr:row>98</xdr:row>
      <xdr:rowOff>72667</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4633595" y="15531788"/>
          <a:ext cx="1270" cy="1342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76494</xdr:rowOff>
    </xdr:from>
    <xdr:ext cx="534377" cy="259045"/>
    <xdr:sp macro="" textlink="">
      <xdr:nvSpPr>
        <xdr:cNvPr id="225" name="衛生費最小値テキスト">
          <a:extLst>
            <a:ext uri="{FF2B5EF4-FFF2-40B4-BE49-F238E27FC236}">
              <a16:creationId xmlns:a16="http://schemas.microsoft.com/office/drawing/2014/main" id="{00000000-0008-0000-0700-0000E1000000}"/>
            </a:ext>
          </a:extLst>
        </xdr:cNvPr>
        <xdr:cNvSpPr txBox="1"/>
      </xdr:nvSpPr>
      <xdr:spPr>
        <a:xfrm>
          <a:off x="4686300" y="1687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72667</xdr:rowOff>
    </xdr:from>
    <xdr:to>
      <xdr:col>24</xdr:col>
      <xdr:colOff>152400</xdr:colOff>
      <xdr:row>98</xdr:row>
      <xdr:rowOff>72667</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6874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47965</xdr:rowOff>
    </xdr:from>
    <xdr:ext cx="599010" cy="259045"/>
    <xdr:sp macro="" textlink="">
      <xdr:nvSpPr>
        <xdr:cNvPr id="227" name="衛生費最大値テキスト">
          <a:extLst>
            <a:ext uri="{FF2B5EF4-FFF2-40B4-BE49-F238E27FC236}">
              <a16:creationId xmlns:a16="http://schemas.microsoft.com/office/drawing/2014/main" id="{00000000-0008-0000-0700-0000E3000000}"/>
            </a:ext>
          </a:extLst>
        </xdr:cNvPr>
        <xdr:cNvSpPr txBox="1"/>
      </xdr:nvSpPr>
      <xdr:spPr>
        <a:xfrm>
          <a:off x="4686300" y="15307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616,803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101288</xdr:rowOff>
    </xdr:from>
    <xdr:to>
      <xdr:col>24</xdr:col>
      <xdr:colOff>152400</xdr:colOff>
      <xdr:row>90</xdr:row>
      <xdr:rowOff>101288</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5531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123723</xdr:rowOff>
    </xdr:from>
    <xdr:to>
      <xdr:col>24</xdr:col>
      <xdr:colOff>63500</xdr:colOff>
      <xdr:row>97</xdr:row>
      <xdr:rowOff>156212</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3797300" y="16754373"/>
          <a:ext cx="838200" cy="32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45026</xdr:rowOff>
    </xdr:from>
    <xdr:ext cx="599010" cy="259045"/>
    <xdr:sp macro="" textlink="">
      <xdr:nvSpPr>
        <xdr:cNvPr id="230" name="衛生費平均値テキスト">
          <a:extLst>
            <a:ext uri="{FF2B5EF4-FFF2-40B4-BE49-F238E27FC236}">
              <a16:creationId xmlns:a16="http://schemas.microsoft.com/office/drawing/2014/main" id="{00000000-0008-0000-0700-0000E6000000}"/>
            </a:ext>
          </a:extLst>
        </xdr:cNvPr>
        <xdr:cNvSpPr txBox="1"/>
      </xdr:nvSpPr>
      <xdr:spPr>
        <a:xfrm>
          <a:off x="4686300" y="165042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22149</xdr:rowOff>
    </xdr:from>
    <xdr:to>
      <xdr:col>24</xdr:col>
      <xdr:colOff>114300</xdr:colOff>
      <xdr:row>97</xdr:row>
      <xdr:rowOff>123749</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4584700" y="1665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156212</xdr:rowOff>
    </xdr:from>
    <xdr:to>
      <xdr:col>19</xdr:col>
      <xdr:colOff>177800</xdr:colOff>
      <xdr:row>97</xdr:row>
      <xdr:rowOff>158004</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2908300" y="16786862"/>
          <a:ext cx="889000" cy="1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5747</xdr:rowOff>
    </xdr:from>
    <xdr:to>
      <xdr:col>20</xdr:col>
      <xdr:colOff>38100</xdr:colOff>
      <xdr:row>97</xdr:row>
      <xdr:rowOff>107347</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3746500" y="16636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123874</xdr:rowOff>
    </xdr:from>
    <xdr:ext cx="599010"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3497795" y="16411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158004</xdr:rowOff>
    </xdr:from>
    <xdr:to>
      <xdr:col>15</xdr:col>
      <xdr:colOff>50800</xdr:colOff>
      <xdr:row>97</xdr:row>
      <xdr:rowOff>158562</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019300" y="16788654"/>
          <a:ext cx="889000" cy="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9953</xdr:rowOff>
    </xdr:from>
    <xdr:to>
      <xdr:col>15</xdr:col>
      <xdr:colOff>101600</xdr:colOff>
      <xdr:row>97</xdr:row>
      <xdr:rowOff>111553</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2857500" y="1664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128080</xdr:rowOff>
    </xdr:from>
    <xdr:ext cx="599010"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2608795" y="16415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158562</xdr:rowOff>
    </xdr:from>
    <xdr:to>
      <xdr:col>10</xdr:col>
      <xdr:colOff>114300</xdr:colOff>
      <xdr:row>97</xdr:row>
      <xdr:rowOff>160548</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1130300" y="16789212"/>
          <a:ext cx="889000" cy="1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26236</xdr:rowOff>
    </xdr:from>
    <xdr:to>
      <xdr:col>10</xdr:col>
      <xdr:colOff>165100</xdr:colOff>
      <xdr:row>97</xdr:row>
      <xdr:rowOff>127836</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968500" y="1665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144363</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1719795" y="16432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17149</xdr:rowOff>
    </xdr:from>
    <xdr:to>
      <xdr:col>6</xdr:col>
      <xdr:colOff>38100</xdr:colOff>
      <xdr:row>97</xdr:row>
      <xdr:rowOff>118749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079500" y="16647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135276</xdr:rowOff>
    </xdr:from>
    <xdr:ext cx="59901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830795" y="16423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72923</xdr:rowOff>
    </xdr:from>
    <xdr:to>
      <xdr:col>24</xdr:col>
      <xdr:colOff>114300</xdr:colOff>
      <xdr:row>98</xdr:row>
      <xdr:rowOff>3073</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4584700" y="1670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576</xdr:rowOff>
    </xdr:from>
    <xdr:ext cx="534377" cy="259045"/>
    <xdr:sp macro="" textlink="">
      <xdr:nvSpPr>
        <xdr:cNvPr id="249" name="衛生費該当値テキスト">
          <a:extLst>
            <a:ext uri="{FF2B5EF4-FFF2-40B4-BE49-F238E27FC236}">
              <a16:creationId xmlns:a16="http://schemas.microsoft.com/office/drawing/2014/main" id="{00000000-0008-0000-0700-0000F9000000}"/>
            </a:ext>
          </a:extLst>
        </xdr:cNvPr>
        <xdr:cNvSpPr txBox="1"/>
      </xdr:nvSpPr>
      <xdr:spPr>
        <a:xfrm>
          <a:off x="4686300" y="16631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105412</xdr:rowOff>
    </xdr:from>
    <xdr:to>
      <xdr:col>20</xdr:col>
      <xdr:colOff>38100</xdr:colOff>
      <xdr:row>98</xdr:row>
      <xdr:rowOff>35562</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3746500" y="16736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26689</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530111" y="16828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107204</xdr:rowOff>
    </xdr:from>
    <xdr:to>
      <xdr:col>15</xdr:col>
      <xdr:colOff>101600</xdr:colOff>
      <xdr:row>98</xdr:row>
      <xdr:rowOff>37354</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2857500" y="16737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28481</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641111" y="16830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107762</xdr:rowOff>
    </xdr:from>
    <xdr:to>
      <xdr:col>10</xdr:col>
      <xdr:colOff>165100</xdr:colOff>
      <xdr:row>98</xdr:row>
      <xdr:rowOff>37912</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968500" y="1673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29039</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752111" y="16831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109748</xdr:rowOff>
    </xdr:from>
    <xdr:to>
      <xdr:col>6</xdr:col>
      <xdr:colOff>38100</xdr:colOff>
      <xdr:row>98</xdr:row>
      <xdr:rowOff>39898</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079500" y="16740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31025</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863111" y="16833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a16="http://schemas.microsoft.com/office/drawing/2014/main" id="{00000000-0008-0000-07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65568</xdr:rowOff>
    </xdr:from>
    <xdr:to>
      <xdr:col>54</xdr:col>
      <xdr:colOff>189865</xdr:colOff>
      <xdr:row>39</xdr:row>
      <xdr:rowOff>98878</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flipV="1">
          <a:off x="10475595" y="5209068"/>
          <a:ext cx="1270" cy="157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4" name="労働費最小値テキスト">
          <a:extLst>
            <a:ext uri="{FF2B5EF4-FFF2-40B4-BE49-F238E27FC236}">
              <a16:creationId xmlns:a16="http://schemas.microsoft.com/office/drawing/2014/main" id="{00000000-0008-0000-0700-00001C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12245</xdr:rowOff>
    </xdr:from>
    <xdr:ext cx="534377" cy="259045"/>
    <xdr:sp macro="" textlink="">
      <xdr:nvSpPr>
        <xdr:cNvPr id="286" name="労働費最大値テキスト">
          <a:extLst>
            <a:ext uri="{FF2B5EF4-FFF2-40B4-BE49-F238E27FC236}">
              <a16:creationId xmlns:a16="http://schemas.microsoft.com/office/drawing/2014/main" id="{00000000-0008-0000-0700-00001E010000}"/>
            </a:ext>
          </a:extLst>
        </xdr:cNvPr>
        <xdr:cNvSpPr txBox="1"/>
      </xdr:nvSpPr>
      <xdr:spPr>
        <a:xfrm>
          <a:off x="10528300" y="4984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65568</xdr:rowOff>
    </xdr:from>
    <xdr:to>
      <xdr:col>55</xdr:col>
      <xdr:colOff>88900</xdr:colOff>
      <xdr:row>30</xdr:row>
      <xdr:rowOff>65568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5209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75801</xdr:rowOff>
    </xdr:from>
    <xdr:to>
      <xdr:col>55</xdr:col>
      <xdr:colOff>0</xdr:colOff>
      <xdr:row>39</xdr:row>
      <xdr:rowOff>77651</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9639300" y="6762351"/>
          <a:ext cx="838200" cy="1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13588</xdr:rowOff>
    </xdr:from>
    <xdr:ext cx="378565" cy="259045"/>
    <xdr:sp macro="" textlink="">
      <xdr:nvSpPr>
        <xdr:cNvPr id="289" name="労働費平均値テキスト">
          <a:extLst>
            <a:ext uri="{FF2B5EF4-FFF2-40B4-BE49-F238E27FC236}">
              <a16:creationId xmlns:a16="http://schemas.microsoft.com/office/drawing/2014/main" id="{00000000-0008-0000-0700-000021010000}"/>
            </a:ext>
          </a:extLst>
        </xdr:cNvPr>
        <xdr:cNvSpPr txBox="1"/>
      </xdr:nvSpPr>
      <xdr:spPr>
        <a:xfrm>
          <a:off x="10528300" y="652868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162161</xdr:rowOff>
    </xdr:from>
    <xdr:to>
      <xdr:col>55</xdr:col>
      <xdr:colOff>50800</xdr:colOff>
      <xdr:row>39</xdr:row>
      <xdr:rowOff>92311</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10426700" y="6677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77543</xdr:rowOff>
    </xdr:from>
    <xdr:to>
      <xdr:col>50</xdr:col>
      <xdr:colOff>114300</xdr:colOff>
      <xdr:row>39</xdr:row>
      <xdr:rowOff>77651</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8750300" y="6764093"/>
          <a:ext cx="889000" cy="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161726</xdr:rowOff>
    </xdr:from>
    <xdr:to>
      <xdr:col>50</xdr:col>
      <xdr:colOff>165100</xdr:colOff>
      <xdr:row>39</xdr:row>
      <xdr:rowOff>91876</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9588500" y="6676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108402</xdr:rowOff>
    </xdr:from>
    <xdr:ext cx="378565"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9450017" y="6452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75365</xdr:rowOff>
    </xdr:from>
    <xdr:to>
      <xdr:col>45</xdr:col>
      <xdr:colOff>177800</xdr:colOff>
      <xdr:row>39</xdr:row>
      <xdr:rowOff>77543</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7861300" y="6761915"/>
          <a:ext cx="889000" cy="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71483</xdr:rowOff>
    </xdr:from>
    <xdr:to>
      <xdr:col>46</xdr:col>
      <xdr:colOff>38100</xdr:colOff>
      <xdr:row>39</xdr:row>
      <xdr:rowOff>1633</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8699500" y="658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18160</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8515428" y="6361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75365</xdr:rowOff>
    </xdr:from>
    <xdr:to>
      <xdr:col>41</xdr:col>
      <xdr:colOff>50800</xdr:colOff>
      <xdr:row>39</xdr:row>
      <xdr:rowOff>76127</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6972300" y="6761915"/>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112195</xdr:rowOff>
    </xdr:from>
    <xdr:to>
      <xdr:col>41</xdr:col>
      <xdr:colOff>101600</xdr:colOff>
      <xdr:row>39</xdr:row>
      <xdr:rowOff>42345</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7810500" y="6627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58872</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672017" y="64025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85852</xdr:rowOff>
    </xdr:from>
    <xdr:to>
      <xdr:col>36</xdr:col>
      <xdr:colOff>165100</xdr:colOff>
      <xdr:row>38</xdr:row>
      <xdr:rowOff>16002</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6921500" y="6429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32529</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37428" y="6204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25001</xdr:rowOff>
    </xdr:from>
    <xdr:to>
      <xdr:col>55</xdr:col>
      <xdr:colOff>50800</xdr:colOff>
      <xdr:row>39</xdr:row>
      <xdr:rowOff>126601</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10426700" y="6711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140588</xdr:rowOff>
    </xdr:from>
    <xdr:ext cx="378565" cy="259045"/>
    <xdr:sp macro="" textlink="">
      <xdr:nvSpPr>
        <xdr:cNvPr id="308" name="労働費該当値テキスト">
          <a:extLst>
            <a:ext uri="{FF2B5EF4-FFF2-40B4-BE49-F238E27FC236}">
              <a16:creationId xmlns:a16="http://schemas.microsoft.com/office/drawing/2014/main" id="{00000000-0008-0000-0700-000034010000}"/>
            </a:ext>
          </a:extLst>
        </xdr:cNvPr>
        <xdr:cNvSpPr txBox="1"/>
      </xdr:nvSpPr>
      <xdr:spPr>
        <a:xfrm>
          <a:off x="10528300" y="66556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26851</xdr:rowOff>
    </xdr:from>
    <xdr:to>
      <xdr:col>50</xdr:col>
      <xdr:colOff>165100</xdr:colOff>
      <xdr:row>39</xdr:row>
      <xdr:rowOff>128451</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9588500" y="6713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119578</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50017" y="68061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26743</xdr:rowOff>
    </xdr:from>
    <xdr:to>
      <xdr:col>46</xdr:col>
      <xdr:colOff>38100</xdr:colOff>
      <xdr:row>39</xdr:row>
      <xdr:rowOff>128343</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8699500" y="6713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119470</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61017" y="68060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24565</xdr:rowOff>
    </xdr:from>
    <xdr:to>
      <xdr:col>41</xdr:col>
      <xdr:colOff>101600</xdr:colOff>
      <xdr:row>39</xdr:row>
      <xdr:rowOff>126165</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7810500" y="671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117292</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7672017" y="68038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25327</xdr:rowOff>
    </xdr:from>
    <xdr:to>
      <xdr:col>36</xdr:col>
      <xdr:colOff>165100</xdr:colOff>
      <xdr:row>39</xdr:row>
      <xdr:rowOff>126927</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6921500" y="671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118054</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783017" y="68046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83557</xdr:rowOff>
    </xdr:from>
    <xdr:to>
      <xdr:col>54</xdr:col>
      <xdr:colOff>189865</xdr:colOff>
      <xdr:row>59</xdr:row>
      <xdr:rowOff>84962</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656057"/>
          <a:ext cx="1270" cy="154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88789</xdr:rowOff>
    </xdr:from>
    <xdr:ext cx="534377"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204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84962</xdr:rowOff>
    </xdr:from>
    <xdr:to>
      <xdr:col>55</xdr:col>
      <xdr:colOff>88900</xdr:colOff>
      <xdr:row>59</xdr:row>
      <xdr:rowOff>84962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200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30234</xdr:rowOff>
    </xdr:from>
    <xdr:ext cx="690189"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4312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1,431,575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83557</xdr:rowOff>
    </xdr:from>
    <xdr:to>
      <xdr:col>55</xdr:col>
      <xdr:colOff>88900</xdr:colOff>
      <xdr:row>50</xdr:row>
      <xdr:rowOff>83557</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65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74288</xdr:rowOff>
    </xdr:from>
    <xdr:to>
      <xdr:col>55</xdr:col>
      <xdr:colOff>0</xdr:colOff>
      <xdr:row>57</xdr:row>
      <xdr:rowOff>135205</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9639300" y="9846938"/>
          <a:ext cx="838200" cy="60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21110</xdr:rowOff>
    </xdr:from>
    <xdr:ext cx="599010"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9652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42683</xdr:rowOff>
    </xdr:from>
    <xdr:to>
      <xdr:col>55</xdr:col>
      <xdr:colOff>50800</xdr:colOff>
      <xdr:row>58</xdr:row>
      <xdr:rowOff>144283</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986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74288</xdr:rowOff>
    </xdr:from>
    <xdr:to>
      <xdr:col>50</xdr:col>
      <xdr:colOff>114300</xdr:colOff>
      <xdr:row>57</xdr:row>
      <xdr:rowOff>148003</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9846938"/>
          <a:ext cx="889000" cy="7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32873</xdr:rowOff>
    </xdr:from>
    <xdr:to>
      <xdr:col>50</xdr:col>
      <xdr:colOff>165100</xdr:colOff>
      <xdr:row>58</xdr:row>
      <xdr:rowOff>134473</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976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125600</xdr:rowOff>
    </xdr:from>
    <xdr:ext cx="59901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39795" y="10069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111230</xdr:rowOff>
    </xdr:from>
    <xdr:to>
      <xdr:col>45</xdr:col>
      <xdr:colOff>177800</xdr:colOff>
      <xdr:row>57</xdr:row>
      <xdr:rowOff>148003</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7861300" y="9883880"/>
          <a:ext cx="889000" cy="36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34074</xdr:rowOff>
    </xdr:from>
    <xdr:to>
      <xdr:col>46</xdr:col>
      <xdr:colOff>38100</xdr:colOff>
      <xdr:row>58</xdr:row>
      <xdr:rowOff>135674</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97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126801</xdr:rowOff>
    </xdr:from>
    <xdr:ext cx="59901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50795" y="10070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111230</xdr:rowOff>
    </xdr:from>
    <xdr:to>
      <xdr:col>41</xdr:col>
      <xdr:colOff>50800</xdr:colOff>
      <xdr:row>58</xdr:row>
      <xdr:rowOff>38353</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6972300" y="9883880"/>
          <a:ext cx="889000" cy="9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49464</xdr:rowOff>
    </xdr:from>
    <xdr:to>
      <xdr:col>41</xdr:col>
      <xdr:colOff>101600</xdr:colOff>
      <xdr:row>58</xdr:row>
      <xdr:rowOff>151064</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99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142191</xdr:rowOff>
    </xdr:from>
    <xdr:ext cx="59901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61795" y="10086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33648</xdr:rowOff>
    </xdr:from>
    <xdr:to>
      <xdr:col>36</xdr:col>
      <xdr:colOff>165100</xdr:colOff>
      <xdr:row>58</xdr:row>
      <xdr:rowOff>135248</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9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126375</xdr:rowOff>
    </xdr:from>
    <xdr:ext cx="59901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672795" y="10070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84405</xdr:rowOff>
    </xdr:from>
    <xdr:to>
      <xdr:col>55</xdr:col>
      <xdr:colOff>50800</xdr:colOff>
      <xdr:row>58</xdr:row>
      <xdr:rowOff>14555</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857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107282</xdr:rowOff>
    </xdr:from>
    <xdr:ext cx="599010"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708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23488</xdr:rowOff>
    </xdr:from>
    <xdr:to>
      <xdr:col>50</xdr:col>
      <xdr:colOff>165100</xdr:colOff>
      <xdr:row>57</xdr:row>
      <xdr:rowOff>125088</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796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141615</xdr:rowOff>
    </xdr:from>
    <xdr:ext cx="59901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39795" y="9571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97203</xdr:rowOff>
    </xdr:from>
    <xdr:to>
      <xdr:col>46</xdr:col>
      <xdr:colOff>38100</xdr:colOff>
      <xdr:row>58</xdr:row>
      <xdr:rowOff>27353</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869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43880</xdr:rowOff>
    </xdr:from>
    <xdr:ext cx="59901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50795" y="9645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60430</xdr:rowOff>
    </xdr:from>
    <xdr:to>
      <xdr:col>41</xdr:col>
      <xdr:colOff>101600</xdr:colOff>
      <xdr:row>57</xdr:row>
      <xdr:rowOff>162030</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83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7107</xdr:rowOff>
    </xdr:from>
    <xdr:ext cx="59901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61795" y="9608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159003</xdr:rowOff>
    </xdr:from>
    <xdr:to>
      <xdr:col>36</xdr:col>
      <xdr:colOff>165100</xdr:colOff>
      <xdr:row>58</xdr:row>
      <xdr:rowOff>89153</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931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105680</xdr:rowOff>
    </xdr:from>
    <xdr:ext cx="599010"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672795" y="9706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72734</xdr:rowOff>
    </xdr:from>
    <xdr:to>
      <xdr:col>54</xdr:col>
      <xdr:colOff>189865</xdr:colOff>
      <xdr:row>78</xdr:row>
      <xdr:rowOff>137913</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074234"/>
          <a:ext cx="1270" cy="1436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141740</xdr:rowOff>
    </xdr:from>
    <xdr:ext cx="378565"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5148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137913</xdr:rowOff>
    </xdr:from>
    <xdr:to>
      <xdr:col>55</xdr:col>
      <xdr:colOff>88900</xdr:colOff>
      <xdr:row>78</xdr:row>
      <xdr:rowOff>137913</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511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19411</xdr:rowOff>
    </xdr:from>
    <xdr:ext cx="599010"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84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629,294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72734</xdr:rowOff>
    </xdr:from>
    <xdr:to>
      <xdr:col>55</xdr:col>
      <xdr:colOff>88900</xdr:colOff>
      <xdr:row>70</xdr:row>
      <xdr:rowOff>72734</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07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46248</xdr:rowOff>
    </xdr:from>
    <xdr:to>
      <xdr:col>55</xdr:col>
      <xdr:colOff>0</xdr:colOff>
      <xdr:row>78</xdr:row>
      <xdr:rowOff>55404</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9639300" y="13419348"/>
          <a:ext cx="838200" cy="9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168966</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199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146089</xdr:rowOff>
    </xdr:from>
    <xdr:to>
      <xdr:col>55</xdr:col>
      <xdr:colOff>50800</xdr:colOff>
      <xdr:row>78</xdr:row>
      <xdr:rowOff>76239</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55404</xdr:rowOff>
    </xdr:from>
    <xdr:to>
      <xdr:col>50</xdr:col>
      <xdr:colOff>114300</xdr:colOff>
      <xdr:row>78</xdr:row>
      <xdr:rowOff>87320</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8750300" y="13428504"/>
          <a:ext cx="889000" cy="31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153236</xdr:rowOff>
    </xdr:from>
    <xdr:to>
      <xdr:col>50</xdr:col>
      <xdr:colOff>165100</xdr:colOff>
      <xdr:row>78</xdr:row>
      <xdr:rowOff>83386</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35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99913</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3130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57936</xdr:rowOff>
    </xdr:from>
    <xdr:to>
      <xdr:col>45</xdr:col>
      <xdr:colOff>177800</xdr:colOff>
      <xdr:row>78</xdr:row>
      <xdr:rowOff>87320</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7861300" y="13431036"/>
          <a:ext cx="889000" cy="29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156094</xdr:rowOff>
    </xdr:from>
    <xdr:to>
      <xdr:col>46</xdr:col>
      <xdr:colOff>38100</xdr:colOff>
      <xdr:row>78</xdr:row>
      <xdr:rowOff>86244</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35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102771</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13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57936</xdr:rowOff>
    </xdr:from>
    <xdr:to>
      <xdr:col>41</xdr:col>
      <xdr:colOff>50800</xdr:colOff>
      <xdr:row>78</xdr:row>
      <xdr:rowOff>88942</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6972300" y="13431036"/>
          <a:ext cx="889000" cy="3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150194</xdr:rowOff>
    </xdr:from>
    <xdr:to>
      <xdr:col>41</xdr:col>
      <xdr:colOff>101600</xdr:colOff>
      <xdr:row>78</xdr:row>
      <xdr:rowOff>80344</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35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96871</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12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151281</xdr:rowOff>
    </xdr:from>
    <xdr:to>
      <xdr:col>36</xdr:col>
      <xdr:colOff>165100</xdr:colOff>
      <xdr:row>78</xdr:row>
      <xdr:rowOff>81431</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35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97958</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12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166898</xdr:rowOff>
    </xdr:from>
    <xdr:to>
      <xdr:col>55</xdr:col>
      <xdr:colOff>50800</xdr:colOff>
      <xdr:row>78</xdr:row>
      <xdr:rowOff>97048</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368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124516</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326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4604</xdr:rowOff>
    </xdr:from>
    <xdr:to>
      <xdr:col>50</xdr:col>
      <xdr:colOff>165100</xdr:colOff>
      <xdr:row>78</xdr:row>
      <xdr:rowOff>106204</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377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97331</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72111" y="13470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36520</xdr:rowOff>
    </xdr:from>
    <xdr:to>
      <xdr:col>46</xdr:col>
      <xdr:colOff>38100</xdr:colOff>
      <xdr:row>78</xdr:row>
      <xdr:rowOff>138120</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40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129247</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83111" y="13502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7136</xdr:rowOff>
    </xdr:from>
    <xdr:to>
      <xdr:col>41</xdr:col>
      <xdr:colOff>101600</xdr:colOff>
      <xdr:row>78</xdr:row>
      <xdr:rowOff>108736</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38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99863</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94111" y="1347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38142</xdr:rowOff>
    </xdr:from>
    <xdr:to>
      <xdr:col>36</xdr:col>
      <xdr:colOff>165100</xdr:colOff>
      <xdr:row>78</xdr:row>
      <xdr:rowOff>139742</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411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130869</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05111" y="13503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a:extLst>
            <a:ext uri="{FF2B5EF4-FFF2-40B4-BE49-F238E27FC236}">
              <a16:creationId xmlns:a16="http://schemas.microsoft.com/office/drawing/2014/main" id="{00000000-0008-0000-07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47799</xdr:rowOff>
    </xdr:from>
    <xdr:to>
      <xdr:col>54</xdr:col>
      <xdr:colOff>189865</xdr:colOff>
      <xdr:row>98</xdr:row>
      <xdr:rowOff>5910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flipV="1">
          <a:off x="10475595" y="15649749"/>
          <a:ext cx="1270" cy="115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9737</xdr:rowOff>
    </xdr:from>
    <xdr:ext cx="534377" cy="259045"/>
    <xdr:sp macro="" textlink="">
      <xdr:nvSpPr>
        <xdr:cNvPr id="451" name="土木費最小値テキスト">
          <a:extLst>
            <a:ext uri="{FF2B5EF4-FFF2-40B4-BE49-F238E27FC236}">
              <a16:creationId xmlns:a16="http://schemas.microsoft.com/office/drawing/2014/main" id="{00000000-0008-0000-0700-0000C3010000}"/>
            </a:ext>
          </a:extLst>
        </xdr:cNvPr>
        <xdr:cNvSpPr txBox="1"/>
      </xdr:nvSpPr>
      <xdr:spPr>
        <a:xfrm>
          <a:off x="10528300" y="16811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5910</xdr:rowOff>
    </xdr:from>
    <xdr:to>
      <xdr:col>55</xdr:col>
      <xdr:colOff>88900</xdr:colOff>
      <xdr:row>98</xdr:row>
      <xdr:rowOff>5910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680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165926</xdr:rowOff>
    </xdr:from>
    <xdr:ext cx="690189" cy="259045"/>
    <xdr:sp macro="" textlink="">
      <xdr:nvSpPr>
        <xdr:cNvPr id="453" name="土木費最大値テキスト">
          <a:extLst>
            <a:ext uri="{FF2B5EF4-FFF2-40B4-BE49-F238E27FC236}">
              <a16:creationId xmlns:a16="http://schemas.microsoft.com/office/drawing/2014/main" id="{00000000-0008-0000-0700-0000C5010000}"/>
            </a:ext>
          </a:extLst>
        </xdr:cNvPr>
        <xdr:cNvSpPr txBox="1"/>
      </xdr:nvSpPr>
      <xdr:spPr>
        <a:xfrm>
          <a:off x="10528300" y="154249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2,060,808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47799</xdr:rowOff>
    </xdr:from>
    <xdr:to>
      <xdr:col>55</xdr:col>
      <xdr:colOff>88900</xdr:colOff>
      <xdr:row>91</xdr:row>
      <xdr:rowOff>47799</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5649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101688</xdr:rowOff>
    </xdr:from>
    <xdr:to>
      <xdr:col>55</xdr:col>
      <xdr:colOff>0</xdr:colOff>
      <xdr:row>97</xdr:row>
      <xdr:rowOff>142362</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9639300" y="16732338"/>
          <a:ext cx="838200" cy="40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41960</xdr:rowOff>
    </xdr:from>
    <xdr:ext cx="599010" cy="259045"/>
    <xdr:sp macro="" textlink="">
      <xdr:nvSpPr>
        <xdr:cNvPr id="456" name="土木費平均値テキスト">
          <a:extLst>
            <a:ext uri="{FF2B5EF4-FFF2-40B4-BE49-F238E27FC236}">
              <a16:creationId xmlns:a16="http://schemas.microsoft.com/office/drawing/2014/main" id="{00000000-0008-0000-0700-0000C8010000}"/>
            </a:ext>
          </a:extLst>
        </xdr:cNvPr>
        <xdr:cNvSpPr txBox="1"/>
      </xdr:nvSpPr>
      <xdr:spPr>
        <a:xfrm>
          <a:off x="10528300" y="166726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63533</xdr:rowOff>
    </xdr:from>
    <xdr:to>
      <xdr:col>55</xdr:col>
      <xdr:colOff>50800</xdr:colOff>
      <xdr:row>97</xdr:row>
      <xdr:rowOff>165133</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10426700" y="1669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142362</xdr:rowOff>
    </xdr:from>
    <xdr:to>
      <xdr:col>50</xdr:col>
      <xdr:colOff>114300</xdr:colOff>
      <xdr:row>97</xdr:row>
      <xdr:rowOff>144028</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8750300" y="16773012"/>
          <a:ext cx="889000" cy="1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59466</xdr:rowOff>
    </xdr:from>
    <xdr:to>
      <xdr:col>50</xdr:col>
      <xdr:colOff>165100</xdr:colOff>
      <xdr:row>97</xdr:row>
      <xdr:rowOff>161066</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9588500" y="1669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6143</xdr:rowOff>
    </xdr:from>
    <xdr:ext cx="599010"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9339795" y="16465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144028</xdr:rowOff>
    </xdr:from>
    <xdr:to>
      <xdr:col>45</xdr:col>
      <xdr:colOff>177800</xdr:colOff>
      <xdr:row>97</xdr:row>
      <xdr:rowOff>153029</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7861300" y="16774678"/>
          <a:ext cx="889000" cy="9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60844</xdr:rowOff>
    </xdr:from>
    <xdr:to>
      <xdr:col>46</xdr:col>
      <xdr:colOff>38100</xdr:colOff>
      <xdr:row>97</xdr:row>
      <xdr:rowOff>162444</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8699500" y="1669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7521</xdr:rowOff>
    </xdr:from>
    <xdr:ext cx="59901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8450795" y="16466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153029</xdr:rowOff>
    </xdr:from>
    <xdr:to>
      <xdr:col>41</xdr:col>
      <xdr:colOff>50800</xdr:colOff>
      <xdr:row>97</xdr:row>
      <xdr:rowOff>156600</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6972300" y="16783679"/>
          <a:ext cx="889000" cy="3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69132</xdr:rowOff>
    </xdr:from>
    <xdr:to>
      <xdr:col>41</xdr:col>
      <xdr:colOff>101600</xdr:colOff>
      <xdr:row>97</xdr:row>
      <xdr:rowOff>170732</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7810500" y="16699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15809</xdr:rowOff>
    </xdr:from>
    <xdr:ext cx="59901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561795" y="16475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53904</xdr:rowOff>
    </xdr:from>
    <xdr:to>
      <xdr:col>36</xdr:col>
      <xdr:colOff>165100</xdr:colOff>
      <xdr:row>97</xdr:row>
      <xdr:rowOff>155504</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6921500" y="1668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581</xdr:rowOff>
    </xdr:from>
    <xdr:ext cx="59901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6672795" y="16459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50888</xdr:rowOff>
    </xdr:from>
    <xdr:to>
      <xdr:col>55</xdr:col>
      <xdr:colOff>50800</xdr:colOff>
      <xdr:row>97</xdr:row>
      <xdr:rowOff>152488</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10426700" y="16681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10265</xdr:rowOff>
    </xdr:from>
    <xdr:ext cx="599010" cy="259045"/>
    <xdr:sp macro="" textlink="">
      <xdr:nvSpPr>
        <xdr:cNvPr id="475" name="土木費該当値テキスト">
          <a:extLst>
            <a:ext uri="{FF2B5EF4-FFF2-40B4-BE49-F238E27FC236}">
              <a16:creationId xmlns:a16="http://schemas.microsoft.com/office/drawing/2014/main" id="{00000000-0008-0000-0700-0000DB010000}"/>
            </a:ext>
          </a:extLst>
        </xdr:cNvPr>
        <xdr:cNvSpPr txBox="1"/>
      </xdr:nvSpPr>
      <xdr:spPr>
        <a:xfrm>
          <a:off x="10528300" y="16469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91562</xdr:rowOff>
    </xdr:from>
    <xdr:to>
      <xdr:col>50</xdr:col>
      <xdr:colOff>165100</xdr:colOff>
      <xdr:row>98</xdr:row>
      <xdr:rowOff>21712</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9588500" y="16722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12839</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72111" y="16814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93228</xdr:rowOff>
    </xdr:from>
    <xdr:to>
      <xdr:col>46</xdr:col>
      <xdr:colOff>38100</xdr:colOff>
      <xdr:row>98</xdr:row>
      <xdr:rowOff>23378</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8699500" y="16723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14505</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483111" y="1681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102229</xdr:rowOff>
    </xdr:from>
    <xdr:to>
      <xdr:col>41</xdr:col>
      <xdr:colOff>101600</xdr:colOff>
      <xdr:row>98</xdr:row>
      <xdr:rowOff>32379</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7810500" y="16732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23506</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825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105800</xdr:rowOff>
    </xdr:from>
    <xdr:to>
      <xdr:col>36</xdr:col>
      <xdr:colOff>165100</xdr:colOff>
      <xdr:row>98</xdr:row>
      <xdr:rowOff>35950</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6921500" y="1673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27077</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829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90309</xdr:rowOff>
    </xdr:from>
    <xdr:to>
      <xdr:col>85</xdr:col>
      <xdr:colOff>126364</xdr:colOff>
      <xdr:row>39</xdr:row>
      <xdr:rowOff>78223</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233809"/>
          <a:ext cx="1269" cy="1530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82050</xdr:rowOff>
    </xdr:from>
    <xdr:ext cx="469744"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768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78223</xdr:rowOff>
    </xdr:from>
    <xdr:to>
      <xdr:col>86</xdr:col>
      <xdr:colOff>25400</xdr:colOff>
      <xdr:row>39</xdr:row>
      <xdr:rowOff>78223</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764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36986</xdr:rowOff>
    </xdr:from>
    <xdr:ext cx="599010"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5009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475,124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90309</xdr:rowOff>
    </xdr:from>
    <xdr:to>
      <xdr:col>86</xdr:col>
      <xdr:colOff>25400</xdr:colOff>
      <xdr:row>30</xdr:row>
      <xdr:rowOff>90309</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233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114662</xdr:rowOff>
    </xdr:from>
    <xdr:to>
      <xdr:col>85</xdr:col>
      <xdr:colOff>127000</xdr:colOff>
      <xdr:row>38</xdr:row>
      <xdr:rowOff>128485</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5481300" y="6629762"/>
          <a:ext cx="838200" cy="13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64545</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4081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41668</xdr:rowOff>
    </xdr:from>
    <xdr:to>
      <xdr:col>85</xdr:col>
      <xdr:colOff>177800</xdr:colOff>
      <xdr:row>38</xdr:row>
      <xdr:rowOff>143268</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5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128485</xdr:rowOff>
    </xdr:from>
    <xdr:to>
      <xdr:col>81</xdr:col>
      <xdr:colOff>50800</xdr:colOff>
      <xdr:row>38</xdr:row>
      <xdr:rowOff>134641</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4592300" y="6643585"/>
          <a:ext cx="889000" cy="6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58114</xdr:rowOff>
    </xdr:from>
    <xdr:to>
      <xdr:col>81</xdr:col>
      <xdr:colOff>101600</xdr:colOff>
      <xdr:row>38</xdr:row>
      <xdr:rowOff>159714</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57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4791</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34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134641</xdr:rowOff>
    </xdr:from>
    <xdr:to>
      <xdr:col>76</xdr:col>
      <xdr:colOff>114300</xdr:colOff>
      <xdr:row>38</xdr:row>
      <xdr:rowOff>142715</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3703300" y="6649741"/>
          <a:ext cx="889000" cy="8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53333</xdr:rowOff>
    </xdr:from>
    <xdr:to>
      <xdr:col>76</xdr:col>
      <xdr:colOff>165100</xdr:colOff>
      <xdr:row>38</xdr:row>
      <xdr:rowOff>154933</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568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343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142715</xdr:rowOff>
    </xdr:from>
    <xdr:to>
      <xdr:col>71</xdr:col>
      <xdr:colOff>177800</xdr:colOff>
      <xdr:row>38</xdr:row>
      <xdr:rowOff>143854</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2814300" y="6657815"/>
          <a:ext cx="889000" cy="1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52053</xdr:rowOff>
    </xdr:from>
    <xdr:to>
      <xdr:col>72</xdr:col>
      <xdr:colOff>38100</xdr:colOff>
      <xdr:row>38</xdr:row>
      <xdr:rowOff>153653</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56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170180</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342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26113</xdr:rowOff>
    </xdr:from>
    <xdr:to>
      <xdr:col>67</xdr:col>
      <xdr:colOff>101600</xdr:colOff>
      <xdr:row>38</xdr:row>
      <xdr:rowOff>127713</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54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144241</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31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63862</xdr:rowOff>
    </xdr:from>
    <xdr:to>
      <xdr:col>85</xdr:col>
      <xdr:colOff>177800</xdr:colOff>
      <xdr:row>38</xdr:row>
      <xdr:rowOff>165462</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578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42289</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557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77685</xdr:rowOff>
    </xdr:from>
    <xdr:to>
      <xdr:col>81</xdr:col>
      <xdr:colOff>101600</xdr:colOff>
      <xdr:row>39</xdr:row>
      <xdr:rowOff>7835</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59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170412</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685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83841</xdr:rowOff>
    </xdr:from>
    <xdr:to>
      <xdr:col>76</xdr:col>
      <xdr:colOff>165100</xdr:colOff>
      <xdr:row>39</xdr:row>
      <xdr:rowOff>13991</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598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5118</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691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91915</xdr:rowOff>
    </xdr:from>
    <xdr:to>
      <xdr:col>72</xdr:col>
      <xdr:colOff>38100</xdr:colOff>
      <xdr:row>39</xdr:row>
      <xdr:rowOff>22065</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60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13192</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6699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93054</xdr:rowOff>
    </xdr:from>
    <xdr:to>
      <xdr:col>67</xdr:col>
      <xdr:colOff>101600</xdr:colOff>
      <xdr:row>39</xdr:row>
      <xdr:rowOff>23204</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608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14331</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6700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a:extLst>
            <a:ext uri="{FF2B5EF4-FFF2-40B4-BE49-F238E27FC236}">
              <a16:creationId xmlns:a16="http://schemas.microsoft.com/office/drawing/2014/main" id="{00000000-0008-0000-07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130766</xdr:rowOff>
    </xdr:from>
    <xdr:to>
      <xdr:col>85</xdr:col>
      <xdr:colOff>126364</xdr:colOff>
      <xdr:row>58</xdr:row>
      <xdr:rowOff>73593</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flipV="1">
          <a:off x="16317595" y="8703266"/>
          <a:ext cx="1269" cy="1314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77420</xdr:rowOff>
    </xdr:from>
    <xdr:ext cx="534377" cy="259045"/>
    <xdr:sp macro="" textlink="">
      <xdr:nvSpPr>
        <xdr:cNvPr id="565" name="教育費最小値テキスト">
          <a:extLst>
            <a:ext uri="{FF2B5EF4-FFF2-40B4-BE49-F238E27FC236}">
              <a16:creationId xmlns:a16="http://schemas.microsoft.com/office/drawing/2014/main" id="{00000000-0008-0000-0700-000035020000}"/>
            </a:ext>
          </a:extLst>
        </xdr:cNvPr>
        <xdr:cNvSpPr txBox="1"/>
      </xdr:nvSpPr>
      <xdr:spPr>
        <a:xfrm>
          <a:off x="16370300" y="1002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73593</xdr:rowOff>
    </xdr:from>
    <xdr:to>
      <xdr:col>86</xdr:col>
      <xdr:colOff>25400</xdr:colOff>
      <xdr:row>58</xdr:row>
      <xdr:rowOff>73593</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6230600" y="10017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77443</xdr:rowOff>
    </xdr:from>
    <xdr:ext cx="599010" cy="259045"/>
    <xdr:sp macro="" textlink="">
      <xdr:nvSpPr>
        <xdr:cNvPr id="567" name="教育費最大値テキスト">
          <a:extLst>
            <a:ext uri="{FF2B5EF4-FFF2-40B4-BE49-F238E27FC236}">
              <a16:creationId xmlns:a16="http://schemas.microsoft.com/office/drawing/2014/main" id="{00000000-0008-0000-0700-000037020000}"/>
            </a:ext>
          </a:extLst>
        </xdr:cNvPr>
        <xdr:cNvSpPr txBox="1"/>
      </xdr:nvSpPr>
      <xdr:spPr>
        <a:xfrm>
          <a:off x="16370300" y="8478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603,908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130766</xdr:rowOff>
    </xdr:from>
    <xdr:to>
      <xdr:col>86</xdr:col>
      <xdr:colOff>25400</xdr:colOff>
      <xdr:row>50</xdr:row>
      <xdr:rowOff>130766</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8703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122879</xdr:rowOff>
    </xdr:from>
    <xdr:to>
      <xdr:col>85</xdr:col>
      <xdr:colOff>127000</xdr:colOff>
      <xdr:row>57</xdr:row>
      <xdr:rowOff>146473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5481300" y="9895529"/>
          <a:ext cx="838200" cy="23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3340</xdr:rowOff>
    </xdr:from>
    <xdr:ext cx="599010" cy="259045"/>
    <xdr:sp macro="" textlink="">
      <xdr:nvSpPr>
        <xdr:cNvPr id="570" name="教育費平均値テキスト">
          <a:extLst>
            <a:ext uri="{FF2B5EF4-FFF2-40B4-BE49-F238E27FC236}">
              <a16:creationId xmlns:a16="http://schemas.microsoft.com/office/drawing/2014/main" id="{00000000-0008-0000-0700-00003A020000}"/>
            </a:ext>
          </a:extLst>
        </xdr:cNvPr>
        <xdr:cNvSpPr txBox="1"/>
      </xdr:nvSpPr>
      <xdr:spPr>
        <a:xfrm>
          <a:off x="16370300" y="96045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151913</xdr:rowOff>
    </xdr:from>
    <xdr:to>
      <xdr:col>85</xdr:col>
      <xdr:colOff>177800</xdr:colOff>
      <xdr:row>57</xdr:row>
      <xdr:rowOff>82063</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6268700" y="975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146473</xdr:rowOff>
    </xdr:from>
    <xdr:to>
      <xdr:col>81</xdr:col>
      <xdr:colOff>50800</xdr:colOff>
      <xdr:row>57</xdr:row>
      <xdr:rowOff>157947</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4592300" y="9919123"/>
          <a:ext cx="889000" cy="11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134670</xdr:rowOff>
    </xdr:from>
    <xdr:to>
      <xdr:col>81</xdr:col>
      <xdr:colOff>101600</xdr:colOff>
      <xdr:row>57</xdr:row>
      <xdr:rowOff>64820</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5430500" y="97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81347</xdr:rowOff>
    </xdr:from>
    <xdr:ext cx="599010"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5181795" y="951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144787</xdr:rowOff>
    </xdr:from>
    <xdr:to>
      <xdr:col>76</xdr:col>
      <xdr:colOff>114300</xdr:colOff>
      <xdr:row>57</xdr:row>
      <xdr:rowOff>157947</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3703300" y="9917437"/>
          <a:ext cx="889000" cy="13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146608</xdr:rowOff>
    </xdr:from>
    <xdr:to>
      <xdr:col>76</xdr:col>
      <xdr:colOff>165100</xdr:colOff>
      <xdr:row>57</xdr:row>
      <xdr:rowOff>76758</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4541500" y="974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93285</xdr:rowOff>
    </xdr:from>
    <xdr:ext cx="599010"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4292795" y="9523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106539</xdr:rowOff>
    </xdr:from>
    <xdr:to>
      <xdr:col>71</xdr:col>
      <xdr:colOff>177800</xdr:colOff>
      <xdr:row>57</xdr:row>
      <xdr:rowOff>144787</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2814300" y="9879189"/>
          <a:ext cx="889000" cy="38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129426</xdr:rowOff>
    </xdr:from>
    <xdr:to>
      <xdr:col>72</xdr:col>
      <xdr:colOff>38100</xdr:colOff>
      <xdr:row>57</xdr:row>
      <xdr:rowOff>59576</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3652500" y="9730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76103</xdr:rowOff>
    </xdr:from>
    <xdr:ext cx="59901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3403795" y="9505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140102</xdr:rowOff>
    </xdr:from>
    <xdr:to>
      <xdr:col>67</xdr:col>
      <xdr:colOff>101600</xdr:colOff>
      <xdr:row>57</xdr:row>
      <xdr:rowOff>70252</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2763500" y="9741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86779</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2514795" y="9516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72079</xdr:rowOff>
    </xdr:from>
    <xdr:to>
      <xdr:col>85</xdr:col>
      <xdr:colOff>177800</xdr:colOff>
      <xdr:row>58</xdr:row>
      <xdr:rowOff>2229</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6268700" y="984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158456</xdr:rowOff>
    </xdr:from>
    <xdr:ext cx="534377" cy="259045"/>
    <xdr:sp macro="" textlink="">
      <xdr:nvSpPr>
        <xdr:cNvPr id="589" name="教育費該当値テキスト">
          <a:extLst>
            <a:ext uri="{FF2B5EF4-FFF2-40B4-BE49-F238E27FC236}">
              <a16:creationId xmlns:a16="http://schemas.microsoft.com/office/drawing/2014/main" id="{00000000-0008-0000-0700-00004D020000}"/>
            </a:ext>
          </a:extLst>
        </xdr:cNvPr>
        <xdr:cNvSpPr txBox="1"/>
      </xdr:nvSpPr>
      <xdr:spPr>
        <a:xfrm>
          <a:off x="16370300" y="9759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95673</xdr:rowOff>
    </xdr:from>
    <xdr:to>
      <xdr:col>81</xdr:col>
      <xdr:colOff>101600</xdr:colOff>
      <xdr:row>58</xdr:row>
      <xdr:rowOff>25823</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5430500" y="986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16950</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14111" y="9961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107147</xdr:rowOff>
    </xdr:from>
    <xdr:to>
      <xdr:col>76</xdr:col>
      <xdr:colOff>165100</xdr:colOff>
      <xdr:row>58</xdr:row>
      <xdr:rowOff>37297</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4541500" y="9879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28424</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325111" y="9972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93987</xdr:rowOff>
    </xdr:from>
    <xdr:to>
      <xdr:col>72</xdr:col>
      <xdr:colOff>38100</xdr:colOff>
      <xdr:row>58</xdr:row>
      <xdr:rowOff>24137</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3652500" y="9866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15264</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36111" y="995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55739</xdr:rowOff>
    </xdr:from>
    <xdr:to>
      <xdr:col>67</xdr:col>
      <xdr:colOff>101600</xdr:colOff>
      <xdr:row>57</xdr:row>
      <xdr:rowOff>157339</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2763500" y="9828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148466</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47111" y="9921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98434</xdr:rowOff>
    </xdr:from>
    <xdr:to>
      <xdr:col>85</xdr:col>
      <xdr:colOff>126364</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flipV="1">
          <a:off x="16317595" y="12271384"/>
          <a:ext cx="1269" cy="131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2" name="災害復旧費最小値テキスト">
          <a:extLst>
            <a:ext uri="{FF2B5EF4-FFF2-40B4-BE49-F238E27FC236}">
              <a16:creationId xmlns:a16="http://schemas.microsoft.com/office/drawing/2014/main" id="{00000000-0008-0000-0700-00006E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45111</xdr:rowOff>
    </xdr:from>
    <xdr:ext cx="599010" cy="259045"/>
    <xdr:sp macro="" textlink="">
      <xdr:nvSpPr>
        <xdr:cNvPr id="624" name="災害復旧費最大値テキスト">
          <a:extLst>
            <a:ext uri="{FF2B5EF4-FFF2-40B4-BE49-F238E27FC236}">
              <a16:creationId xmlns:a16="http://schemas.microsoft.com/office/drawing/2014/main" id="{00000000-0008-0000-0700-000070020000}"/>
            </a:ext>
          </a:extLst>
        </xdr:cNvPr>
        <xdr:cNvSpPr txBox="1"/>
      </xdr:nvSpPr>
      <xdr:spPr>
        <a:xfrm>
          <a:off x="16370300" y="12046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345,831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98434</xdr:rowOff>
    </xdr:from>
    <xdr:to>
      <xdr:col>86</xdr:col>
      <xdr:colOff>25400</xdr:colOff>
      <xdr:row>71</xdr:row>
      <xdr:rowOff>98434</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2271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114882</xdr:rowOff>
    </xdr:from>
    <xdr:ext cx="534377" cy="259045"/>
    <xdr:sp macro="" textlink="">
      <xdr:nvSpPr>
        <xdr:cNvPr id="627" name="災害復旧費平均値テキスト">
          <a:extLst>
            <a:ext uri="{FF2B5EF4-FFF2-40B4-BE49-F238E27FC236}">
              <a16:creationId xmlns:a16="http://schemas.microsoft.com/office/drawing/2014/main" id="{00000000-0008-0000-0700-000073020000}"/>
            </a:ext>
          </a:extLst>
        </xdr:cNvPr>
        <xdr:cNvSpPr txBox="1"/>
      </xdr:nvSpPr>
      <xdr:spPr>
        <a:xfrm>
          <a:off x="16370300" y="13316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92005</xdr:rowOff>
    </xdr:from>
    <xdr:to>
      <xdr:col>85</xdr:col>
      <xdr:colOff>177800</xdr:colOff>
      <xdr:row>79</xdr:row>
      <xdr:rowOff>22155</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6268700" y="1346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100532</xdr:rowOff>
    </xdr:from>
    <xdr:to>
      <xdr:col>81</xdr:col>
      <xdr:colOff>101600</xdr:colOff>
      <xdr:row>79</xdr:row>
      <xdr:rowOff>30682</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5430500" y="134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47209</xdr:rowOff>
    </xdr:from>
    <xdr:ext cx="534377"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5214111" y="1324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94204</xdr:rowOff>
    </xdr:from>
    <xdr:to>
      <xdr:col>76</xdr:col>
      <xdr:colOff>165100</xdr:colOff>
      <xdr:row>79</xdr:row>
      <xdr:rowOff>24354</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45415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40881</xdr:rowOff>
    </xdr:from>
    <xdr:ext cx="534377"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4325111" y="1324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109722</xdr:rowOff>
    </xdr:from>
    <xdr:to>
      <xdr:col>72</xdr:col>
      <xdr:colOff>38100</xdr:colOff>
      <xdr:row>79</xdr:row>
      <xdr:rowOff>39872</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3652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56399</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3436111" y="1325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95960</xdr:rowOff>
    </xdr:from>
    <xdr:to>
      <xdr:col>67</xdr:col>
      <xdr:colOff>101600</xdr:colOff>
      <xdr:row>79</xdr:row>
      <xdr:rowOff>26110</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2763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42637</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547111" y="1324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46" name="災害復旧費該当値テキスト">
          <a:extLst>
            <a:ext uri="{FF2B5EF4-FFF2-40B4-BE49-F238E27FC236}">
              <a16:creationId xmlns:a16="http://schemas.microsoft.com/office/drawing/2014/main" id="{00000000-0008-0000-0700-000086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13402</xdr:rowOff>
    </xdr:from>
    <xdr:to>
      <xdr:col>85</xdr:col>
      <xdr:colOff>126364</xdr:colOff>
      <xdr:row>99</xdr:row>
      <xdr:rowOff>43918</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flipV="1">
          <a:off x="16317595" y="15615352"/>
          <a:ext cx="1269" cy="140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47745</xdr:rowOff>
    </xdr:from>
    <xdr:ext cx="378565" cy="259045"/>
    <xdr:sp macro="" textlink="">
      <xdr:nvSpPr>
        <xdr:cNvPr id="679" name="公債費最小値テキスト">
          <a:extLst>
            <a:ext uri="{FF2B5EF4-FFF2-40B4-BE49-F238E27FC236}">
              <a16:creationId xmlns:a16="http://schemas.microsoft.com/office/drawing/2014/main" id="{00000000-0008-0000-0700-0000A7020000}"/>
            </a:ext>
          </a:extLst>
        </xdr:cNvPr>
        <xdr:cNvSpPr txBox="1"/>
      </xdr:nvSpPr>
      <xdr:spPr>
        <a:xfrm>
          <a:off x="16370300" y="17021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43918</xdr:rowOff>
    </xdr:from>
    <xdr:to>
      <xdr:col>86</xdr:col>
      <xdr:colOff>25400</xdr:colOff>
      <xdr:row>99</xdr:row>
      <xdr:rowOff>43918</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7017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131529</xdr:rowOff>
    </xdr:from>
    <xdr:ext cx="599010" cy="259045"/>
    <xdr:sp macro="" textlink="">
      <xdr:nvSpPr>
        <xdr:cNvPr id="681" name="公債費最大値テキスト">
          <a:extLst>
            <a:ext uri="{FF2B5EF4-FFF2-40B4-BE49-F238E27FC236}">
              <a16:creationId xmlns:a16="http://schemas.microsoft.com/office/drawing/2014/main" id="{00000000-0008-0000-0700-0000A9020000}"/>
            </a:ext>
          </a:extLst>
        </xdr:cNvPr>
        <xdr:cNvSpPr txBox="1"/>
      </xdr:nvSpPr>
      <xdr:spPr>
        <a:xfrm>
          <a:off x="16370300" y="15390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736,298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13402</xdr:rowOff>
    </xdr:from>
    <xdr:to>
      <xdr:col>86</xdr:col>
      <xdr:colOff>25400</xdr:colOff>
      <xdr:row>91</xdr:row>
      <xdr:rowOff>13402</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5615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33204</xdr:rowOff>
    </xdr:from>
    <xdr:to>
      <xdr:col>85</xdr:col>
      <xdr:colOff>127000</xdr:colOff>
      <xdr:row>96</xdr:row>
      <xdr:rowOff>50626</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5481300" y="16492404"/>
          <a:ext cx="838200" cy="17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41276</xdr:rowOff>
    </xdr:from>
    <xdr:ext cx="599010" cy="259045"/>
    <xdr:sp macro="" textlink="">
      <xdr:nvSpPr>
        <xdr:cNvPr id="684" name="公債費平均値テキスト">
          <a:extLst>
            <a:ext uri="{FF2B5EF4-FFF2-40B4-BE49-F238E27FC236}">
              <a16:creationId xmlns:a16="http://schemas.microsoft.com/office/drawing/2014/main" id="{00000000-0008-0000-0700-0000AC020000}"/>
            </a:ext>
          </a:extLst>
        </xdr:cNvPr>
        <xdr:cNvSpPr txBox="1"/>
      </xdr:nvSpPr>
      <xdr:spPr>
        <a:xfrm>
          <a:off x="16370300" y="166719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62849</xdr:rowOff>
    </xdr:from>
    <xdr:to>
      <xdr:col>85</xdr:col>
      <xdr:colOff>177800</xdr:colOff>
      <xdr:row>97</xdr:row>
      <xdr:rowOff>164449</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62687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50626</xdr:rowOff>
    </xdr:from>
    <xdr:to>
      <xdr:col>81</xdr:col>
      <xdr:colOff>50800</xdr:colOff>
      <xdr:row>96</xdr:row>
      <xdr:rowOff>86040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4592300" y="16509826"/>
          <a:ext cx="889000" cy="35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53711</xdr:rowOff>
    </xdr:from>
    <xdr:to>
      <xdr:col>81</xdr:col>
      <xdr:colOff>101600</xdr:colOff>
      <xdr:row>97</xdr:row>
      <xdr:rowOff>155311</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5430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146438</xdr:rowOff>
    </xdr:from>
    <xdr:ext cx="599010"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5181795" y="16777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86040</xdr:rowOff>
    </xdr:from>
    <xdr:to>
      <xdr:col>76</xdr:col>
      <xdr:colOff>114300</xdr:colOff>
      <xdr:row>96</xdr:row>
      <xdr:rowOff>127544</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3703300" y="16545240"/>
          <a:ext cx="889000" cy="41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58032</xdr:rowOff>
    </xdr:from>
    <xdr:to>
      <xdr:col>76</xdr:col>
      <xdr:colOff>165100</xdr:colOff>
      <xdr:row>97</xdr:row>
      <xdr:rowOff>159632</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4541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150759</xdr:rowOff>
    </xdr:from>
    <xdr:ext cx="59901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4292795" y="1678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127544</xdr:rowOff>
    </xdr:from>
    <xdr:to>
      <xdr:col>71</xdr:col>
      <xdr:colOff>177800</xdr:colOff>
      <xdr:row>96</xdr:row>
      <xdr:rowOff>165247</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2814300" y="16586744"/>
          <a:ext cx="889000" cy="37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57916</xdr:rowOff>
    </xdr:from>
    <xdr:to>
      <xdr:col>72</xdr:col>
      <xdr:colOff>38100</xdr:colOff>
      <xdr:row>97</xdr:row>
      <xdr:rowOff>159516</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3652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150643</xdr:rowOff>
    </xdr:from>
    <xdr:ext cx="59901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3403795" y="16781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52617</xdr:rowOff>
    </xdr:from>
    <xdr:to>
      <xdr:col>67</xdr:col>
      <xdr:colOff>101600</xdr:colOff>
      <xdr:row>97</xdr:row>
      <xdr:rowOff>154217</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2763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145344</xdr:rowOff>
    </xdr:from>
    <xdr:ext cx="59901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2514795" y="16775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153854</xdr:rowOff>
    </xdr:from>
    <xdr:to>
      <xdr:col>85</xdr:col>
      <xdr:colOff>177800</xdr:colOff>
      <xdr:row>96</xdr:row>
      <xdr:rowOff>84004</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6268700" y="16441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5281</xdr:rowOff>
    </xdr:from>
    <xdr:ext cx="599010" cy="259045"/>
    <xdr:sp macro="" textlink="">
      <xdr:nvSpPr>
        <xdr:cNvPr id="703" name="公債費該当値テキスト">
          <a:extLst>
            <a:ext uri="{FF2B5EF4-FFF2-40B4-BE49-F238E27FC236}">
              <a16:creationId xmlns:a16="http://schemas.microsoft.com/office/drawing/2014/main" id="{00000000-0008-0000-0700-0000BF020000}"/>
            </a:ext>
          </a:extLst>
        </xdr:cNvPr>
        <xdr:cNvSpPr txBox="1"/>
      </xdr:nvSpPr>
      <xdr:spPr>
        <a:xfrm>
          <a:off x="16370300" y="16293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171276</xdr:rowOff>
    </xdr:from>
    <xdr:to>
      <xdr:col>81</xdr:col>
      <xdr:colOff>101600</xdr:colOff>
      <xdr:row>96</xdr:row>
      <xdr:rowOff>101426</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5430500" y="1645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117953</xdr:rowOff>
    </xdr:from>
    <xdr:ext cx="59901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181795" y="16234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35240</xdr:rowOff>
    </xdr:from>
    <xdr:to>
      <xdr:col>76</xdr:col>
      <xdr:colOff>165100</xdr:colOff>
      <xdr:row>96</xdr:row>
      <xdr:rowOff>136840</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4541500" y="1649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153367</xdr:rowOff>
    </xdr:from>
    <xdr:ext cx="59901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292795" y="16269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76744</xdr:rowOff>
    </xdr:from>
    <xdr:to>
      <xdr:col>72</xdr:col>
      <xdr:colOff>38100</xdr:colOff>
      <xdr:row>97</xdr:row>
      <xdr:rowOff>6894</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3652500" y="16535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23421</xdr:rowOff>
    </xdr:from>
    <xdr:ext cx="59901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03795" y="16311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114447</xdr:rowOff>
    </xdr:from>
    <xdr:to>
      <xdr:col>67</xdr:col>
      <xdr:colOff>101600</xdr:colOff>
      <xdr:row>97</xdr:row>
      <xdr:rowOff>44597</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2763500" y="16573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61124</xdr:rowOff>
    </xdr:from>
    <xdr:ext cx="59901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14795" y="16348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諸支出金グラフ枠">
          <a:extLst>
            <a:ext uri="{FF2B5EF4-FFF2-40B4-BE49-F238E27FC236}">
              <a16:creationId xmlns:a16="http://schemas.microsoft.com/office/drawing/2014/main" id="{00000000-0008-0000-07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34270</xdr:rowOff>
    </xdr:from>
    <xdr:to>
      <xdr:col>116</xdr:col>
      <xdr:colOff>62864</xdr:colOff>
      <xdr:row>38</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flipV="1">
          <a:off x="22159595" y="5177770"/>
          <a:ext cx="1269" cy="147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10258</xdr:rowOff>
    </xdr:from>
    <xdr:ext cx="249299" cy="259045"/>
    <xdr:sp macro="" textlink="">
      <xdr:nvSpPr>
        <xdr:cNvPr id="734" name="諸支出金最小値テキスト">
          <a:extLst>
            <a:ext uri="{FF2B5EF4-FFF2-40B4-BE49-F238E27FC236}">
              <a16:creationId xmlns:a16="http://schemas.microsoft.com/office/drawing/2014/main" id="{00000000-0008-0000-0700-0000DE020000}"/>
            </a:ext>
          </a:extLst>
        </xdr:cNvPr>
        <xdr:cNvSpPr txBox="1"/>
      </xdr:nvSpPr>
      <xdr:spPr>
        <a:xfrm>
          <a:off x="22212300" y="66968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152397</xdr:rowOff>
    </xdr:from>
    <xdr:ext cx="534377" cy="259045"/>
    <xdr:sp macro="" textlink="">
      <xdr:nvSpPr>
        <xdr:cNvPr id="736" name="諸支出金最大値テキスト">
          <a:extLst>
            <a:ext uri="{FF2B5EF4-FFF2-40B4-BE49-F238E27FC236}">
              <a16:creationId xmlns:a16="http://schemas.microsoft.com/office/drawing/2014/main" id="{00000000-0008-0000-0700-0000E0020000}"/>
            </a:ext>
          </a:extLst>
        </xdr:cNvPr>
        <xdr:cNvSpPr txBox="1"/>
      </xdr:nvSpPr>
      <xdr:spPr>
        <a:xfrm>
          <a:off x="22212300" y="495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32,306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34270</xdr:rowOff>
    </xdr:from>
    <xdr:to>
      <xdr:col>116</xdr:col>
      <xdr:colOff>152400</xdr:colOff>
      <xdr:row>30</xdr:row>
      <xdr:rowOff>34270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2072600" y="5177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99158</xdr:rowOff>
    </xdr:from>
    <xdr:ext cx="378565" cy="259045"/>
    <xdr:sp macro="" textlink="">
      <xdr:nvSpPr>
        <xdr:cNvPr id="739" name="諸支出金平均値テキスト">
          <a:extLst>
            <a:ext uri="{FF2B5EF4-FFF2-40B4-BE49-F238E27FC236}">
              <a16:creationId xmlns:a16="http://schemas.microsoft.com/office/drawing/2014/main" id="{00000000-0008-0000-0700-0000E3020000}"/>
            </a:ext>
          </a:extLst>
        </xdr:cNvPr>
        <xdr:cNvSpPr txBox="1"/>
      </xdr:nvSpPr>
      <xdr:spPr>
        <a:xfrm>
          <a:off x="22212300" y="64428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76281</xdr:rowOff>
    </xdr:from>
    <xdr:to>
      <xdr:col>116</xdr:col>
      <xdr:colOff>114300</xdr:colOff>
      <xdr:row>39</xdr:row>
      <xdr:rowOff>6431</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22110700" y="6591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69241</xdr:rowOff>
    </xdr:from>
    <xdr:to>
      <xdr:col>112</xdr:col>
      <xdr:colOff>38100</xdr:colOff>
      <xdr:row>38</xdr:row>
      <xdr:rowOff>170841</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21272500" y="658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15917</xdr:rowOff>
    </xdr:from>
    <xdr:ext cx="378565"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21134017" y="6359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60599</xdr:rowOff>
    </xdr:from>
    <xdr:to>
      <xdr:col>107</xdr:col>
      <xdr:colOff>101600</xdr:colOff>
      <xdr:row>38</xdr:row>
      <xdr:rowOff>162199</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0383500" y="65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7276</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0245017" y="6350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63571</xdr:rowOff>
    </xdr:from>
    <xdr:to>
      <xdr:col>102</xdr:col>
      <xdr:colOff>165100</xdr:colOff>
      <xdr:row>38</xdr:row>
      <xdr:rowOff>165171</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19494500" y="657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10248</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9356017" y="6353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151674</xdr:rowOff>
    </xdr:from>
    <xdr:to>
      <xdr:col>98</xdr:col>
      <xdr:colOff>38100</xdr:colOff>
      <xdr:row>38</xdr:row>
      <xdr:rowOff>81824</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18605500" y="649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98351</xdr:rowOff>
    </xdr:from>
    <xdr:ext cx="469744"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8421428" y="6270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54708</xdr:rowOff>
    </xdr:from>
    <xdr:ext cx="249299" cy="259045"/>
    <xdr:sp macro="" textlink="">
      <xdr:nvSpPr>
        <xdr:cNvPr id="758" name="諸支出金該当値テキスト">
          <a:extLst>
            <a:ext uri="{FF2B5EF4-FFF2-40B4-BE49-F238E27FC236}">
              <a16:creationId xmlns:a16="http://schemas.microsoft.com/office/drawing/2014/main" id="{00000000-0008-0000-0700-0000F6020000}"/>
            </a:ext>
          </a:extLst>
        </xdr:cNvPr>
        <xdr:cNvSpPr txBox="1"/>
      </xdr:nvSpPr>
      <xdr:spPr>
        <a:xfrm>
          <a:off x="22212300" y="65698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7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40716</xdr:rowOff>
    </xdr:from>
    <xdr:to>
      <xdr:col>116</xdr:col>
      <xdr:colOff>62864</xdr:colOff>
      <xdr:row>58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flipV="1">
          <a:off x="22159595" y="8784666"/>
          <a:ext cx="1269" cy="1184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76255</xdr:rowOff>
    </xdr:from>
    <xdr:ext cx="249299" cy="259045"/>
    <xdr:sp macro="" textlink="">
      <xdr:nvSpPr>
        <xdr:cNvPr id="787" name="前年度繰上充用金最小値テキスト">
          <a:extLst>
            <a:ext uri="{FF2B5EF4-FFF2-40B4-BE49-F238E27FC236}">
              <a16:creationId xmlns:a16="http://schemas.microsoft.com/office/drawing/2014/main" id="{00000000-0008-0000-0700-000013030000}"/>
            </a:ext>
          </a:extLst>
        </xdr:cNvPr>
        <xdr:cNvSpPr txBox="1"/>
      </xdr:nvSpPr>
      <xdr:spPr>
        <a:xfrm>
          <a:off x="22212300" y="10020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158843</xdr:rowOff>
    </xdr:from>
    <xdr:ext cx="534377" cy="259045"/>
    <xdr:sp macro="" textlink="">
      <xdr:nvSpPr>
        <xdr:cNvPr id="789" name="前年度繰上充用金最大値テキスト">
          <a:extLst>
            <a:ext uri="{FF2B5EF4-FFF2-40B4-BE49-F238E27FC236}">
              <a16:creationId xmlns:a16="http://schemas.microsoft.com/office/drawing/2014/main" id="{00000000-0008-0000-0700-000015030000}"/>
            </a:ext>
          </a:extLst>
        </xdr:cNvPr>
        <xdr:cNvSpPr txBox="1"/>
      </xdr:nvSpPr>
      <xdr:spPr>
        <a:xfrm>
          <a:off x="22212300" y="855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20,732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40716</xdr:rowOff>
    </xdr:from>
    <xdr:to>
      <xdr:col>116</xdr:col>
      <xdr:colOff>152400</xdr:colOff>
      <xdr:row>51</xdr:row>
      <xdr:rowOff>40716</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8784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165155</xdr:rowOff>
    </xdr:from>
    <xdr:ext cx="313932" cy="259045"/>
    <xdr:sp macro="" textlink="">
      <xdr:nvSpPr>
        <xdr:cNvPr id="792" name="前年度繰上充用金平均値テキスト">
          <a:extLst>
            <a:ext uri="{FF2B5EF4-FFF2-40B4-BE49-F238E27FC236}">
              <a16:creationId xmlns:a16="http://schemas.microsoft.com/office/drawing/2014/main" id="{00000000-0008-0000-0700-000018030000}"/>
            </a:ext>
          </a:extLst>
        </xdr:cNvPr>
        <xdr:cNvSpPr txBox="1"/>
      </xdr:nvSpPr>
      <xdr:spPr>
        <a:xfrm>
          <a:off x="22212300" y="97663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142278</xdr:rowOff>
    </xdr:from>
    <xdr:to>
      <xdr:col>116</xdr:col>
      <xdr:colOff>114300</xdr:colOff>
      <xdr:row>58</xdr:row>
      <xdr:rowOff>72428</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2110700" y="9914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8605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120705</xdr:rowOff>
    </xdr:from>
    <xdr:ext cx="249299" cy="259045"/>
    <xdr:sp macro="" textlink="">
      <xdr:nvSpPr>
        <xdr:cNvPr id="811" name="前年度繰上充用金該当値テキスト">
          <a:extLst>
            <a:ext uri="{FF2B5EF4-FFF2-40B4-BE49-F238E27FC236}">
              <a16:creationId xmlns:a16="http://schemas.microsoft.com/office/drawing/2014/main" id="{00000000-0008-0000-0700-00002B030000}"/>
            </a:ext>
          </a:extLst>
        </xdr:cNvPr>
        <xdr:cNvSpPr txBox="1"/>
      </xdr:nvSpPr>
      <xdr:spPr>
        <a:xfrm>
          <a:off x="22212300" y="9893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92727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9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56</xdr:row>
      <xdr:rowOff>92727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531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・総務費においては、庁舎建設事業が終了し、公共施設維持管理等を踏まえても今後は類似団体内平均値程度に下がる見通しである。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・衛生費においては、一部事務組合等にかかる施設更新事業により類似団体内平均値より若干高く推移している。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・農林水産業費においても、国営土地基盤整備事業等により今後も高く推移する。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・教育費においては、ここ数年で小中学校併設に伴う事業費や社会教育施設整備費、</a:t>
          </a:r>
          <a:r>
            <a:rPr kumimoji="1" lang="en-US" altLang="ja-JP" sz="1300">
              <a:latin typeface="ＭＳ Ｐゴシック" panose="020B0600070205080204" pitchFamily="50" charset="-128"/>
              <a:ea typeface="ＭＳ Ｐゴシック" panose="020B0600070205080204" pitchFamily="50" charset="-128"/>
            </a:rPr>
            <a:t>ICT</a:t>
          </a:r>
          <a:r>
            <a:rPr kumimoji="1" lang="ja-JP" altLang="en-US" sz="1300">
              <a:latin typeface="ＭＳ Ｐゴシック" panose="020B0600070205080204" pitchFamily="50" charset="-128"/>
              <a:ea typeface="ＭＳ Ｐゴシック" panose="020B0600070205080204" pitchFamily="50" charset="-128"/>
            </a:rPr>
            <a:t>導入に伴う経費により類似団体内平均値より高く推移している。一程度整備が進んだので今後は下がる見通しである。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・公債費においては大型事業の償還が最終年度となり今後は少々下がると思われるが、数年後には町営住宅建替事業に伴う公債費の増加が見込まれる。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北海道雨竜町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財政調整基金残高</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の標準財政規模比の減少と実質単年度収支の比率のマイナス（２年連続）について</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庁舎建築関連事業の最終年度と定住施策、公共施設、学校</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ICT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等の投資的経費の増加による財政調整基金の繰入が大きな要因となっている。今後においても一定度の繰り入れは必要となるが、振興基本計画のローリング等により健全な財政運営に努める。</a:t>
          </a:r>
          <a:endParaRPr lang="ja-JP" altLang="ja-JP" sz="12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北海道雨竜町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各会計ともに</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実質収支額が黒字なため</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、連結実質赤字比率は算出されない。今後においても振興基本計画のローリング等により健全な財政運営に努める。</a:t>
          </a:r>
          <a:endParaRPr lang="ja-JP" altLang="ja-JP" sz="12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6" name="凡例9">
          <a:extLst>
            <a:ext uri="{FF2B5EF4-FFF2-40B4-BE49-F238E27FC236}">
              <a16:creationId xmlns:a16="http://schemas.microsoft.com/office/drawing/2014/main" id="{00000000-0008-0000-0900-000010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7" name="凡例10">
          <a:extLst>
            <a:ext uri="{FF2B5EF4-FFF2-40B4-BE49-F238E27FC236}">
              <a16:creationId xmlns:a16="http://schemas.microsoft.com/office/drawing/2014/main" id="{00000000-0008-0000-0900-000011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workbookViewId="0"/>
  </sheetViews>
  <sheetFormatPr defaultColWidth="0" defaultRowHeight="11.25" zeroHeight="1" x14ac:dyDescent="0.15"/>
  <cols>
    <col min="1" max="11" width="2.125" style="185" customWidth="1"/>
    <col min="12" max="12" width="2.25" style="185" customWidth="1"/>
    <col min="13" max="17" width="2.375" style="185" customWidth="1"/>
    <col min="18" max="119" width="2.125" style="185" customWidth="1"/>
    <col min="120" max="16384" width="0" style="185" hidden="1"/>
  </cols>
  <sheetData>
    <row r="1" spans="1:119" ht="33" customHeight="1" x14ac:dyDescent="0.15">
      <c r="A1" s="183"/>
      <c r="B1" s="436" t="s">
        <v>80</v>
      </c>
      <c r="C1" s="436"/>
      <c r="D1" s="436"/>
      <c r="E1" s="436"/>
      <c r="F1" s="436"/>
      <c r="G1" s="436"/>
      <c r="H1" s="436"/>
      <c r="I1" s="436"/>
      <c r="J1" s="436"/>
      <c r="K1" s="436"/>
      <c r="L1" s="436"/>
      <c r="M1" s="436"/>
      <c r="N1" s="436"/>
      <c r="O1" s="436"/>
      <c r="P1" s="436"/>
      <c r="Q1" s="436"/>
      <c r="R1" s="436"/>
      <c r="S1" s="436"/>
      <c r="T1" s="436"/>
      <c r="U1" s="436"/>
      <c r="V1" s="436"/>
      <c r="W1" s="436"/>
      <c r="X1" s="436"/>
      <c r="Y1" s="436"/>
      <c r="Z1" s="436"/>
      <c r="AA1" s="436"/>
      <c r="AB1" s="436"/>
      <c r="AC1" s="436"/>
      <c r="AD1" s="436"/>
      <c r="AE1" s="436"/>
      <c r="AF1" s="436"/>
      <c r="AG1" s="436"/>
      <c r="AH1" s="436"/>
      <c r="AI1" s="436"/>
      <c r="AJ1" s="436"/>
      <c r="AK1" s="436"/>
      <c r="AL1" s="436"/>
      <c r="AM1" s="436"/>
      <c r="AN1" s="436"/>
      <c r="AO1" s="436"/>
      <c r="AP1" s="436"/>
      <c r="AQ1" s="436"/>
      <c r="AR1" s="436"/>
      <c r="AS1" s="436"/>
      <c r="AT1" s="436"/>
      <c r="AU1" s="436"/>
      <c r="AV1" s="436"/>
      <c r="AW1" s="436"/>
      <c r="AX1" s="436"/>
      <c r="AY1" s="436"/>
      <c r="AZ1" s="436"/>
      <c r="BA1" s="436"/>
      <c r="BB1" s="436"/>
      <c r="BC1" s="436"/>
      <c r="BD1" s="436"/>
      <c r="BE1" s="436"/>
      <c r="BF1" s="436"/>
      <c r="BG1" s="436"/>
      <c r="BH1" s="436"/>
      <c r="BI1" s="436"/>
      <c r="BJ1" s="436"/>
      <c r="BK1" s="436"/>
      <c r="BL1" s="436"/>
      <c r="BM1" s="436"/>
      <c r="BN1" s="436"/>
      <c r="BO1" s="436"/>
      <c r="BP1" s="436"/>
      <c r="BQ1" s="436"/>
      <c r="BR1" s="436"/>
      <c r="BS1" s="436"/>
      <c r="BT1" s="436"/>
      <c r="BU1" s="436"/>
      <c r="BV1" s="436"/>
      <c r="BW1" s="436"/>
      <c r="BX1" s="436"/>
      <c r="BY1" s="436"/>
      <c r="BZ1" s="436"/>
      <c r="CA1" s="436"/>
      <c r="CB1" s="436"/>
      <c r="CC1" s="436"/>
      <c r="CD1" s="436"/>
      <c r="CE1" s="436"/>
      <c r="CF1" s="436"/>
      <c r="CG1" s="436"/>
      <c r="CH1" s="436"/>
      <c r="CI1" s="436"/>
      <c r="CJ1" s="436"/>
      <c r="CK1" s="436"/>
      <c r="CL1" s="436"/>
      <c r="CM1" s="436"/>
      <c r="CN1" s="436"/>
      <c r="CO1" s="436"/>
      <c r="CP1" s="436"/>
      <c r="CQ1" s="436"/>
      <c r="CR1" s="436"/>
      <c r="CS1" s="436"/>
      <c r="CT1" s="436"/>
      <c r="CU1" s="436"/>
      <c r="CV1" s="436"/>
      <c r="CW1" s="436"/>
      <c r="CX1" s="436"/>
      <c r="CY1" s="436"/>
      <c r="CZ1" s="436"/>
      <c r="DA1" s="436"/>
      <c r="DB1" s="436"/>
      <c r="DC1" s="436"/>
      <c r="DD1" s="436"/>
      <c r="DE1" s="436"/>
      <c r="DF1" s="436"/>
      <c r="DG1" s="436"/>
      <c r="DH1" s="436"/>
      <c r="DI1" s="436"/>
      <c r="DJ1" s="184"/>
      <c r="DK1" s="184"/>
      <c r="DL1" s="184"/>
      <c r="DM1" s="184"/>
      <c r="DN1" s="184"/>
      <c r="DO1" s="184"/>
    </row>
    <row r="2" spans="1:119" ht="24.75" thickBot="1" x14ac:dyDescent="0.2">
      <c r="A2" s="183"/>
      <c r="B2" s="186" t="s">
        <v>81</v>
      </c>
      <c r="C2" s="186"/>
      <c r="D2" s="187"/>
      <c r="E2" s="183"/>
      <c r="F2" s="183"/>
      <c r="G2" s="183"/>
      <c r="H2" s="183"/>
      <c r="I2" s="183"/>
      <c r="J2" s="183"/>
      <c r="K2" s="183"/>
      <c r="L2" s="183"/>
      <c r="M2" s="183"/>
      <c r="N2" s="183"/>
      <c r="O2" s="183"/>
      <c r="P2" s="183"/>
      <c r="Q2" s="183"/>
      <c r="R2" s="183"/>
      <c r="S2" s="183"/>
      <c r="T2" s="183"/>
      <c r="U2" s="183"/>
      <c r="V2" s="183"/>
      <c r="W2" s="183"/>
      <c r="X2" s="183"/>
      <c r="Y2" s="183"/>
      <c r="Z2" s="183"/>
      <c r="AA2" s="183"/>
      <c r="AB2" s="183"/>
      <c r="AC2" s="183"/>
      <c r="AD2" s="183"/>
      <c r="AE2" s="183"/>
      <c r="AF2" s="183"/>
      <c r="AG2" s="183"/>
      <c r="AH2" s="183"/>
      <c r="AI2" s="183"/>
      <c r="AJ2" s="183"/>
      <c r="AK2" s="183"/>
      <c r="AL2" s="183"/>
      <c r="AM2" s="183"/>
      <c r="AN2" s="183"/>
      <c r="AO2" s="183"/>
      <c r="AP2" s="183"/>
      <c r="AQ2" s="183"/>
      <c r="AR2" s="183"/>
      <c r="AS2" s="183"/>
      <c r="AT2" s="183"/>
      <c r="AU2" s="183"/>
      <c r="AV2" s="183"/>
      <c r="AW2" s="183"/>
      <c r="AX2" s="183"/>
      <c r="AY2" s="183"/>
      <c r="AZ2" s="183"/>
      <c r="BA2" s="183"/>
      <c r="BB2" s="183"/>
      <c r="BC2" s="183"/>
      <c r="BD2" s="183"/>
      <c r="BE2" s="183"/>
      <c r="BF2" s="183"/>
      <c r="BG2" s="183"/>
      <c r="BH2" s="183"/>
      <c r="BI2" s="183"/>
      <c r="BJ2" s="183"/>
      <c r="BK2" s="183"/>
      <c r="BL2" s="183"/>
      <c r="BM2" s="183"/>
      <c r="BN2" s="183"/>
      <c r="BO2" s="183"/>
      <c r="BP2" s="183"/>
      <c r="BQ2" s="183"/>
      <c r="BR2" s="183"/>
      <c r="BS2" s="183"/>
      <c r="BT2" s="183"/>
      <c r="BU2" s="183"/>
      <c r="BV2" s="183"/>
      <c r="BW2" s="183"/>
      <c r="BX2" s="183"/>
      <c r="BY2" s="183"/>
      <c r="BZ2" s="183"/>
      <c r="CA2" s="183"/>
      <c r="CB2" s="183"/>
      <c r="CC2" s="183"/>
      <c r="CD2" s="183"/>
      <c r="CE2" s="183"/>
      <c r="CF2" s="183"/>
      <c r="CG2" s="183"/>
      <c r="CH2" s="183"/>
      <c r="CI2" s="183"/>
      <c r="CJ2" s="183"/>
      <c r="CK2" s="183"/>
      <c r="CL2" s="183"/>
      <c r="CM2" s="183"/>
      <c r="CN2" s="183"/>
      <c r="CO2" s="183"/>
      <c r="CP2" s="183"/>
      <c r="CQ2" s="183"/>
      <c r="CR2" s="183"/>
      <c r="CS2" s="183"/>
      <c r="CT2" s="183"/>
      <c r="CU2" s="183"/>
      <c r="CV2" s="183"/>
      <c r="CW2" s="183"/>
      <c r="CX2" s="183"/>
      <c r="CY2" s="183"/>
      <c r="CZ2" s="183"/>
      <c r="DA2" s="183"/>
      <c r="DB2" s="183"/>
      <c r="DC2" s="183"/>
      <c r="DD2" s="183"/>
      <c r="DE2" s="183"/>
      <c r="DF2" s="183"/>
      <c r="DG2" s="183"/>
      <c r="DH2" s="183"/>
      <c r="DI2" s="183"/>
      <c r="DJ2" s="183"/>
      <c r="DK2" s="183"/>
      <c r="DL2" s="183"/>
      <c r="DM2" s="183"/>
      <c r="DN2" s="183"/>
      <c r="DO2" s="183"/>
    </row>
    <row r="3" spans="1:119" ht="18.75" customHeight="1" thickBot="1" x14ac:dyDescent="0.2">
      <c r="A3" s="184"/>
      <c r="B3" s="437" t="s">
        <v>82</v>
      </c>
      <c r="C3" s="438"/>
      <c r="D3" s="438"/>
      <c r="E3" s="439"/>
      <c r="F3" s="439"/>
      <c r="G3" s="439"/>
      <c r="H3" s="439"/>
      <c r="I3" s="439"/>
      <c r="J3" s="439"/>
      <c r="K3" s="439"/>
      <c r="L3" s="439" t="s">
        <v>83</v>
      </c>
      <c r="M3" s="439"/>
      <c r="N3" s="439"/>
      <c r="O3" s="439"/>
      <c r="P3" s="439"/>
      <c r="Q3" s="439"/>
      <c r="R3" s="446"/>
      <c r="S3" s="446"/>
      <c r="T3" s="446"/>
      <c r="U3" s="446"/>
      <c r="V3" s="447"/>
      <c r="W3" s="421" t="s">
        <v>84</v>
      </c>
      <c r="X3" s="422"/>
      <c r="Y3" s="422"/>
      <c r="Z3" s="422"/>
      <c r="AA3" s="422"/>
      <c r="AB3" s="438"/>
      <c r="AC3" s="446" t="s">
        <v>85</v>
      </c>
      <c r="AD3" s="422"/>
      <c r="AE3" s="422"/>
      <c r="AF3" s="422"/>
      <c r="AG3" s="422"/>
      <c r="AH3" s="422"/>
      <c r="AI3" s="422"/>
      <c r="AJ3" s="422"/>
      <c r="AK3" s="422"/>
      <c r="AL3" s="423"/>
      <c r="AM3" s="421" t="s">
        <v>86</v>
      </c>
      <c r="AN3" s="422"/>
      <c r="AO3" s="422"/>
      <c r="AP3" s="422"/>
      <c r="AQ3" s="422"/>
      <c r="AR3" s="422"/>
      <c r="AS3" s="422"/>
      <c r="AT3" s="422"/>
      <c r="AU3" s="422"/>
      <c r="AV3" s="422"/>
      <c r="AW3" s="422"/>
      <c r="AX3" s="423"/>
      <c r="AY3" s="458" t="s">
        <v>1</v>
      </c>
      <c r="AZ3" s="459"/>
      <c r="BA3" s="459"/>
      <c r="BB3" s="459"/>
      <c r="BC3" s="459"/>
      <c r="BD3" s="459"/>
      <c r="BE3" s="459"/>
      <c r="BF3" s="459"/>
      <c r="BG3" s="459"/>
      <c r="BH3" s="459"/>
      <c r="BI3" s="459"/>
      <c r="BJ3" s="459"/>
      <c r="BK3" s="459"/>
      <c r="BL3" s="459"/>
      <c r="BM3" s="460"/>
      <c r="BN3" s="421" t="s">
        <v>87</v>
      </c>
      <c r="BO3" s="422"/>
      <c r="BP3" s="422"/>
      <c r="BQ3" s="422"/>
      <c r="BR3" s="422"/>
      <c r="BS3" s="422"/>
      <c r="BT3" s="422"/>
      <c r="BU3" s="423"/>
      <c r="BV3" s="421" t="s">
        <v>88</v>
      </c>
      <c r="BW3" s="422"/>
      <c r="BX3" s="422"/>
      <c r="BY3" s="422"/>
      <c r="BZ3" s="422"/>
      <c r="CA3" s="422"/>
      <c r="CB3" s="422"/>
      <c r="CC3" s="423"/>
      <c r="CD3" s="458" t="s">
        <v>1</v>
      </c>
      <c r="CE3" s="459"/>
      <c r="CF3" s="459"/>
      <c r="CG3" s="459"/>
      <c r="CH3" s="459"/>
      <c r="CI3" s="459"/>
      <c r="CJ3" s="459"/>
      <c r="CK3" s="459"/>
      <c r="CL3" s="459"/>
      <c r="CM3" s="459"/>
      <c r="CN3" s="459"/>
      <c r="CO3" s="459"/>
      <c r="CP3" s="459"/>
      <c r="CQ3" s="459"/>
      <c r="CR3" s="459"/>
      <c r="CS3" s="460"/>
      <c r="CT3" s="421" t="s">
        <v>89</v>
      </c>
      <c r="CU3" s="422"/>
      <c r="CV3" s="422"/>
      <c r="CW3" s="422"/>
      <c r="CX3" s="422"/>
      <c r="CY3" s="422"/>
      <c r="CZ3" s="422"/>
      <c r="DA3" s="423"/>
      <c r="DB3" s="421" t="s">
        <v>90</v>
      </c>
      <c r="DC3" s="422"/>
      <c r="DD3" s="422"/>
      <c r="DE3" s="422"/>
      <c r="DF3" s="422"/>
      <c r="DG3" s="422"/>
      <c r="DH3" s="422"/>
      <c r="DI3" s="423"/>
      <c r="DJ3" s="183"/>
      <c r="DK3" s="183"/>
      <c r="DL3" s="183"/>
      <c r="DM3" s="183"/>
      <c r="DN3" s="183"/>
      <c r="DO3" s="183"/>
    </row>
    <row r="4" spans="1:119" ht="18.75" customHeight="1" x14ac:dyDescent="0.15">
      <c r="A4" s="184"/>
      <c r="B4" s="440"/>
      <c r="C4" s="441"/>
      <c r="D4" s="441"/>
      <c r="E4" s="442"/>
      <c r="F4" s="442"/>
      <c r="G4" s="442"/>
      <c r="H4" s="442"/>
      <c r="I4" s="442"/>
      <c r="J4" s="442"/>
      <c r="K4" s="442"/>
      <c r="L4" s="442"/>
      <c r="M4" s="442"/>
      <c r="N4" s="442"/>
      <c r="O4" s="442"/>
      <c r="P4" s="442"/>
      <c r="Q4" s="442"/>
      <c r="R4" s="448"/>
      <c r="S4" s="448"/>
      <c r="T4" s="448"/>
      <c r="U4" s="448"/>
      <c r="V4" s="449"/>
      <c r="W4" s="452"/>
      <c r="X4" s="453"/>
      <c r="Y4" s="453"/>
      <c r="Z4" s="453"/>
      <c r="AA4" s="453"/>
      <c r="AB4" s="441"/>
      <c r="AC4" s="448"/>
      <c r="AD4" s="453"/>
      <c r="AE4" s="453"/>
      <c r="AF4" s="453"/>
      <c r="AG4" s="453"/>
      <c r="AH4" s="453"/>
      <c r="AI4" s="453"/>
      <c r="AJ4" s="453"/>
      <c r="AK4" s="453"/>
      <c r="AL4" s="456"/>
      <c r="AM4" s="454"/>
      <c r="AN4" s="455"/>
      <c r="AO4" s="455"/>
      <c r="AP4" s="455"/>
      <c r="AQ4" s="455"/>
      <c r="AR4" s="455"/>
      <c r="AS4" s="455"/>
      <c r="AT4" s="455"/>
      <c r="AU4" s="455"/>
      <c r="AV4" s="455"/>
      <c r="AW4" s="455"/>
      <c r="AX4" s="457"/>
      <c r="AY4" s="424" t="s">
        <v>91</v>
      </c>
      <c r="AZ4" s="425"/>
      <c r="BA4" s="425"/>
      <c r="BB4" s="425"/>
      <c r="BC4" s="425"/>
      <c r="BD4" s="425"/>
      <c r="BE4" s="425"/>
      <c r="BF4" s="425"/>
      <c r="BG4" s="425"/>
      <c r="BH4" s="425"/>
      <c r="BI4" s="425"/>
      <c r="BJ4" s="425"/>
      <c r="BK4" s="425"/>
      <c r="BL4" s="425"/>
      <c r="BM4" s="426"/>
      <c r="BN4" s="427">
        <v>4148171</v>
      </c>
      <c r="BO4" s="428"/>
      <c r="BP4" s="428"/>
      <c r="BQ4" s="428"/>
      <c r="BR4" s="428"/>
      <c r="BS4" s="428"/>
      <c r="BT4" s="428"/>
      <c r="BU4" s="429"/>
      <c r="BV4" s="427">
        <v>4645375</v>
      </c>
      <c r="BW4" s="428"/>
      <c r="BX4" s="428"/>
      <c r="BY4" s="428"/>
      <c r="BZ4" s="428"/>
      <c r="CA4" s="428"/>
      <c r="CB4" s="428"/>
      <c r="CC4" s="429"/>
      <c r="CD4" s="430" t="s">
        <v>92</v>
      </c>
      <c r="CE4" s="431"/>
      <c r="CF4" s="431"/>
      <c r="CG4" s="431"/>
      <c r="CH4" s="431"/>
      <c r="CI4" s="431"/>
      <c r="CJ4" s="431"/>
      <c r="CK4" s="431"/>
      <c r="CL4" s="431"/>
      <c r="CM4" s="431"/>
      <c r="CN4" s="431"/>
      <c r="CO4" s="431"/>
      <c r="CP4" s="431"/>
      <c r="CQ4" s="431"/>
      <c r="CR4" s="431"/>
      <c r="CS4" s="432"/>
      <c r="CT4" s="433">
        <v>6</v>
      </c>
      <c r="CU4" s="434"/>
      <c r="CV4" s="434"/>
      <c r="CW4" s="434"/>
      <c r="CX4" s="434"/>
      <c r="CY4" s="434"/>
      <c r="CZ4" s="434"/>
      <c r="DA4" s="435"/>
      <c r="DB4" s="433">
        <v>6.9</v>
      </c>
      <c r="DC4" s="434"/>
      <c r="DD4" s="434"/>
      <c r="DE4" s="434"/>
      <c r="DF4" s="434"/>
      <c r="DG4" s="434"/>
      <c r="DH4" s="434"/>
      <c r="DI4" s="435"/>
      <c r="DJ4" s="183"/>
      <c r="DK4" s="183"/>
      <c r="DL4" s="183"/>
      <c r="DM4" s="183"/>
      <c r="DN4" s="183"/>
      <c r="DO4" s="183"/>
    </row>
    <row r="5" spans="1:119" ht="18.75" customHeight="1" x14ac:dyDescent="0.15">
      <c r="A5" s="184"/>
      <c r="B5" s="443"/>
      <c r="C5" s="444"/>
      <c r="D5" s="444"/>
      <c r="E5" s="445"/>
      <c r="F5" s="445"/>
      <c r="G5" s="445"/>
      <c r="H5" s="445"/>
      <c r="I5" s="445"/>
      <c r="J5" s="445"/>
      <c r="K5" s="445"/>
      <c r="L5" s="445"/>
      <c r="M5" s="445"/>
      <c r="N5" s="445"/>
      <c r="O5" s="445"/>
      <c r="P5" s="445"/>
      <c r="Q5" s="445"/>
      <c r="R5" s="450"/>
      <c r="S5" s="450"/>
      <c r="T5" s="450"/>
      <c r="U5" s="450"/>
      <c r="V5" s="451"/>
      <c r="W5" s="454"/>
      <c r="X5" s="455"/>
      <c r="Y5" s="455"/>
      <c r="Z5" s="455"/>
      <c r="AA5" s="455"/>
      <c r="AB5" s="444"/>
      <c r="AC5" s="450"/>
      <c r="AD5" s="455"/>
      <c r="AE5" s="455"/>
      <c r="AF5" s="455"/>
      <c r="AG5" s="455"/>
      <c r="AH5" s="455"/>
      <c r="AI5" s="455"/>
      <c r="AJ5" s="455"/>
      <c r="AK5" s="455"/>
      <c r="AL5" s="457"/>
      <c r="AM5" s="493" t="s">
        <v>93</v>
      </c>
      <c r="AN5" s="494"/>
      <c r="AO5" s="494"/>
      <c r="AP5" s="494"/>
      <c r="AQ5" s="494"/>
      <c r="AR5" s="494"/>
      <c r="AS5" s="494"/>
      <c r="AT5" s="495"/>
      <c r="AU5" s="496" t="s">
        <v>94</v>
      </c>
      <c r="AV5" s="497"/>
      <c r="AW5" s="497"/>
      <c r="AX5" s="497"/>
      <c r="AY5" s="498" t="s">
        <v>95</v>
      </c>
      <c r="AZ5" s="499"/>
      <c r="BA5" s="499"/>
      <c r="BB5" s="499"/>
      <c r="BC5" s="499"/>
      <c r="BD5" s="499"/>
      <c r="BE5" s="499"/>
      <c r="BF5" s="499"/>
      <c r="BG5" s="499"/>
      <c r="BH5" s="499"/>
      <c r="BI5" s="499"/>
      <c r="BJ5" s="499"/>
      <c r="BK5" s="499"/>
      <c r="BL5" s="499"/>
      <c r="BM5" s="500"/>
      <c r="BN5" s="464">
        <v>4010120</v>
      </c>
      <c r="BO5" s="465"/>
      <c r="BP5" s="465"/>
      <c r="BQ5" s="465"/>
      <c r="BR5" s="465"/>
      <c r="BS5" s="465"/>
      <c r="BT5" s="465"/>
      <c r="BU5" s="466"/>
      <c r="BV5" s="464">
        <v>4417463</v>
      </c>
      <c r="BW5" s="465"/>
      <c r="BX5" s="465"/>
      <c r="BY5" s="465"/>
      <c r="BZ5" s="465"/>
      <c r="CA5" s="465"/>
      <c r="CB5" s="465"/>
      <c r="CC5" s="466"/>
      <c r="CD5" s="467" t="s">
        <v>96</v>
      </c>
      <c r="CE5" s="468"/>
      <c r="CF5" s="468"/>
      <c r="CG5" s="468"/>
      <c r="CH5" s="468"/>
      <c r="CI5" s="468"/>
      <c r="CJ5" s="468"/>
      <c r="CK5" s="468"/>
      <c r="CL5" s="468"/>
      <c r="CM5" s="468"/>
      <c r="CN5" s="468"/>
      <c r="CO5" s="468"/>
      <c r="CP5" s="468"/>
      <c r="CQ5" s="468"/>
      <c r="CR5" s="468"/>
      <c r="CS5" s="469"/>
      <c r="CT5" s="461">
        <v>87.3</v>
      </c>
      <c r="CU5" s="462"/>
      <c r="CV5" s="462"/>
      <c r="CW5" s="462"/>
      <c r="CX5" s="462"/>
      <c r="CY5" s="462"/>
      <c r="CZ5" s="462"/>
      <c r="DA5" s="463"/>
      <c r="DB5" s="461">
        <v>84.3</v>
      </c>
      <c r="DC5" s="462"/>
      <c r="DD5" s="462"/>
      <c r="DE5" s="462"/>
      <c r="DF5" s="462"/>
      <c r="DG5" s="462"/>
      <c r="DH5" s="462"/>
      <c r="DI5" s="463"/>
      <c r="DJ5" s="183"/>
      <c r="DK5" s="183"/>
      <c r="DL5" s="183"/>
      <c r="DM5" s="183"/>
      <c r="DN5" s="183"/>
      <c r="DO5" s="183"/>
    </row>
    <row r="6" spans="1:119" ht="18.75" customHeight="1" x14ac:dyDescent="0.15">
      <c r="A6" s="184"/>
      <c r="B6" s="470" t="s">
        <v>97</v>
      </c>
      <c r="C6" s="471"/>
      <c r="D6" s="471"/>
      <c r="E6" s="472"/>
      <c r="F6" s="472"/>
      <c r="G6" s="472"/>
      <c r="H6" s="472"/>
      <c r="I6" s="472"/>
      <c r="J6" s="472"/>
      <c r="K6" s="472"/>
      <c r="L6" s="472" t="s">
        <v>98</v>
      </c>
      <c r="M6" s="472"/>
      <c r="N6" s="472"/>
      <c r="O6" s="472"/>
      <c r="P6" s="472"/>
      <c r="Q6" s="472"/>
      <c r="R6" s="476"/>
      <c r="S6" s="476"/>
      <c r="T6" s="476"/>
      <c r="U6" s="476"/>
      <c r="V6" s="477"/>
      <c r="W6" s="480" t="s">
        <v>99</v>
      </c>
      <c r="X6" s="481"/>
      <c r="Y6" s="481"/>
      <c r="Z6" s="481"/>
      <c r="AA6" s="481"/>
      <c r="AB6" s="471"/>
      <c r="AC6" s="484" t="s">
        <v>100</v>
      </c>
      <c r="AD6" s="485"/>
      <c r="AE6" s="485"/>
      <c r="AF6" s="485"/>
      <c r="AG6" s="485"/>
      <c r="AH6" s="485"/>
      <c r="AI6" s="485"/>
      <c r="AJ6" s="485"/>
      <c r="AK6" s="485"/>
      <c r="AL6" s="486"/>
      <c r="AM6" s="493" t="s">
        <v>101</v>
      </c>
      <c r="AN6" s="494"/>
      <c r="AO6" s="494"/>
      <c r="AP6" s="494"/>
      <c r="AQ6" s="494"/>
      <c r="AR6" s="494"/>
      <c r="AS6" s="494"/>
      <c r="AT6" s="495"/>
      <c r="AU6" s="496" t="s">
        <v>102</v>
      </c>
      <c r="AV6" s="497"/>
      <c r="AW6" s="497"/>
      <c r="AX6" s="497"/>
      <c r="AY6" s="498" t="s">
        <v>103</v>
      </c>
      <c r="AZ6" s="499"/>
      <c r="BA6" s="499"/>
      <c r="BB6" s="499"/>
      <c r="BC6" s="499"/>
      <c r="BD6" s="499"/>
      <c r="BE6" s="499"/>
      <c r="BF6" s="499"/>
      <c r="BG6" s="499"/>
      <c r="BH6" s="499"/>
      <c r="BI6" s="499"/>
      <c r="BJ6" s="499"/>
      <c r="BK6" s="499"/>
      <c r="BL6" s="499"/>
      <c r="BM6" s="500"/>
      <c r="BN6" s="464">
        <v>138051</v>
      </c>
      <c r="BO6" s="465"/>
      <c r="BP6" s="465"/>
      <c r="BQ6" s="465"/>
      <c r="BR6" s="465"/>
      <c r="BS6" s="465"/>
      <c r="BT6" s="465"/>
      <c r="BU6" s="466"/>
      <c r="BV6" s="464">
        <v>227912</v>
      </c>
      <c r="BW6" s="465"/>
      <c r="BX6" s="465"/>
      <c r="BY6" s="465"/>
      <c r="BZ6" s="465"/>
      <c r="CA6" s="465"/>
      <c r="CB6" s="465"/>
      <c r="CC6" s="466"/>
      <c r="CD6" s="467" t="s">
        <v>104</v>
      </c>
      <c r="CE6" s="468"/>
      <c r="CF6" s="468"/>
      <c r="CG6" s="468"/>
      <c r="CH6" s="468"/>
      <c r="CI6" s="468"/>
      <c r="CJ6" s="468"/>
      <c r="CK6" s="468"/>
      <c r="CL6" s="468"/>
      <c r="CM6" s="468"/>
      <c r="CN6" s="468"/>
      <c r="CO6" s="468"/>
      <c r="CP6" s="468"/>
      <c r="CQ6" s="468"/>
      <c r="CR6" s="468"/>
      <c r="CS6" s="469"/>
      <c r="CT6" s="501">
        <v>89.9</v>
      </c>
      <c r="CU6" s="502"/>
      <c r="CV6" s="502"/>
      <c r="CW6" s="502"/>
      <c r="CX6" s="502"/>
      <c r="CY6" s="502"/>
      <c r="CZ6" s="502"/>
      <c r="DA6" s="503"/>
      <c r="DB6" s="501">
        <v>86.8</v>
      </c>
      <c r="DC6" s="502"/>
      <c r="DD6" s="502"/>
      <c r="DE6" s="502"/>
      <c r="DF6" s="502"/>
      <c r="DG6" s="502"/>
      <c r="DH6" s="502"/>
      <c r="DI6" s="503"/>
      <c r="DJ6" s="183"/>
      <c r="DK6" s="183"/>
      <c r="DL6" s="183"/>
      <c r="DM6" s="183"/>
      <c r="DN6" s="183"/>
      <c r="DO6" s="183"/>
    </row>
    <row r="7" spans="1:119" ht="18.75" customHeight="1" x14ac:dyDescent="0.15">
      <c r="A7" s="184"/>
      <c r="B7" s="440"/>
      <c r="C7" s="441"/>
      <c r="D7" s="441"/>
      <c r="E7" s="442"/>
      <c r="F7" s="442"/>
      <c r="G7" s="442"/>
      <c r="H7" s="442"/>
      <c r="I7" s="442"/>
      <c r="J7" s="442"/>
      <c r="K7" s="442"/>
      <c r="L7" s="442"/>
      <c r="M7" s="442"/>
      <c r="N7" s="442"/>
      <c r="O7" s="442"/>
      <c r="P7" s="442"/>
      <c r="Q7" s="442"/>
      <c r="R7" s="448"/>
      <c r="S7" s="448"/>
      <c r="T7" s="448"/>
      <c r="U7" s="448"/>
      <c r="V7" s="449"/>
      <c r="W7" s="452"/>
      <c r="X7" s="453"/>
      <c r="Y7" s="453"/>
      <c r="Z7" s="453"/>
      <c r="AA7" s="453"/>
      <c r="AB7" s="441"/>
      <c r="AC7" s="487"/>
      <c r="AD7" s="488"/>
      <c r="AE7" s="488"/>
      <c r="AF7" s="488"/>
      <c r="AG7" s="488"/>
      <c r="AH7" s="488"/>
      <c r="AI7" s="488"/>
      <c r="AJ7" s="488"/>
      <c r="AK7" s="488"/>
      <c r="AL7" s="489"/>
      <c r="AM7" s="493" t="s">
        <v>105</v>
      </c>
      <c r="AN7" s="494"/>
      <c r="AO7" s="494"/>
      <c r="AP7" s="494"/>
      <c r="AQ7" s="494"/>
      <c r="AR7" s="494"/>
      <c r="AS7" s="494"/>
      <c r="AT7" s="495"/>
      <c r="AU7" s="496" t="s">
        <v>94</v>
      </c>
      <c r="AV7" s="497"/>
      <c r="AW7" s="497"/>
      <c r="AX7" s="497"/>
      <c r="AY7" s="498" t="s">
        <v>106</v>
      </c>
      <c r="AZ7" s="499"/>
      <c r="BA7" s="499"/>
      <c r="BB7" s="499"/>
      <c r="BC7" s="499"/>
      <c r="BD7" s="499"/>
      <c r="BE7" s="499"/>
      <c r="BF7" s="499"/>
      <c r="BG7" s="499"/>
      <c r="BH7" s="499"/>
      <c r="BI7" s="499"/>
      <c r="BJ7" s="499"/>
      <c r="BK7" s="499"/>
      <c r="BL7" s="499"/>
      <c r="BM7" s="500"/>
      <c r="BN7" s="464">
        <v>15749</v>
      </c>
      <c r="BO7" s="465"/>
      <c r="BP7" s="465"/>
      <c r="BQ7" s="465"/>
      <c r="BR7" s="465"/>
      <c r="BS7" s="465"/>
      <c r="BT7" s="465"/>
      <c r="BU7" s="466"/>
      <c r="BV7" s="464">
        <v>84558</v>
      </c>
      <c r="BW7" s="465"/>
      <c r="BX7" s="465"/>
      <c r="BY7" s="465"/>
      <c r="BZ7" s="465"/>
      <c r="CA7" s="465"/>
      <c r="CB7" s="465"/>
      <c r="CC7" s="466"/>
      <c r="CD7" s="467" t="s">
        <v>107</v>
      </c>
      <c r="CE7" s="468"/>
      <c r="CF7" s="468"/>
      <c r="CG7" s="468"/>
      <c r="CH7" s="468"/>
      <c r="CI7" s="468"/>
      <c r="CJ7" s="468"/>
      <c r="CK7" s="468"/>
      <c r="CL7" s="468"/>
      <c r="CM7" s="468"/>
      <c r="CN7" s="468"/>
      <c r="CO7" s="468"/>
      <c r="CP7" s="468"/>
      <c r="CQ7" s="468"/>
      <c r="CR7" s="468"/>
      <c r="CS7" s="469"/>
      <c r="CT7" s="464">
        <v>2055010</v>
      </c>
      <c r="CU7" s="465"/>
      <c r="CV7" s="465"/>
      <c r="CW7" s="465"/>
      <c r="CX7" s="465"/>
      <c r="CY7" s="465"/>
      <c r="CZ7" s="465"/>
      <c r="DA7" s="466"/>
      <c r="DB7" s="464">
        <v>2092484</v>
      </c>
      <c r="DC7" s="465"/>
      <c r="DD7" s="465"/>
      <c r="DE7" s="465"/>
      <c r="DF7" s="465"/>
      <c r="DG7" s="465"/>
      <c r="DH7" s="465"/>
      <c r="DI7" s="466"/>
      <c r="DJ7" s="183"/>
      <c r="DK7" s="183"/>
      <c r="DL7" s="183"/>
      <c r="DM7" s="183"/>
      <c r="DN7" s="183"/>
      <c r="DO7" s="183"/>
    </row>
    <row r="8" spans="1:119" ht="18.75" customHeight="1" thickBot="1" x14ac:dyDescent="0.2">
      <c r="A8" s="184"/>
      <c r="B8" s="473"/>
      <c r="C8" s="474"/>
      <c r="D8" s="474"/>
      <c r="E8" s="475"/>
      <c r="F8" s="475"/>
      <c r="G8" s="475"/>
      <c r="H8" s="475"/>
      <c r="I8" s="475"/>
      <c r="J8" s="475"/>
      <c r="K8" s="475"/>
      <c r="L8" s="475"/>
      <c r="M8" s="475"/>
      <c r="N8" s="475"/>
      <c r="O8" s="475"/>
      <c r="P8" s="475"/>
      <c r="Q8" s="475"/>
      <c r="R8" s="478"/>
      <c r="S8" s="478"/>
      <c r="T8" s="478"/>
      <c r="U8" s="478"/>
      <c r="V8" s="479"/>
      <c r="W8" s="482"/>
      <c r="X8" s="483"/>
      <c r="Y8" s="483"/>
      <c r="Z8" s="483"/>
      <c r="AA8" s="483"/>
      <c r="AB8" s="474"/>
      <c r="AC8" s="490"/>
      <c r="AD8" s="491"/>
      <c r="AE8" s="491"/>
      <c r="AF8" s="491"/>
      <c r="AG8" s="491"/>
      <c r="AH8" s="491"/>
      <c r="AI8" s="491"/>
      <c r="AJ8" s="491"/>
      <c r="AK8" s="491"/>
      <c r="AL8" s="492"/>
      <c r="AM8" s="493" t="s">
        <v>108</v>
      </c>
      <c r="AN8" s="494"/>
      <c r="AO8" s="494"/>
      <c r="AP8" s="494"/>
      <c r="AQ8" s="494"/>
      <c r="AR8" s="494"/>
      <c r="AS8" s="494"/>
      <c r="AT8" s="495"/>
      <c r="AU8" s="496" t="s">
        <v>109</v>
      </c>
      <c r="AV8" s="497"/>
      <c r="AW8" s="497"/>
      <c r="AX8" s="497"/>
      <c r="AY8" s="498" t="s">
        <v>110</v>
      </c>
      <c r="AZ8" s="499"/>
      <c r="BA8" s="499"/>
      <c r="BB8" s="499"/>
      <c r="BC8" s="499"/>
      <c r="BD8" s="499"/>
      <c r="BE8" s="499"/>
      <c r="BF8" s="499"/>
      <c r="BG8" s="499"/>
      <c r="BH8" s="499"/>
      <c r="BI8" s="499"/>
      <c r="BJ8" s="499"/>
      <c r="BK8" s="499"/>
      <c r="BL8" s="499"/>
      <c r="BM8" s="500"/>
      <c r="BN8" s="464">
        <v>122302</v>
      </c>
      <c r="BO8" s="465"/>
      <c r="BP8" s="465"/>
      <c r="BQ8" s="465"/>
      <c r="BR8" s="465"/>
      <c r="BS8" s="465"/>
      <c r="BT8" s="465"/>
      <c r="BU8" s="466"/>
      <c r="BV8" s="464">
        <v>143354</v>
      </c>
      <c r="BW8" s="465"/>
      <c r="BX8" s="465"/>
      <c r="BY8" s="465"/>
      <c r="BZ8" s="465"/>
      <c r="CA8" s="465"/>
      <c r="CB8" s="465"/>
      <c r="CC8" s="466"/>
      <c r="CD8" s="467" t="s">
        <v>111</v>
      </c>
      <c r="CE8" s="468"/>
      <c r="CF8" s="468"/>
      <c r="CG8" s="468"/>
      <c r="CH8" s="468"/>
      <c r="CI8" s="468"/>
      <c r="CJ8" s="468"/>
      <c r="CK8" s="468"/>
      <c r="CL8" s="468"/>
      <c r="CM8" s="468"/>
      <c r="CN8" s="468"/>
      <c r="CO8" s="468"/>
      <c r="CP8" s="468"/>
      <c r="CQ8" s="468"/>
      <c r="CR8" s="468"/>
      <c r="CS8" s="469"/>
      <c r="CT8" s="504">
        <v>0.13</v>
      </c>
      <c r="CU8" s="505"/>
      <c r="CV8" s="505"/>
      <c r="CW8" s="505"/>
      <c r="CX8" s="505"/>
      <c r="CY8" s="505"/>
      <c r="CZ8" s="505"/>
      <c r="DA8" s="506"/>
      <c r="DB8" s="504">
        <v>0.13</v>
      </c>
      <c r="DC8" s="505"/>
      <c r="DD8" s="505"/>
      <c r="DE8" s="505"/>
      <c r="DF8" s="505"/>
      <c r="DG8" s="505"/>
      <c r="DH8" s="505"/>
      <c r="DI8" s="506"/>
      <c r="DJ8" s="183"/>
      <c r="DK8" s="183"/>
      <c r="DL8" s="183"/>
      <c r="DM8" s="183"/>
      <c r="DN8" s="183"/>
      <c r="DO8" s="183"/>
    </row>
    <row r="9" spans="1:119" ht="18.75" customHeight="1" thickBot="1" x14ac:dyDescent="0.2">
      <c r="A9" s="184"/>
      <c r="B9" s="458" t="s">
        <v>112</v>
      </c>
      <c r="C9" s="459"/>
      <c r="D9" s="459"/>
      <c r="E9" s="459"/>
      <c r="F9" s="459"/>
      <c r="G9" s="459"/>
      <c r="H9" s="459"/>
      <c r="I9" s="459"/>
      <c r="J9" s="459"/>
      <c r="K9" s="507"/>
      <c r="L9" s="508" t="s">
        <v>113</v>
      </c>
      <c r="M9" s="509"/>
      <c r="N9" s="509"/>
      <c r="O9" s="509"/>
      <c r="P9" s="509"/>
      <c r="Q9" s="510"/>
      <c r="R9" s="511">
        <v>2749</v>
      </c>
      <c r="S9" s="512"/>
      <c r="T9" s="512"/>
      <c r="U9" s="512"/>
      <c r="V9" s="513"/>
      <c r="W9" s="421" t="s">
        <v>114</v>
      </c>
      <c r="X9" s="422"/>
      <c r="Y9" s="422"/>
      <c r="Z9" s="422"/>
      <c r="AA9" s="422"/>
      <c r="AB9" s="422"/>
      <c r="AC9" s="422"/>
      <c r="AD9" s="422"/>
      <c r="AE9" s="422"/>
      <c r="AF9" s="422"/>
      <c r="AG9" s="422"/>
      <c r="AH9" s="422"/>
      <c r="AI9" s="422"/>
      <c r="AJ9" s="422"/>
      <c r="AK9" s="422"/>
      <c r="AL9" s="423"/>
      <c r="AM9" s="493" t="s">
        <v>115</v>
      </c>
      <c r="AN9" s="494"/>
      <c r="AO9" s="494"/>
      <c r="AP9" s="494"/>
      <c r="AQ9" s="494"/>
      <c r="AR9" s="494"/>
      <c r="AS9" s="494"/>
      <c r="AT9" s="495"/>
      <c r="AU9" s="496" t="s">
        <v>102</v>
      </c>
      <c r="AV9" s="497"/>
      <c r="AW9" s="497"/>
      <c r="AX9" s="497"/>
      <c r="AY9" s="498" t="s">
        <v>116</v>
      </c>
      <c r="AZ9" s="499"/>
      <c r="BA9" s="499"/>
      <c r="BB9" s="499"/>
      <c r="BC9" s="499"/>
      <c r="BD9" s="499"/>
      <c r="BE9" s="499"/>
      <c r="BF9" s="499"/>
      <c r="BG9" s="499"/>
      <c r="BH9" s="499"/>
      <c r="BI9" s="499"/>
      <c r="BJ9" s="499"/>
      <c r="BK9" s="499"/>
      <c r="BL9" s="499"/>
      <c r="BM9" s="500"/>
      <c r="BN9" s="464">
        <v>-21052</v>
      </c>
      <c r="BO9" s="465"/>
      <c r="BP9" s="465"/>
      <c r="BQ9" s="465"/>
      <c r="BR9" s="465"/>
      <c r="BS9" s="465"/>
      <c r="BT9" s="465"/>
      <c r="BU9" s="466"/>
      <c r="BV9" s="464">
        <v>5266</v>
      </c>
      <c r="BW9" s="465"/>
      <c r="BX9" s="465"/>
      <c r="BY9" s="465"/>
      <c r="BZ9" s="465"/>
      <c r="CA9" s="465"/>
      <c r="CB9" s="465"/>
      <c r="CC9" s="466"/>
      <c r="CD9" s="467" t="s">
        <v>117</v>
      </c>
      <c r="CE9" s="468"/>
      <c r="CF9" s="468"/>
      <c r="CG9" s="468"/>
      <c r="CH9" s="468"/>
      <c r="CI9" s="468"/>
      <c r="CJ9" s="468"/>
      <c r="CK9" s="468"/>
      <c r="CL9" s="468"/>
      <c r="CM9" s="468"/>
      <c r="CN9" s="468"/>
      <c r="CO9" s="468"/>
      <c r="CP9" s="468"/>
      <c r="CQ9" s="468"/>
      <c r="CR9" s="468"/>
      <c r="CS9" s="469"/>
      <c r="CT9" s="461">
        <v>22.9</v>
      </c>
      <c r="CU9" s="462"/>
      <c r="CV9" s="462"/>
      <c r="CW9" s="462"/>
      <c r="CX9" s="462"/>
      <c r="CY9" s="462"/>
      <c r="CZ9" s="462"/>
      <c r="DA9" s="463"/>
      <c r="DB9" s="461">
        <v>23.6</v>
      </c>
      <c r="DC9" s="462"/>
      <c r="DD9" s="462"/>
      <c r="DE9" s="462"/>
      <c r="DF9" s="462"/>
      <c r="DG9" s="462"/>
      <c r="DH9" s="462"/>
      <c r="DI9" s="463"/>
      <c r="DJ9" s="183"/>
      <c r="DK9" s="183"/>
      <c r="DL9" s="183"/>
      <c r="DM9" s="183"/>
      <c r="DN9" s="183"/>
      <c r="DO9" s="183"/>
    </row>
    <row r="10" spans="1:119" ht="18.75" customHeight="1" thickBot="1" x14ac:dyDescent="0.2">
      <c r="A10" s="184"/>
      <c r="B10" s="458"/>
      <c r="C10" s="459"/>
      <c r="D10" s="459"/>
      <c r="E10" s="459"/>
      <c r="F10" s="459"/>
      <c r="G10" s="459"/>
      <c r="H10" s="459"/>
      <c r="I10" s="459"/>
      <c r="J10" s="459"/>
      <c r="K10" s="507"/>
      <c r="L10" s="514" t="s">
        <v>118</v>
      </c>
      <c r="M10" s="494"/>
      <c r="N10" s="494"/>
      <c r="O10" s="494"/>
      <c r="P10" s="494"/>
      <c r="Q10" s="495"/>
      <c r="R10" s="515">
        <v>3049</v>
      </c>
      <c r="S10" s="516"/>
      <c r="T10" s="516"/>
      <c r="U10" s="516"/>
      <c r="V10" s="517"/>
      <c r="W10" s="452"/>
      <c r="X10" s="453"/>
      <c r="Y10" s="453"/>
      <c r="Z10" s="453"/>
      <c r="AA10" s="453"/>
      <c r="AB10" s="453"/>
      <c r="AC10" s="453"/>
      <c r="AD10" s="453"/>
      <c r="AE10" s="453"/>
      <c r="AF10" s="453"/>
      <c r="AG10" s="453"/>
      <c r="AH10" s="453"/>
      <c r="AI10" s="453"/>
      <c r="AJ10" s="453"/>
      <c r="AK10" s="453"/>
      <c r="AL10" s="456"/>
      <c r="AM10" s="493" t="s">
        <v>119</v>
      </c>
      <c r="AN10" s="494"/>
      <c r="AO10" s="494"/>
      <c r="AP10" s="494"/>
      <c r="AQ10" s="494"/>
      <c r="AR10" s="494"/>
      <c r="AS10" s="494"/>
      <c r="AT10" s="495"/>
      <c r="AU10" s="496" t="s">
        <v>120</v>
      </c>
      <c r="AV10" s="497"/>
      <c r="AW10" s="497"/>
      <c r="AX10" s="497"/>
      <c r="AY10" s="498" t="s">
        <v>121</v>
      </c>
      <c r="AZ10" s="499"/>
      <c r="BA10" s="499"/>
      <c r="BB10" s="499"/>
      <c r="BC10" s="499"/>
      <c r="BD10" s="499"/>
      <c r="BE10" s="499"/>
      <c r="BF10" s="499"/>
      <c r="BG10" s="499"/>
      <c r="BH10" s="499"/>
      <c r="BI10" s="499"/>
      <c r="BJ10" s="499"/>
      <c r="BK10" s="499"/>
      <c r="BL10" s="499"/>
      <c r="BM10" s="500"/>
      <c r="BN10" s="464">
        <v>72432</v>
      </c>
      <c r="BO10" s="465"/>
      <c r="BP10" s="465"/>
      <c r="BQ10" s="465"/>
      <c r="BR10" s="465"/>
      <c r="BS10" s="465"/>
      <c r="BT10" s="465"/>
      <c r="BU10" s="466"/>
      <c r="BV10" s="464">
        <v>92327</v>
      </c>
      <c r="BW10" s="465"/>
      <c r="BX10" s="465"/>
      <c r="BY10" s="465"/>
      <c r="BZ10" s="465"/>
      <c r="CA10" s="465"/>
      <c r="CB10" s="465"/>
      <c r="CC10" s="466"/>
      <c r="CD10" s="188" t="s">
        <v>122</v>
      </c>
      <c r="CE10" s="189"/>
      <c r="CF10" s="189"/>
      <c r="CG10" s="189"/>
      <c r="CH10" s="189"/>
      <c r="CI10" s="189"/>
      <c r="CJ10" s="189"/>
      <c r="CK10" s="189"/>
      <c r="CL10" s="189"/>
      <c r="CM10" s="189"/>
      <c r="CN10" s="189"/>
      <c r="CO10" s="189"/>
      <c r="CP10" s="189"/>
      <c r="CQ10" s="189"/>
      <c r="CR10" s="189"/>
      <c r="CS10" s="190"/>
      <c r="CT10" s="191"/>
      <c r="CU10" s="192"/>
      <c r="CV10" s="192"/>
      <c r="CW10" s="192"/>
      <c r="CX10" s="192"/>
      <c r="CY10" s="192"/>
      <c r="CZ10" s="192"/>
      <c r="DA10" s="193"/>
      <c r="DB10" s="191"/>
      <c r="DC10" s="192"/>
      <c r="DD10" s="192"/>
      <c r="DE10" s="192"/>
      <c r="DF10" s="192"/>
      <c r="DG10" s="192"/>
      <c r="DH10" s="192"/>
      <c r="DI10" s="193"/>
      <c r="DJ10" s="183"/>
      <c r="DK10" s="183"/>
      <c r="DL10" s="183"/>
      <c r="DM10" s="183"/>
      <c r="DN10" s="183"/>
      <c r="DO10" s="183"/>
    </row>
    <row r="11" spans="1:119" ht="18.75" customHeight="1" thickBot="1" x14ac:dyDescent="0.2">
      <c r="A11" s="184"/>
      <c r="B11" s="458"/>
      <c r="C11" s="459"/>
      <c r="D11" s="459"/>
      <c r="E11" s="459"/>
      <c r="F11" s="459"/>
      <c r="G11" s="459"/>
      <c r="H11" s="459"/>
      <c r="I11" s="459"/>
      <c r="J11" s="459"/>
      <c r="K11" s="507"/>
      <c r="L11" s="518" t="s">
        <v>123</v>
      </c>
      <c r="M11" s="519"/>
      <c r="N11" s="519"/>
      <c r="O11" s="519"/>
      <c r="P11" s="519"/>
      <c r="Q11" s="520"/>
      <c r="R11" s="521" t="s">
        <v>124</v>
      </c>
      <c r="S11" s="522"/>
      <c r="T11" s="522"/>
      <c r="U11" s="522"/>
      <c r="V11" s="523"/>
      <c r="W11" s="452"/>
      <c r="X11" s="453"/>
      <c r="Y11" s="453"/>
      <c r="Z11" s="453"/>
      <c r="AA11" s="453"/>
      <c r="AB11" s="453"/>
      <c r="AC11" s="453"/>
      <c r="AD11" s="453"/>
      <c r="AE11" s="453"/>
      <c r="AF11" s="453"/>
      <c r="AG11" s="453"/>
      <c r="AH11" s="453"/>
      <c r="AI11" s="453"/>
      <c r="AJ11" s="453"/>
      <c r="AK11" s="453"/>
      <c r="AL11" s="456"/>
      <c r="AM11" s="493" t="s">
        <v>125</v>
      </c>
      <c r="AN11" s="494"/>
      <c r="AO11" s="494"/>
      <c r="AP11" s="494"/>
      <c r="AQ11" s="494"/>
      <c r="AR11" s="494"/>
      <c r="AS11" s="494"/>
      <c r="AT11" s="495"/>
      <c r="AU11" s="496" t="s">
        <v>102</v>
      </c>
      <c r="AV11" s="497"/>
      <c r="AW11" s="497"/>
      <c r="AX11" s="497"/>
      <c r="AY11" s="498" t="s">
        <v>126</v>
      </c>
      <c r="AZ11" s="499"/>
      <c r="BA11" s="499"/>
      <c r="BB11" s="499"/>
      <c r="BC11" s="499"/>
      <c r="BD11" s="499"/>
      <c r="BE11" s="499"/>
      <c r="BF11" s="499"/>
      <c r="BG11" s="499"/>
      <c r="BH11" s="499"/>
      <c r="BI11" s="499"/>
      <c r="BJ11" s="499"/>
      <c r="BK11" s="499"/>
      <c r="BL11" s="499"/>
      <c r="BM11" s="500"/>
      <c r="BN11" s="464">
        <v>0</v>
      </c>
      <c r="BO11" s="465"/>
      <c r="BP11" s="465"/>
      <c r="BQ11" s="465"/>
      <c r="BR11" s="465"/>
      <c r="BS11" s="465"/>
      <c r="BT11" s="465"/>
      <c r="BU11" s="466"/>
      <c r="BV11" s="464">
        <v>0</v>
      </c>
      <c r="BW11" s="465"/>
      <c r="BX11" s="465"/>
      <c r="BY11" s="465"/>
      <c r="BZ11" s="465"/>
      <c r="CA11" s="465"/>
      <c r="CB11" s="465"/>
      <c r="CC11" s="466"/>
      <c r="CD11" s="467" t="s">
        <v>127</v>
      </c>
      <c r="CE11" s="468"/>
      <c r="CF11" s="468"/>
      <c r="CG11" s="468"/>
      <c r="CH11" s="468"/>
      <c r="CI11" s="468"/>
      <c r="CJ11" s="468"/>
      <c r="CK11" s="468"/>
      <c r="CL11" s="468"/>
      <c r="CM11" s="468"/>
      <c r="CN11" s="468"/>
      <c r="CO11" s="468"/>
      <c r="CP11" s="468"/>
      <c r="CQ11" s="468"/>
      <c r="CR11" s="468"/>
      <c r="CS11" s="469"/>
      <c r="CT11" s="504" t="s">
        <v>128</v>
      </c>
      <c r="CU11" s="505"/>
      <c r="CV11" s="505"/>
      <c r="CW11" s="505"/>
      <c r="CX11" s="505"/>
      <c r="CY11" s="505"/>
      <c r="CZ11" s="505"/>
      <c r="DA11" s="506"/>
      <c r="DB11" s="504" t="s">
        <v>128</v>
      </c>
      <c r="DC11" s="505"/>
      <c r="DD11" s="505"/>
      <c r="DE11" s="505"/>
      <c r="DF11" s="505"/>
      <c r="DG11" s="505"/>
      <c r="DH11" s="505"/>
      <c r="DI11" s="506"/>
      <c r="DJ11" s="183"/>
      <c r="DK11" s="183"/>
      <c r="DL11" s="183"/>
      <c r="DM11" s="183"/>
      <c r="DN11" s="183"/>
      <c r="DO11" s="183"/>
    </row>
    <row r="12" spans="1:119" ht="18.75" customHeight="1" x14ac:dyDescent="0.15">
      <c r="A12" s="184"/>
      <c r="B12" s="524" t="s">
        <v>129</v>
      </c>
      <c r="C12" s="525"/>
      <c r="D12" s="525"/>
      <c r="E12" s="525"/>
      <c r="F12" s="525"/>
      <c r="G12" s="525"/>
      <c r="H12" s="525"/>
      <c r="I12" s="525"/>
      <c r="J12" s="525"/>
      <c r="K12" s="526"/>
      <c r="L12" s="533" t="s">
        <v>130</v>
      </c>
      <c r="M12" s="534"/>
      <c r="N12" s="534"/>
      <c r="O12" s="534"/>
      <c r="P12" s="534"/>
      <c r="Q12" s="535"/>
      <c r="R12" s="536">
        <v>2404</v>
      </c>
      <c r="S12" s="537"/>
      <c r="T12" s="537"/>
      <c r="U12" s="537"/>
      <c r="V12" s="538"/>
      <c r="W12" s="539" t="s">
        <v>1</v>
      </c>
      <c r="X12" s="497"/>
      <c r="Y12" s="497"/>
      <c r="Z12" s="497"/>
      <c r="AA12" s="497"/>
      <c r="AB12" s="540"/>
      <c r="AC12" s="496" t="s">
        <v>131</v>
      </c>
      <c r="AD12" s="497"/>
      <c r="AE12" s="497"/>
      <c r="AF12" s="497"/>
      <c r="AG12" s="540"/>
      <c r="AH12" s="496" t="s">
        <v>132</v>
      </c>
      <c r="AI12" s="497"/>
      <c r="AJ12" s="497"/>
      <c r="AK12" s="497"/>
      <c r="AL12" s="541"/>
      <c r="AM12" s="493" t="s">
        <v>133</v>
      </c>
      <c r="AN12" s="494"/>
      <c r="AO12" s="494"/>
      <c r="AP12" s="494"/>
      <c r="AQ12" s="494"/>
      <c r="AR12" s="494"/>
      <c r="AS12" s="494"/>
      <c r="AT12" s="495"/>
      <c r="AU12" s="496" t="s">
        <v>102</v>
      </c>
      <c r="AV12" s="497"/>
      <c r="AW12" s="497"/>
      <c r="AX12" s="497"/>
      <c r="AY12" s="498" t="s">
        <v>134</v>
      </c>
      <c r="AZ12" s="499"/>
      <c r="BA12" s="499"/>
      <c r="BB12" s="499"/>
      <c r="BC12" s="499"/>
      <c r="BD12" s="499"/>
      <c r="BE12" s="499"/>
      <c r="BF12" s="499"/>
      <c r="BG12" s="499"/>
      <c r="BH12" s="499"/>
      <c r="BI12" s="499"/>
      <c r="BJ12" s="499"/>
      <c r="BK12" s="499"/>
      <c r="BL12" s="499"/>
      <c r="BM12" s="500"/>
      <c r="BN12" s="464">
        <v>206051</v>
      </c>
      <c r="BO12" s="465"/>
      <c r="BP12" s="465"/>
      <c r="BQ12" s="465"/>
      <c r="BR12" s="465"/>
      <c r="BS12" s="465"/>
      <c r="BT12" s="465"/>
      <c r="BU12" s="466"/>
      <c r="BV12" s="464">
        <v>220000</v>
      </c>
      <c r="BW12" s="465"/>
      <c r="BX12" s="465"/>
      <c r="BY12" s="465"/>
      <c r="BZ12" s="465"/>
      <c r="CA12" s="465"/>
      <c r="CB12" s="465"/>
      <c r="CC12" s="466"/>
      <c r="CD12" s="467" t="s">
        <v>135</v>
      </c>
      <c r="CE12" s="468"/>
      <c r="CF12" s="468"/>
      <c r="CG12" s="468"/>
      <c r="CH12" s="468"/>
      <c r="CI12" s="468"/>
      <c r="CJ12" s="468"/>
      <c r="CK12" s="468"/>
      <c r="CL12" s="468"/>
      <c r="CM12" s="468"/>
      <c r="CN12" s="468"/>
      <c r="CO12" s="468"/>
      <c r="CP12" s="468"/>
      <c r="CQ12" s="468"/>
      <c r="CR12" s="468"/>
      <c r="CS12" s="469"/>
      <c r="CT12" s="504" t="s">
        <v>128</v>
      </c>
      <c r="CU12" s="505"/>
      <c r="CV12" s="505"/>
      <c r="CW12" s="505"/>
      <c r="CX12" s="505"/>
      <c r="CY12" s="505"/>
      <c r="CZ12" s="505"/>
      <c r="DA12" s="506"/>
      <c r="DB12" s="504" t="s">
        <v>128</v>
      </c>
      <c r="DC12" s="505"/>
      <c r="DD12" s="505"/>
      <c r="DE12" s="505"/>
      <c r="DF12" s="505"/>
      <c r="DG12" s="505"/>
      <c r="DH12" s="505"/>
      <c r="DI12" s="506"/>
      <c r="DJ12" s="183"/>
      <c r="DK12" s="183"/>
      <c r="DL12" s="183"/>
      <c r="DM12" s="183"/>
      <c r="DN12" s="183"/>
      <c r="DO12" s="183"/>
    </row>
    <row r="13" spans="1:119" ht="18.75" customHeight="1" x14ac:dyDescent="0.15">
      <c r="A13" s="184"/>
      <c r="B13" s="527"/>
      <c r="C13" s="528"/>
      <c r="D13" s="528"/>
      <c r="E13" s="528"/>
      <c r="F13" s="528"/>
      <c r="G13" s="528"/>
      <c r="H13" s="528"/>
      <c r="I13" s="528"/>
      <c r="J13" s="528"/>
      <c r="K13" s="529"/>
      <c r="L13" s="194"/>
      <c r="M13" s="552" t="s">
        <v>136</v>
      </c>
      <c r="N13" s="553"/>
      <c r="O13" s="553"/>
      <c r="P13" s="553"/>
      <c r="Q13" s="554"/>
      <c r="R13" s="545">
        <v>2396</v>
      </c>
      <c r="S13" s="546"/>
      <c r="T13" s="546"/>
      <c r="U13" s="546"/>
      <c r="V13" s="547"/>
      <c r="W13" s="480" t="s">
        <v>137</v>
      </c>
      <c r="X13" s="481"/>
      <c r="Y13" s="481"/>
      <c r="Z13" s="481"/>
      <c r="AA13" s="481"/>
      <c r="AB13" s="471"/>
      <c r="AC13" s="515">
        <v>498</v>
      </c>
      <c r="AD13" s="516"/>
      <c r="AE13" s="516"/>
      <c r="AF13" s="516"/>
      <c r="AG13" s="555"/>
      <c r="AH13" s="515">
        <v>541</v>
      </c>
      <c r="AI13" s="516"/>
      <c r="AJ13" s="516"/>
      <c r="AK13" s="516"/>
      <c r="AL13" s="517"/>
      <c r="AM13" s="493" t="s">
        <v>138</v>
      </c>
      <c r="AN13" s="494"/>
      <c r="AO13" s="494"/>
      <c r="AP13" s="494"/>
      <c r="AQ13" s="494"/>
      <c r="AR13" s="494"/>
      <c r="AS13" s="494"/>
      <c r="AT13" s="495"/>
      <c r="AU13" s="496" t="s">
        <v>120</v>
      </c>
      <c r="AV13" s="497"/>
      <c r="AW13" s="497"/>
      <c r="AX13" s="497"/>
      <c r="AY13" s="498" t="s">
        <v>139</v>
      </c>
      <c r="AZ13" s="499"/>
      <c r="BA13" s="499"/>
      <c r="BB13" s="499"/>
      <c r="BC13" s="499"/>
      <c r="BD13" s="499"/>
      <c r="BE13" s="499"/>
      <c r="BF13" s="499"/>
      <c r="BG13" s="499"/>
      <c r="BH13" s="499"/>
      <c r="BI13" s="499"/>
      <c r="BJ13" s="499"/>
      <c r="BK13" s="499"/>
      <c r="BL13" s="499"/>
      <c r="BM13" s="500"/>
      <c r="BN13" s="464">
        <v>-154671</v>
      </c>
      <c r="BO13" s="465"/>
      <c r="BP13" s="465"/>
      <c r="BQ13" s="465"/>
      <c r="BR13" s="465"/>
      <c r="BS13" s="465"/>
      <c r="BT13" s="465"/>
      <c r="BU13" s="466"/>
      <c r="BV13" s="464">
        <v>-122407</v>
      </c>
      <c r="BW13" s="465"/>
      <c r="BX13" s="465"/>
      <c r="BY13" s="465"/>
      <c r="BZ13" s="465"/>
      <c r="CA13" s="465"/>
      <c r="CB13" s="465"/>
      <c r="CC13" s="466"/>
      <c r="CD13" s="467" t="s">
        <v>140</v>
      </c>
      <c r="CE13" s="468"/>
      <c r="CF13" s="468"/>
      <c r="CG13" s="468"/>
      <c r="CH13" s="468"/>
      <c r="CI13" s="468"/>
      <c r="CJ13" s="468"/>
      <c r="CK13" s="468"/>
      <c r="CL13" s="468"/>
      <c r="CM13" s="468"/>
      <c r="CN13" s="468"/>
      <c r="CO13" s="468"/>
      <c r="CP13" s="468"/>
      <c r="CQ13" s="468"/>
      <c r="CR13" s="468"/>
      <c r="CS13" s="469"/>
      <c r="CT13" s="461">
        <v>8.1999999999999993</v>
      </c>
      <c r="CU13" s="462"/>
      <c r="CV13" s="462"/>
      <c r="CW13" s="462"/>
      <c r="CX13" s="462"/>
      <c r="CY13" s="462"/>
      <c r="CZ13" s="462"/>
      <c r="DA13" s="463"/>
      <c r="DB13" s="461">
        <v>6.4</v>
      </c>
      <c r="DC13" s="462"/>
      <c r="DD13" s="462"/>
      <c r="DE13" s="462"/>
      <c r="DF13" s="462"/>
      <c r="DG13" s="462"/>
      <c r="DH13" s="462"/>
      <c r="DI13" s="463"/>
      <c r="DJ13" s="183"/>
      <c r="DK13" s="183"/>
      <c r="DL13" s="183"/>
      <c r="DM13" s="183"/>
      <c r="DN13" s="183"/>
      <c r="DO13" s="183"/>
    </row>
    <row r="14" spans="1:119" ht="18.75" customHeight="1" thickBot="1" x14ac:dyDescent="0.2">
      <c r="A14" s="184"/>
      <c r="B14" s="527"/>
      <c r="C14" s="528"/>
      <c r="D14" s="528"/>
      <c r="E14" s="528"/>
      <c r="F14" s="528"/>
      <c r="G14" s="528"/>
      <c r="H14" s="528"/>
      <c r="I14" s="528"/>
      <c r="J14" s="528"/>
      <c r="K14" s="529"/>
      <c r="L14" s="542" t="s">
        <v>141</v>
      </c>
      <c r="M14" s="543"/>
      <c r="N14" s="543"/>
      <c r="O14" s="543"/>
      <c r="P14" s="543"/>
      <c r="Q14" s="544"/>
      <c r="R14" s="545">
        <v>2503</v>
      </c>
      <c r="S14" s="546"/>
      <c r="T14" s="546"/>
      <c r="U14" s="546"/>
      <c r="V14" s="547"/>
      <c r="W14" s="454"/>
      <c r="X14" s="455"/>
      <c r="Y14" s="455"/>
      <c r="Z14" s="455"/>
      <c r="AA14" s="455"/>
      <c r="AB14" s="444"/>
      <c r="AC14" s="548">
        <v>39.200000000000003</v>
      </c>
      <c r="AD14" s="549"/>
      <c r="AE14" s="549"/>
      <c r="AF14" s="549"/>
      <c r="AG14" s="550"/>
      <c r="AH14" s="548">
        <v>39.4</v>
      </c>
      <c r="AI14" s="549"/>
      <c r="AJ14" s="549"/>
      <c r="AK14" s="549"/>
      <c r="AL14" s="551"/>
      <c r="AM14" s="493"/>
      <c r="AN14" s="494"/>
      <c r="AO14" s="494"/>
      <c r="AP14" s="494"/>
      <c r="AQ14" s="494"/>
      <c r="AR14" s="494"/>
      <c r="AS14" s="494"/>
      <c r="AT14" s="495"/>
      <c r="AU14" s="496"/>
      <c r="AV14" s="497"/>
      <c r="AW14" s="497"/>
      <c r="AX14" s="497"/>
      <c r="AY14" s="498"/>
      <c r="AZ14" s="499"/>
      <c r="BA14" s="499"/>
      <c r="BB14" s="499"/>
      <c r="BC14" s="499"/>
      <c r="BD14" s="499"/>
      <c r="BE14" s="499"/>
      <c r="BF14" s="499"/>
      <c r="BG14" s="499"/>
      <c r="BH14" s="499"/>
      <c r="BI14" s="499"/>
      <c r="BJ14" s="499"/>
      <c r="BK14" s="499"/>
      <c r="BL14" s="499"/>
      <c r="BM14" s="500"/>
      <c r="BN14" s="464"/>
      <c r="BO14" s="465"/>
      <c r="BP14" s="465"/>
      <c r="BQ14" s="465"/>
      <c r="BR14" s="465"/>
      <c r="BS14" s="465"/>
      <c r="BT14" s="465"/>
      <c r="BU14" s="466"/>
      <c r="BV14" s="464"/>
      <c r="BW14" s="465"/>
      <c r="BX14" s="465"/>
      <c r="BY14" s="465"/>
      <c r="BZ14" s="465"/>
      <c r="CA14" s="465"/>
      <c r="CB14" s="465"/>
      <c r="CC14" s="466"/>
      <c r="CD14" s="556" t="s">
        <v>142</v>
      </c>
      <c r="CE14" s="557"/>
      <c r="CF14" s="557"/>
      <c r="CG14" s="557"/>
      <c r="CH14" s="557"/>
      <c r="CI14" s="557"/>
      <c r="CJ14" s="557"/>
      <c r="CK14" s="557"/>
      <c r="CL14" s="557"/>
      <c r="CM14" s="557"/>
      <c r="CN14" s="557"/>
      <c r="CO14" s="557"/>
      <c r="CP14" s="557"/>
      <c r="CQ14" s="557"/>
      <c r="CR14" s="557"/>
      <c r="CS14" s="558"/>
      <c r="CT14" s="559" t="s">
        <v>128</v>
      </c>
      <c r="CU14" s="560"/>
      <c r="CV14" s="560"/>
      <c r="CW14" s="560"/>
      <c r="CX14" s="560"/>
      <c r="CY14" s="560"/>
      <c r="CZ14" s="560"/>
      <c r="DA14" s="561"/>
      <c r="DB14" s="559" t="s">
        <v>128</v>
      </c>
      <c r="DC14" s="560"/>
      <c r="DD14" s="560"/>
      <c r="DE14" s="560"/>
      <c r="DF14" s="560"/>
      <c r="DG14" s="560"/>
      <c r="DH14" s="560"/>
      <c r="DI14" s="561"/>
      <c r="DJ14" s="183"/>
      <c r="DK14" s="183"/>
      <c r="DL14" s="183"/>
      <c r="DM14" s="183"/>
      <c r="DN14" s="183"/>
      <c r="DO14" s="183"/>
    </row>
    <row r="15" spans="1:119" ht="18.75" customHeight="1" x14ac:dyDescent="0.15">
      <c r="A15" s="184"/>
      <c r="B15" s="527"/>
      <c r="C15" s="528"/>
      <c r="D15" s="528"/>
      <c r="E15" s="528"/>
      <c r="F15" s="528"/>
      <c r="G15" s="528"/>
      <c r="H15" s="528"/>
      <c r="I15" s="528"/>
      <c r="J15" s="528"/>
      <c r="K15" s="529"/>
      <c r="L15" s="194"/>
      <c r="M15" s="552" t="s">
        <v>143</v>
      </c>
      <c r="N15" s="553"/>
      <c r="O15" s="553"/>
      <c r="P15" s="553"/>
      <c r="Q15" s="554"/>
      <c r="R15" s="545">
        <v>2491</v>
      </c>
      <c r="S15" s="546"/>
      <c r="T15" s="546"/>
      <c r="U15" s="546"/>
      <c r="V15" s="547"/>
      <c r="W15" s="480" t="s">
        <v>144</v>
      </c>
      <c r="X15" s="481"/>
      <c r="Y15" s="481"/>
      <c r="Z15" s="481"/>
      <c r="AA15" s="481"/>
      <c r="AB15" s="471"/>
      <c r="AC15" s="515">
        <v>121</v>
      </c>
      <c r="AD15" s="516"/>
      <c r="AE15" s="516"/>
      <c r="AF15" s="516"/>
      <c r="AG15" s="555"/>
      <c r="AH15" s="515">
        <v>128</v>
      </c>
      <c r="AI15" s="516"/>
      <c r="AJ15" s="516"/>
      <c r="AK15" s="516"/>
      <c r="AL15" s="517"/>
      <c r="AM15" s="493"/>
      <c r="AN15" s="494"/>
      <c r="AO15" s="494"/>
      <c r="AP15" s="494"/>
      <c r="AQ15" s="494"/>
      <c r="AR15" s="494"/>
      <c r="AS15" s="494"/>
      <c r="AT15" s="495"/>
      <c r="AU15" s="496"/>
      <c r="AV15" s="497"/>
      <c r="AW15" s="497"/>
      <c r="AX15" s="497"/>
      <c r="AY15" s="424" t="s">
        <v>145</v>
      </c>
      <c r="AZ15" s="425"/>
      <c r="BA15" s="425"/>
      <c r="BB15" s="425"/>
      <c r="BC15" s="425"/>
      <c r="BD15" s="425"/>
      <c r="BE15" s="425"/>
      <c r="BF15" s="425"/>
      <c r="BG15" s="425"/>
      <c r="BH15" s="425"/>
      <c r="BI15" s="425"/>
      <c r="BJ15" s="425"/>
      <c r="BK15" s="425"/>
      <c r="BL15" s="425"/>
      <c r="BM15" s="426"/>
      <c r="BN15" s="427">
        <v>271201</v>
      </c>
      <c r="BO15" s="428"/>
      <c r="BP15" s="428"/>
      <c r="BQ15" s="428"/>
      <c r="BR15" s="428"/>
      <c r="BS15" s="428"/>
      <c r="BT15" s="428"/>
      <c r="BU15" s="429"/>
      <c r="BV15" s="427">
        <v>263252</v>
      </c>
      <c r="BW15" s="428"/>
      <c r="BX15" s="428"/>
      <c r="BY15" s="428"/>
      <c r="BZ15" s="428"/>
      <c r="CA15" s="428"/>
      <c r="CB15" s="428"/>
      <c r="CC15" s="429"/>
      <c r="CD15" s="562" t="s">
        <v>146</v>
      </c>
      <c r="CE15" s="563"/>
      <c r="CF15" s="563"/>
      <c r="CG15" s="563"/>
      <c r="CH15" s="563"/>
      <c r="CI15" s="563"/>
      <c r="CJ15" s="563"/>
      <c r="CK15" s="563"/>
      <c r="CL15" s="563"/>
      <c r="CM15" s="563"/>
      <c r="CN15" s="563"/>
      <c r="CO15" s="563"/>
      <c r="CP15" s="563"/>
      <c r="CQ15" s="563"/>
      <c r="CR15" s="563"/>
      <c r="CS15" s="564"/>
      <c r="CT15" s="195"/>
      <c r="CU15" s="196"/>
      <c r="CV15" s="196"/>
      <c r="CW15" s="196"/>
      <c r="CX15" s="196"/>
      <c r="CY15" s="196"/>
      <c r="CZ15" s="196"/>
      <c r="DA15" s="197"/>
      <c r="DB15" s="195"/>
      <c r="DC15" s="196"/>
      <c r="DD15" s="196"/>
      <c r="DE15" s="196"/>
      <c r="DF15" s="196"/>
      <c r="DG15" s="196"/>
      <c r="DH15" s="196"/>
      <c r="DI15" s="197"/>
      <c r="DJ15" s="183"/>
      <c r="DK15" s="183"/>
      <c r="DL15" s="183"/>
      <c r="DM15" s="183"/>
      <c r="DN15" s="183"/>
      <c r="DO15" s="183"/>
    </row>
    <row r="16" spans="1:119" ht="18.75" customHeight="1" x14ac:dyDescent="0.15">
      <c r="A16" s="184"/>
      <c r="B16" s="527"/>
      <c r="C16" s="528"/>
      <c r="D16" s="528"/>
      <c r="E16" s="528"/>
      <c r="F16" s="528"/>
      <c r="G16" s="528"/>
      <c r="H16" s="528"/>
      <c r="I16" s="528"/>
      <c r="J16" s="528"/>
      <c r="K16" s="529"/>
      <c r="L16" s="542" t="s">
        <v>147</v>
      </c>
      <c r="M16" s="573"/>
      <c r="N16" s="573"/>
      <c r="O16" s="573"/>
      <c r="P16" s="573"/>
      <c r="Q16" s="574"/>
      <c r="R16" s="565" t="s">
        <v>148</v>
      </c>
      <c r="S16" s="566"/>
      <c r="T16" s="566"/>
      <c r="U16" s="566"/>
      <c r="V16" s="567"/>
      <c r="W16" s="454"/>
      <c r="X16" s="455"/>
      <c r="Y16" s="455"/>
      <c r="Z16" s="455"/>
      <c r="AA16" s="455"/>
      <c r="AB16" s="444"/>
      <c r="AC16" s="548">
        <v>9.5</v>
      </c>
      <c r="AD16" s="549"/>
      <c r="AE16" s="549"/>
      <c r="AF16" s="549"/>
      <c r="AG16" s="550"/>
      <c r="AH16" s="548">
        <v>9.3000000000000007</v>
      </c>
      <c r="AI16" s="549"/>
      <c r="AJ16" s="549"/>
      <c r="AK16" s="549"/>
      <c r="AL16" s="551"/>
      <c r="AM16" s="493"/>
      <c r="AN16" s="494"/>
      <c r="AO16" s="494"/>
      <c r="AP16" s="494"/>
      <c r="AQ16" s="494"/>
      <c r="AR16" s="494"/>
      <c r="AS16" s="494"/>
      <c r="AT16" s="495"/>
      <c r="AU16" s="496"/>
      <c r="AV16" s="497"/>
      <c r="AW16" s="497"/>
      <c r="AX16" s="497"/>
      <c r="AY16" s="498" t="s">
        <v>149</v>
      </c>
      <c r="AZ16" s="499"/>
      <c r="BA16" s="499"/>
      <c r="BB16" s="499"/>
      <c r="BC16" s="499"/>
      <c r="BD16" s="499"/>
      <c r="BE16" s="499"/>
      <c r="BF16" s="499"/>
      <c r="BG16" s="499"/>
      <c r="BH16" s="499"/>
      <c r="BI16" s="499"/>
      <c r="BJ16" s="499"/>
      <c r="BK16" s="499"/>
      <c r="BL16" s="499"/>
      <c r="BM16" s="500"/>
      <c r="BN16" s="464">
        <v>1919785</v>
      </c>
      <c r="BO16" s="465"/>
      <c r="BP16" s="465"/>
      <c r="BQ16" s="465"/>
      <c r="BR16" s="465"/>
      <c r="BS16" s="465"/>
      <c r="BT16" s="465"/>
      <c r="BU16" s="466"/>
      <c r="BV16" s="464">
        <v>1985969</v>
      </c>
      <c r="BW16" s="465"/>
      <c r="BX16" s="465"/>
      <c r="BY16" s="465"/>
      <c r="BZ16" s="465"/>
      <c r="CA16" s="465"/>
      <c r="CB16" s="465"/>
      <c r="CC16" s="466"/>
      <c r="CD16" s="198"/>
      <c r="CE16" s="571"/>
      <c r="CF16" s="571"/>
      <c r="CG16" s="571"/>
      <c r="CH16" s="571"/>
      <c r="CI16" s="571"/>
      <c r="CJ16" s="571"/>
      <c r="CK16" s="571"/>
      <c r="CL16" s="571"/>
      <c r="CM16" s="571"/>
      <c r="CN16" s="571"/>
      <c r="CO16" s="571"/>
      <c r="CP16" s="571"/>
      <c r="CQ16" s="571"/>
      <c r="CR16" s="571"/>
      <c r="CS16" s="572"/>
      <c r="CT16" s="461"/>
      <c r="CU16" s="462"/>
      <c r="CV16" s="462"/>
      <c r="CW16" s="462"/>
      <c r="CX16" s="462"/>
      <c r="CY16" s="462"/>
      <c r="CZ16" s="462"/>
      <c r="DA16" s="463"/>
      <c r="DB16" s="461"/>
      <c r="DC16" s="462"/>
      <c r="DD16" s="462"/>
      <c r="DE16" s="462"/>
      <c r="DF16" s="462"/>
      <c r="DG16" s="462"/>
      <c r="DH16" s="462"/>
      <c r="DI16" s="463"/>
      <c r="DJ16" s="183"/>
      <c r="DK16" s="183"/>
      <c r="DL16" s="183"/>
      <c r="DM16" s="183"/>
      <c r="DN16" s="183"/>
      <c r="DO16" s="183"/>
    </row>
    <row r="17" spans="1:119" ht="18.75" customHeight="1" thickBot="1" x14ac:dyDescent="0.2">
      <c r="A17" s="184"/>
      <c r="B17" s="530"/>
      <c r="C17" s="531"/>
      <c r="D17" s="531"/>
      <c r="E17" s="531"/>
      <c r="F17" s="531"/>
      <c r="G17" s="531"/>
      <c r="H17" s="531"/>
      <c r="I17" s="531"/>
      <c r="J17" s="531"/>
      <c r="K17" s="532"/>
      <c r="L17" s="199"/>
      <c r="M17" s="568" t="s">
        <v>150</v>
      </c>
      <c r="N17" s="569"/>
      <c r="O17" s="569"/>
      <c r="P17" s="569"/>
      <c r="Q17" s="570"/>
      <c r="R17" s="565" t="s">
        <v>151</v>
      </c>
      <c r="S17" s="566"/>
      <c r="T17" s="566"/>
      <c r="U17" s="566"/>
      <c r="V17" s="567"/>
      <c r="W17" s="480" t="s">
        <v>152</v>
      </c>
      <c r="X17" s="481"/>
      <c r="Y17" s="481"/>
      <c r="Z17" s="481"/>
      <c r="AA17" s="481"/>
      <c r="AB17" s="471"/>
      <c r="AC17" s="515">
        <v>653</v>
      </c>
      <c r="AD17" s="516"/>
      <c r="AE17" s="516"/>
      <c r="AF17" s="516"/>
      <c r="AG17" s="555"/>
      <c r="AH17" s="515">
        <v>704</v>
      </c>
      <c r="AI17" s="516"/>
      <c r="AJ17" s="516"/>
      <c r="AK17" s="516"/>
      <c r="AL17" s="517"/>
      <c r="AM17" s="493"/>
      <c r="AN17" s="494"/>
      <c r="AO17" s="494"/>
      <c r="AP17" s="494"/>
      <c r="AQ17" s="494"/>
      <c r="AR17" s="494"/>
      <c r="AS17" s="494"/>
      <c r="AT17" s="495"/>
      <c r="AU17" s="496"/>
      <c r="AV17" s="497"/>
      <c r="AW17" s="497"/>
      <c r="AX17" s="497"/>
      <c r="AY17" s="498" t="s">
        <v>153</v>
      </c>
      <c r="AZ17" s="499"/>
      <c r="BA17" s="499"/>
      <c r="BB17" s="499"/>
      <c r="BC17" s="499"/>
      <c r="BD17" s="499"/>
      <c r="BE17" s="499"/>
      <c r="BF17" s="499"/>
      <c r="BG17" s="499"/>
      <c r="BH17" s="499"/>
      <c r="BI17" s="499"/>
      <c r="BJ17" s="499"/>
      <c r="BK17" s="499"/>
      <c r="BL17" s="499"/>
      <c r="BM17" s="500"/>
      <c r="BN17" s="464">
        <v>331763</v>
      </c>
      <c r="BO17" s="465"/>
      <c r="BP17" s="465"/>
      <c r="BQ17" s="465"/>
      <c r="BR17" s="465"/>
      <c r="BS17" s="465"/>
      <c r="BT17" s="465"/>
      <c r="BU17" s="466"/>
      <c r="BV17" s="464">
        <v>332413</v>
      </c>
      <c r="BW17" s="465"/>
      <c r="BX17" s="465"/>
      <c r="BY17" s="465"/>
      <c r="BZ17" s="465"/>
      <c r="CA17" s="465"/>
      <c r="CB17" s="465"/>
      <c r="CC17" s="466"/>
      <c r="CD17" s="198"/>
      <c r="CE17" s="571"/>
      <c r="CF17" s="571"/>
      <c r="CG17" s="571"/>
      <c r="CH17" s="571"/>
      <c r="CI17" s="571"/>
      <c r="CJ17" s="571"/>
      <c r="CK17" s="571"/>
      <c r="CL17" s="571"/>
      <c r="CM17" s="571"/>
      <c r="CN17" s="571"/>
      <c r="CO17" s="571"/>
      <c r="CP17" s="571"/>
      <c r="CQ17" s="571"/>
      <c r="CR17" s="571"/>
      <c r="CS17" s="572"/>
      <c r="CT17" s="461"/>
      <c r="CU17" s="462"/>
      <c r="CV17" s="462"/>
      <c r="CW17" s="462"/>
      <c r="CX17" s="462"/>
      <c r="CY17" s="462"/>
      <c r="CZ17" s="462"/>
      <c r="DA17" s="463"/>
      <c r="DB17" s="461"/>
      <c r="DC17" s="462"/>
      <c r="DD17" s="462"/>
      <c r="DE17" s="462"/>
      <c r="DF17" s="462"/>
      <c r="DG17" s="462"/>
      <c r="DH17" s="462"/>
      <c r="DI17" s="463"/>
      <c r="DJ17" s="183"/>
      <c r="DK17" s="183"/>
      <c r="DL17" s="183"/>
      <c r="DM17" s="183"/>
      <c r="DN17" s="183"/>
      <c r="DO17" s="183"/>
    </row>
    <row r="18" spans="1:119" ht="18.75" customHeight="1" thickBot="1" x14ac:dyDescent="0.2">
      <c r="A18" s="184"/>
      <c r="B18" s="575" t="s">
        <v>154</v>
      </c>
      <c r="C18" s="507"/>
      <c r="D18" s="507"/>
      <c r="E18" s="576"/>
      <c r="F18" s="576"/>
      <c r="G18" s="576"/>
      <c r="H18" s="576"/>
      <c r="I18" s="576"/>
      <c r="J18" s="576"/>
      <c r="K18" s="576"/>
      <c r="L18" s="577">
        <v>191.15</v>
      </c>
      <c r="M18" s="577"/>
      <c r="N18" s="577"/>
      <c r="O18" s="577"/>
      <c r="P18" s="577"/>
      <c r="Q18" s="577"/>
      <c r="R18" s="578"/>
      <c r="S18" s="578"/>
      <c r="T18" s="578"/>
      <c r="U18" s="578"/>
      <c r="V18" s="579"/>
      <c r="W18" s="482"/>
      <c r="X18" s="483"/>
      <c r="Y18" s="483"/>
      <c r="Z18" s="483"/>
      <c r="AA18" s="483"/>
      <c r="AB18" s="474"/>
      <c r="AC18" s="580">
        <v>51.3</v>
      </c>
      <c r="AD18" s="581"/>
      <c r="AE18" s="581"/>
      <c r="AF18" s="581"/>
      <c r="AG18" s="582"/>
      <c r="AH18" s="580">
        <v>51.3</v>
      </c>
      <c r="AI18" s="581"/>
      <c r="AJ18" s="581"/>
      <c r="AK18" s="581"/>
      <c r="AL18" s="583"/>
      <c r="AM18" s="493"/>
      <c r="AN18" s="494"/>
      <c r="AO18" s="494"/>
      <c r="AP18" s="494"/>
      <c r="AQ18" s="494"/>
      <c r="AR18" s="494"/>
      <c r="AS18" s="494"/>
      <c r="AT18" s="495"/>
      <c r="AU18" s="496"/>
      <c r="AV18" s="497"/>
      <c r="AW18" s="497"/>
      <c r="AX18" s="497"/>
      <c r="AY18" s="498" t="s">
        <v>155</v>
      </c>
      <c r="AZ18" s="499"/>
      <c r="BA18" s="499"/>
      <c r="BB18" s="499"/>
      <c r="BC18" s="499"/>
      <c r="BD18" s="499"/>
      <c r="BE18" s="499"/>
      <c r="BF18" s="499"/>
      <c r="BG18" s="499"/>
      <c r="BH18" s="499"/>
      <c r="BI18" s="499"/>
      <c r="BJ18" s="499"/>
      <c r="BK18" s="499"/>
      <c r="BL18" s="499"/>
      <c r="BM18" s="500"/>
      <c r="BN18" s="464">
        <v>1803193</v>
      </c>
      <c r="BO18" s="465"/>
      <c r="BP18" s="465"/>
      <c r="BQ18" s="465"/>
      <c r="BR18" s="465"/>
      <c r="BS18" s="465"/>
      <c r="BT18" s="465"/>
      <c r="BU18" s="466"/>
      <c r="BV18" s="464">
        <v>1754617</v>
      </c>
      <c r="BW18" s="465"/>
      <c r="BX18" s="465"/>
      <c r="BY18" s="465"/>
      <c r="BZ18" s="465"/>
      <c r="CA18" s="465"/>
      <c r="CB18" s="465"/>
      <c r="CC18" s="466"/>
      <c r="CD18" s="198"/>
      <c r="CE18" s="571"/>
      <c r="CF18" s="571"/>
      <c r="CG18" s="571"/>
      <c r="CH18" s="571"/>
      <c r="CI18" s="571"/>
      <c r="CJ18" s="571"/>
      <c r="CK18" s="571"/>
      <c r="CL18" s="571"/>
      <c r="CM18" s="571"/>
      <c r="CN18" s="571"/>
      <c r="CO18" s="571"/>
      <c r="CP18" s="571"/>
      <c r="CQ18" s="571"/>
      <c r="CR18" s="571"/>
      <c r="CS18" s="572"/>
      <c r="CT18" s="461"/>
      <c r="CU18" s="462"/>
      <c r="CV18" s="462"/>
      <c r="CW18" s="462"/>
      <c r="CX18" s="462"/>
      <c r="CY18" s="462"/>
      <c r="CZ18" s="462"/>
      <c r="DA18" s="463"/>
      <c r="DB18" s="461"/>
      <c r="DC18" s="462"/>
      <c r="DD18" s="462"/>
      <c r="DE18" s="462"/>
      <c r="DF18" s="462"/>
      <c r="DG18" s="462"/>
      <c r="DH18" s="462"/>
      <c r="DI18" s="463"/>
      <c r="DJ18" s="183"/>
      <c r="DK18" s="183"/>
      <c r="DL18" s="183"/>
      <c r="DM18" s="183"/>
      <c r="DN18" s="183"/>
      <c r="DO18" s="183"/>
    </row>
    <row r="19" spans="1:119" ht="18.75" customHeight="1" thickBot="1" x14ac:dyDescent="0.2">
      <c r="A19" s="184"/>
      <c r="B19" s="575" t="s">
        <v>156</v>
      </c>
      <c r="C19" s="507"/>
      <c r="D19" s="507"/>
      <c r="E19" s="576"/>
      <c r="F19" s="576"/>
      <c r="G19" s="576"/>
      <c r="H19" s="576"/>
      <c r="I19" s="576"/>
      <c r="J19" s="576"/>
      <c r="K19" s="576"/>
      <c r="L19" s="584">
        <v>14</v>
      </c>
      <c r="M19" s="584"/>
      <c r="N19" s="584"/>
      <c r="O19" s="584"/>
      <c r="P19" s="584"/>
      <c r="Q19" s="584"/>
      <c r="R19" s="585"/>
      <c r="S19" s="585"/>
      <c r="T19" s="585"/>
      <c r="U19" s="585"/>
      <c r="V19" s="586"/>
      <c r="W19" s="421"/>
      <c r="X19" s="422"/>
      <c r="Y19" s="422"/>
      <c r="Z19" s="422"/>
      <c r="AA19" s="422"/>
      <c r="AB19" s="422"/>
      <c r="AC19" s="593"/>
      <c r="AD19" s="593"/>
      <c r="AE19" s="593"/>
      <c r="AF19" s="593"/>
      <c r="AG19" s="593"/>
      <c r="AH19" s="593"/>
      <c r="AI19" s="593"/>
      <c r="AJ19" s="593"/>
      <c r="AK19" s="593"/>
      <c r="AL19" s="594"/>
      <c r="AM19" s="493"/>
      <c r="AN19" s="494"/>
      <c r="AO19" s="494"/>
      <c r="AP19" s="494"/>
      <c r="AQ19" s="494"/>
      <c r="AR19" s="494"/>
      <c r="AS19" s="494"/>
      <c r="AT19" s="495"/>
      <c r="AU19" s="496"/>
      <c r="AV19" s="497"/>
      <c r="AW19" s="497"/>
      <c r="AX19" s="497"/>
      <c r="AY19" s="498" t="s">
        <v>157</v>
      </c>
      <c r="AZ19" s="499"/>
      <c r="BA19" s="499"/>
      <c r="BB19" s="499"/>
      <c r="BC19" s="499"/>
      <c r="BD19" s="499"/>
      <c r="BE19" s="499"/>
      <c r="BF19" s="499"/>
      <c r="BG19" s="499"/>
      <c r="BH19" s="499"/>
      <c r="BI19" s="499"/>
      <c r="BJ19" s="499"/>
      <c r="BK19" s="499"/>
      <c r="BL19" s="499"/>
      <c r="BM19" s="500"/>
      <c r="BN19" s="464">
        <v>2620368</v>
      </c>
      <c r="BO19" s="465"/>
      <c r="BP19" s="465"/>
      <c r="BQ19" s="465"/>
      <c r="BR19" s="465"/>
      <c r="BS19" s="465"/>
      <c r="BT19" s="465"/>
      <c r="BU19" s="466"/>
      <c r="BV19" s="464">
        <v>2564612</v>
      </c>
      <c r="BW19" s="465"/>
      <c r="BX19" s="465"/>
      <c r="BY19" s="465"/>
      <c r="BZ19" s="465"/>
      <c r="CA19" s="465"/>
      <c r="CB19" s="465"/>
      <c r="CC19" s="466"/>
      <c r="CD19" s="198"/>
      <c r="CE19" s="571"/>
      <c r="CF19" s="571"/>
      <c r="CG19" s="571"/>
      <c r="CH19" s="571"/>
      <c r="CI19" s="571"/>
      <c r="CJ19" s="571"/>
      <c r="CK19" s="571"/>
      <c r="CL19" s="571"/>
      <c r="CM19" s="571"/>
      <c r="CN19" s="571"/>
      <c r="CO19" s="571"/>
      <c r="CP19" s="571"/>
      <c r="CQ19" s="571"/>
      <c r="CR19" s="571"/>
      <c r="CS19" s="572"/>
      <c r="CT19" s="461"/>
      <c r="CU19" s="462"/>
      <c r="CV19" s="462"/>
      <c r="CW19" s="462"/>
      <c r="CX19" s="462"/>
      <c r="CY19" s="462"/>
      <c r="CZ19" s="462"/>
      <c r="DA19" s="463"/>
      <c r="DB19" s="461"/>
      <c r="DC19" s="462"/>
      <c r="DD19" s="462"/>
      <c r="DE19" s="462"/>
      <c r="DF19" s="462"/>
      <c r="DG19" s="462"/>
      <c r="DH19" s="462"/>
      <c r="DI19" s="463"/>
      <c r="DJ19" s="183"/>
      <c r="DK19" s="183"/>
      <c r="DL19" s="183"/>
      <c r="DM19" s="183"/>
      <c r="DN19" s="183"/>
      <c r="DO19" s="183"/>
    </row>
    <row r="20" spans="1:119" ht="18.75" customHeight="1" thickBot="1" x14ac:dyDescent="0.2">
      <c r="A20" s="184"/>
      <c r="B20" s="575" t="s">
        <v>158</v>
      </c>
      <c r="C20" s="507"/>
      <c r="D20" s="507"/>
      <c r="E20" s="576"/>
      <c r="F20" s="576"/>
      <c r="G20" s="576"/>
      <c r="H20" s="576"/>
      <c r="I20" s="576"/>
      <c r="J20" s="576"/>
      <c r="K20" s="576"/>
      <c r="L20" s="584">
        <v>1005</v>
      </c>
      <c r="M20" s="584"/>
      <c r="N20" s="584"/>
      <c r="O20" s="584"/>
      <c r="P20" s="584"/>
      <c r="Q20" s="584"/>
      <c r="R20" s="585"/>
      <c r="S20" s="585"/>
      <c r="T20" s="585"/>
      <c r="U20" s="585"/>
      <c r="V20" s="586"/>
      <c r="W20" s="482"/>
      <c r="X20" s="483"/>
      <c r="Y20" s="483"/>
      <c r="Z20" s="483"/>
      <c r="AA20" s="483"/>
      <c r="AB20" s="483"/>
      <c r="AC20" s="587"/>
      <c r="AD20" s="587"/>
      <c r="AE20" s="587"/>
      <c r="AF20" s="587"/>
      <c r="AG20" s="587"/>
      <c r="AH20" s="587"/>
      <c r="AI20" s="587"/>
      <c r="AJ20" s="587"/>
      <c r="AK20" s="587"/>
      <c r="AL20" s="588"/>
      <c r="AM20" s="589"/>
      <c r="AN20" s="519"/>
      <c r="AO20" s="519"/>
      <c r="AP20" s="519"/>
      <c r="AQ20" s="519"/>
      <c r="AR20" s="519"/>
      <c r="AS20" s="519"/>
      <c r="AT20" s="520"/>
      <c r="AU20" s="590"/>
      <c r="AV20" s="591"/>
      <c r="AW20" s="591"/>
      <c r="AX20" s="592"/>
      <c r="AY20" s="498"/>
      <c r="AZ20" s="499"/>
      <c r="BA20" s="499"/>
      <c r="BB20" s="499"/>
      <c r="BC20" s="499"/>
      <c r="BD20" s="499"/>
      <c r="BE20" s="499"/>
      <c r="BF20" s="499"/>
      <c r="BG20" s="499"/>
      <c r="BH20" s="499"/>
      <c r="BI20" s="499"/>
      <c r="BJ20" s="499"/>
      <c r="BK20" s="499"/>
      <c r="BL20" s="499"/>
      <c r="BM20" s="500"/>
      <c r="BN20" s="464"/>
      <c r="BO20" s="465"/>
      <c r="BP20" s="465"/>
      <c r="BQ20" s="465"/>
      <c r="BR20" s="465"/>
      <c r="BS20" s="465"/>
      <c r="BT20" s="465"/>
      <c r="BU20" s="466"/>
      <c r="BV20" s="464"/>
      <c r="BW20" s="465"/>
      <c r="BX20" s="465"/>
      <c r="BY20" s="465"/>
      <c r="BZ20" s="465"/>
      <c r="CA20" s="465"/>
      <c r="CB20" s="465"/>
      <c r="CC20" s="466"/>
      <c r="CD20" s="198"/>
      <c r="CE20" s="571"/>
      <c r="CF20" s="571"/>
      <c r="CG20" s="571"/>
      <c r="CH20" s="571"/>
      <c r="CI20" s="571"/>
      <c r="CJ20" s="571"/>
      <c r="CK20" s="571"/>
      <c r="CL20" s="571"/>
      <c r="CM20" s="571"/>
      <c r="CN20" s="571"/>
      <c r="CO20" s="571"/>
      <c r="CP20" s="571"/>
      <c r="CQ20" s="571"/>
      <c r="CR20" s="571"/>
      <c r="CS20" s="572"/>
      <c r="CT20" s="461"/>
      <c r="CU20" s="462"/>
      <c r="CV20" s="462"/>
      <c r="CW20" s="462"/>
      <c r="CX20" s="462"/>
      <c r="CY20" s="462"/>
      <c r="CZ20" s="462"/>
      <c r="DA20" s="463"/>
      <c r="DB20" s="461"/>
      <c r="DC20" s="462"/>
      <c r="DD20" s="462"/>
      <c r="DE20" s="462"/>
      <c r="DF20" s="462"/>
      <c r="DG20" s="462"/>
      <c r="DH20" s="462"/>
      <c r="DI20" s="463"/>
      <c r="DJ20" s="183"/>
      <c r="DK20" s="183"/>
      <c r="DL20" s="183"/>
      <c r="DM20" s="183"/>
      <c r="DN20" s="183"/>
      <c r="DO20" s="183"/>
    </row>
    <row r="21" spans="1:119" ht="18.75" customHeight="1" x14ac:dyDescent="0.15">
      <c r="A21" s="184"/>
      <c r="B21" s="595" t="s">
        <v>159</v>
      </c>
      <c r="C21" s="596"/>
      <c r="D21" s="596"/>
      <c r="E21" s="596"/>
      <c r="F21" s="596"/>
      <c r="G21" s="596"/>
      <c r="H21" s="596"/>
      <c r="I21" s="596"/>
      <c r="J21" s="596"/>
      <c r="K21" s="596"/>
      <c r="L21" s="596"/>
      <c r="M21" s="596"/>
      <c r="N21" s="596"/>
      <c r="O21" s="596"/>
      <c r="P21" s="596"/>
      <c r="Q21" s="596"/>
      <c r="R21" s="596"/>
      <c r="S21" s="596"/>
      <c r="T21" s="596"/>
      <c r="U21" s="596"/>
      <c r="V21" s="596"/>
      <c r="W21" s="596"/>
      <c r="X21" s="596"/>
      <c r="Y21" s="596"/>
      <c r="Z21" s="596"/>
      <c r="AA21" s="596"/>
      <c r="AB21" s="596"/>
      <c r="AC21" s="596"/>
      <c r="AD21" s="596"/>
      <c r="AE21" s="596"/>
      <c r="AF21" s="596"/>
      <c r="AG21" s="596"/>
      <c r="AH21" s="596"/>
      <c r="AI21" s="596"/>
      <c r="AJ21" s="596"/>
      <c r="AK21" s="596"/>
      <c r="AL21" s="596"/>
      <c r="AM21" s="596"/>
      <c r="AN21" s="596"/>
      <c r="AO21" s="596"/>
      <c r="AP21" s="596"/>
      <c r="AQ21" s="596"/>
      <c r="AR21" s="596"/>
      <c r="AS21" s="596"/>
      <c r="AT21" s="596"/>
      <c r="AU21" s="596"/>
      <c r="AV21" s="596"/>
      <c r="AW21" s="596"/>
      <c r="AX21" s="597"/>
      <c r="AY21" s="498"/>
      <c r="AZ21" s="499"/>
      <c r="BA21" s="499"/>
      <c r="BB21" s="499"/>
      <c r="BC21" s="499"/>
      <c r="BD21" s="499"/>
      <c r="BE21" s="499"/>
      <c r="BF21" s="499"/>
      <c r="BG21" s="499"/>
      <c r="BH21" s="499"/>
      <c r="BI21" s="499"/>
      <c r="BJ21" s="499"/>
      <c r="BK21" s="499"/>
      <c r="BL21" s="499"/>
      <c r="BM21" s="500"/>
      <c r="BN21" s="464"/>
      <c r="BO21" s="465"/>
      <c r="BP21" s="465"/>
      <c r="BQ21" s="465"/>
      <c r="BR21" s="465"/>
      <c r="BS21" s="465"/>
      <c r="BT21" s="465"/>
      <c r="BU21" s="466"/>
      <c r="BV21" s="464"/>
      <c r="BW21" s="465"/>
      <c r="BX21" s="465"/>
      <c r="BY21" s="465"/>
      <c r="BZ21" s="465"/>
      <c r="CA21" s="465"/>
      <c r="CB21" s="465"/>
      <c r="CC21" s="466"/>
      <c r="CD21" s="198"/>
      <c r="CE21" s="571"/>
      <c r="CF21" s="571"/>
      <c r="CG21" s="571"/>
      <c r="CH21" s="571"/>
      <c r="CI21" s="571"/>
      <c r="CJ21" s="571"/>
      <c r="CK21" s="571"/>
      <c r="CL21" s="571"/>
      <c r="CM21" s="571"/>
      <c r="CN21" s="571"/>
      <c r="CO21" s="571"/>
      <c r="CP21" s="571"/>
      <c r="CQ21" s="571"/>
      <c r="CR21" s="571"/>
      <c r="CS21" s="572"/>
      <c r="CT21" s="461"/>
      <c r="CU21" s="462"/>
      <c r="CV21" s="462"/>
      <c r="CW21" s="462"/>
      <c r="CX21" s="462"/>
      <c r="CY21" s="462"/>
      <c r="CZ21" s="462"/>
      <c r="DA21" s="463"/>
      <c r="DB21" s="461"/>
      <c r="DC21" s="462"/>
      <c r="DD21" s="462"/>
      <c r="DE21" s="462"/>
      <c r="DF21" s="462"/>
      <c r="DG21" s="462"/>
      <c r="DH21" s="462"/>
      <c r="DI21" s="463"/>
      <c r="DJ21" s="183"/>
      <c r="DK21" s="183"/>
      <c r="DL21" s="183"/>
      <c r="DM21" s="183"/>
      <c r="DN21" s="183"/>
      <c r="DO21" s="183"/>
    </row>
    <row r="22" spans="1:119" ht="18.75" customHeight="1" thickBot="1" x14ac:dyDescent="0.2">
      <c r="A22" s="184"/>
      <c r="B22" s="598" t="s">
        <v>160</v>
      </c>
      <c r="C22" s="599"/>
      <c r="D22" s="600"/>
      <c r="E22" s="476" t="s">
        <v>1</v>
      </c>
      <c r="F22" s="481"/>
      <c r="G22" s="481"/>
      <c r="H22" s="481"/>
      <c r="I22" s="481"/>
      <c r="J22" s="481"/>
      <c r="K22" s="471"/>
      <c r="L22" s="476" t="s">
        <v>161</v>
      </c>
      <c r="M22" s="481"/>
      <c r="N22" s="481"/>
      <c r="O22" s="481"/>
      <c r="P22" s="471"/>
      <c r="Q22" s="607" t="s">
        <v>162</v>
      </c>
      <c r="R22" s="608"/>
      <c r="S22" s="608"/>
      <c r="T22" s="608"/>
      <c r="U22" s="608"/>
      <c r="V22" s="609"/>
      <c r="W22" s="613" t="s">
        <v>163</v>
      </c>
      <c r="X22" s="599"/>
      <c r="Y22" s="600"/>
      <c r="Z22" s="476" t="s">
        <v>1</v>
      </c>
      <c r="AA22" s="481"/>
      <c r="AB22" s="481"/>
      <c r="AC22" s="481"/>
      <c r="AD22" s="481"/>
      <c r="AE22" s="481"/>
      <c r="AF22" s="481"/>
      <c r="AG22" s="471"/>
      <c r="AH22" s="626" t="s">
        <v>164</v>
      </c>
      <c r="AI22" s="481"/>
      <c r="AJ22" s="481"/>
      <c r="AK22" s="481"/>
      <c r="AL22" s="471"/>
      <c r="AM22" s="626" t="s">
        <v>165</v>
      </c>
      <c r="AN22" s="627"/>
      <c r="AO22" s="627"/>
      <c r="AP22" s="627"/>
      <c r="AQ22" s="627"/>
      <c r="AR22" s="628"/>
      <c r="AS22" s="607" t="s">
        <v>162</v>
      </c>
      <c r="AT22" s="608"/>
      <c r="AU22" s="608"/>
      <c r="AV22" s="608"/>
      <c r="AW22" s="608"/>
      <c r="AX22" s="632"/>
      <c r="AY22" s="634"/>
      <c r="AZ22" s="635"/>
      <c r="BA22" s="635"/>
      <c r="BB22" s="635"/>
      <c r="BC22" s="635"/>
      <c r="BD22" s="635"/>
      <c r="BE22" s="635"/>
      <c r="BF22" s="635"/>
      <c r="BG22" s="635"/>
      <c r="BH22" s="635"/>
      <c r="BI22" s="635"/>
      <c r="BJ22" s="635"/>
      <c r="BK22" s="635"/>
      <c r="BL22" s="635"/>
      <c r="BM22" s="636"/>
      <c r="BN22" s="637"/>
      <c r="BO22" s="638"/>
      <c r="BP22" s="638"/>
      <c r="BQ22" s="638"/>
      <c r="BR22" s="638"/>
      <c r="BS22" s="638"/>
      <c r="BT22" s="638"/>
      <c r="BU22" s="639"/>
      <c r="BV22" s="637"/>
      <c r="BW22" s="638"/>
      <c r="BX22" s="638"/>
      <c r="BY22" s="638"/>
      <c r="BZ22" s="638"/>
      <c r="CA22" s="638"/>
      <c r="CB22" s="638"/>
      <c r="CC22" s="639"/>
      <c r="CD22" s="198"/>
      <c r="CE22" s="571"/>
      <c r="CF22" s="571"/>
      <c r="CG22" s="571"/>
      <c r="CH22" s="571"/>
      <c r="CI22" s="571"/>
      <c r="CJ22" s="571"/>
      <c r="CK22" s="571"/>
      <c r="CL22" s="571"/>
      <c r="CM22" s="571"/>
      <c r="CN22" s="571"/>
      <c r="CO22" s="571"/>
      <c r="CP22" s="571"/>
      <c r="CQ22" s="571"/>
      <c r="CR22" s="571"/>
      <c r="CS22" s="572"/>
      <c r="CT22" s="461"/>
      <c r="CU22" s="462"/>
      <c r="CV22" s="462"/>
      <c r="CW22" s="462"/>
      <c r="CX22" s="462"/>
      <c r="CY22" s="462"/>
      <c r="CZ22" s="462"/>
      <c r="DA22" s="463"/>
      <c r="DB22" s="461"/>
      <c r="DC22" s="462"/>
      <c r="DD22" s="462"/>
      <c r="DE22" s="462"/>
      <c r="DF22" s="462"/>
      <c r="DG22" s="462"/>
      <c r="DH22" s="462"/>
      <c r="DI22" s="463"/>
      <c r="DJ22" s="183"/>
      <c r="DK22" s="183"/>
      <c r="DL22" s="183"/>
      <c r="DM22" s="183"/>
      <c r="DN22" s="183"/>
      <c r="DO22" s="183"/>
    </row>
    <row r="23" spans="1:119" ht="18.75" customHeight="1" x14ac:dyDescent="0.15">
      <c r="A23" s="184"/>
      <c r="B23" s="601"/>
      <c r="C23" s="602"/>
      <c r="D23" s="603"/>
      <c r="E23" s="450"/>
      <c r="F23" s="455"/>
      <c r="G23" s="455"/>
      <c r="H23" s="455"/>
      <c r="I23" s="455"/>
      <c r="J23" s="455"/>
      <c r="K23" s="444"/>
      <c r="L23" s="450"/>
      <c r="M23" s="455"/>
      <c r="N23" s="455"/>
      <c r="O23" s="455"/>
      <c r="P23" s="444"/>
      <c r="Q23" s="610"/>
      <c r="R23" s="611"/>
      <c r="S23" s="611"/>
      <c r="T23" s="611"/>
      <c r="U23" s="611"/>
      <c r="V23" s="612"/>
      <c r="W23" s="614"/>
      <c r="X23" s="602"/>
      <c r="Y23" s="603"/>
      <c r="Z23" s="450"/>
      <c r="AA23" s="455"/>
      <c r="AB23" s="455"/>
      <c r="AC23" s="455"/>
      <c r="AD23" s="455"/>
      <c r="AE23" s="455"/>
      <c r="AF23" s="455"/>
      <c r="AG23" s="444"/>
      <c r="AH23" s="450"/>
      <c r="AI23" s="455"/>
      <c r="AJ23" s="455"/>
      <c r="AK23" s="455"/>
      <c r="AL23" s="444"/>
      <c r="AM23" s="629"/>
      <c r="AN23" s="630"/>
      <c r="AO23" s="630"/>
      <c r="AP23" s="630"/>
      <c r="AQ23" s="630"/>
      <c r="AR23" s="631"/>
      <c r="AS23" s="610"/>
      <c r="AT23" s="611"/>
      <c r="AU23" s="611"/>
      <c r="AV23" s="611"/>
      <c r="AW23" s="611"/>
      <c r="AX23" s="633"/>
      <c r="AY23" s="424" t="s">
        <v>166</v>
      </c>
      <c r="AZ23" s="425"/>
      <c r="BA23" s="425"/>
      <c r="BB23" s="425"/>
      <c r="BC23" s="425"/>
      <c r="BD23" s="425"/>
      <c r="BE23" s="425"/>
      <c r="BF23" s="425"/>
      <c r="BG23" s="425"/>
      <c r="BH23" s="425"/>
      <c r="BI23" s="425"/>
      <c r="BJ23" s="425"/>
      <c r="BK23" s="425"/>
      <c r="BL23" s="425"/>
      <c r="BM23" s="426"/>
      <c r="BN23" s="464">
        <v>4252530</v>
      </c>
      <c r="BO23" s="465"/>
      <c r="BP23" s="465"/>
      <c r="BQ23" s="465"/>
      <c r="BR23" s="465"/>
      <c r="BS23" s="465"/>
      <c r="BT23" s="465"/>
      <c r="BU23" s="466"/>
      <c r="BV23" s="464">
        <v>4553918</v>
      </c>
      <c r="BW23" s="465"/>
      <c r="BX23" s="465"/>
      <c r="BY23" s="465"/>
      <c r="BZ23" s="465"/>
      <c r="CA23" s="465"/>
      <c r="CB23" s="465"/>
      <c r="CC23" s="466"/>
      <c r="CD23" s="198"/>
      <c r="CE23" s="571"/>
      <c r="CF23" s="571"/>
      <c r="CG23" s="571"/>
      <c r="CH23" s="571"/>
      <c r="CI23" s="571"/>
      <c r="CJ23" s="571"/>
      <c r="CK23" s="571"/>
      <c r="CL23" s="571"/>
      <c r="CM23" s="571"/>
      <c r="CN23" s="571"/>
      <c r="CO23" s="571"/>
      <c r="CP23" s="571"/>
      <c r="CQ23" s="571"/>
      <c r="CR23" s="571"/>
      <c r="CS23" s="572"/>
      <c r="CT23" s="461"/>
      <c r="CU23" s="462"/>
      <c r="CV23" s="462"/>
      <c r="CW23" s="462"/>
      <c r="CX23" s="462"/>
      <c r="CY23" s="462"/>
      <c r="CZ23" s="462"/>
      <c r="DA23" s="463"/>
      <c r="DB23" s="461"/>
      <c r="DC23" s="462"/>
      <c r="DD23" s="462"/>
      <c r="DE23" s="462"/>
      <c r="DF23" s="462"/>
      <c r="DG23" s="462"/>
      <c r="DH23" s="462"/>
      <c r="DI23" s="463"/>
      <c r="DJ23" s="183"/>
      <c r="DK23" s="183"/>
      <c r="DL23" s="183"/>
      <c r="DM23" s="183"/>
      <c r="DN23" s="183"/>
      <c r="DO23" s="183"/>
    </row>
    <row r="24" spans="1:119" ht="18.75" customHeight="1" thickBot="1" x14ac:dyDescent="0.2">
      <c r="A24" s="184"/>
      <c r="B24" s="601"/>
      <c r="C24" s="602"/>
      <c r="D24" s="603"/>
      <c r="E24" s="514" t="s">
        <v>167</v>
      </c>
      <c r="F24" s="494"/>
      <c r="G24" s="494"/>
      <c r="H24" s="494"/>
      <c r="I24" s="494"/>
      <c r="J24" s="494"/>
      <c r="K24" s="495"/>
      <c r="L24" s="515">
        <v>1</v>
      </c>
      <c r="M24" s="516"/>
      <c r="N24" s="516"/>
      <c r="O24" s="516"/>
      <c r="P24" s="555"/>
      <c r="Q24" s="515">
        <v>7460</v>
      </c>
      <c r="R24" s="516"/>
      <c r="S24" s="516"/>
      <c r="T24" s="516"/>
      <c r="U24" s="516"/>
      <c r="V24" s="555"/>
      <c r="W24" s="614"/>
      <c r="X24" s="602"/>
      <c r="Y24" s="603"/>
      <c r="Z24" s="514" t="s">
        <v>168</v>
      </c>
      <c r="AA24" s="494"/>
      <c r="AB24" s="494"/>
      <c r="AC24" s="494"/>
      <c r="AD24" s="494"/>
      <c r="AE24" s="494"/>
      <c r="AF24" s="494"/>
      <c r="AG24" s="495"/>
      <c r="AH24" s="515">
        <v>55</v>
      </c>
      <c r="AI24" s="516"/>
      <c r="AJ24" s="516"/>
      <c r="AK24" s="516"/>
      <c r="AL24" s="555"/>
      <c r="AM24" s="515">
        <v>168575</v>
      </c>
      <c r="AN24" s="516"/>
      <c r="AO24" s="516"/>
      <c r="AP24" s="516"/>
      <c r="AQ24" s="516"/>
      <c r="AR24" s="555"/>
      <c r="AS24" s="515">
        <v>3065</v>
      </c>
      <c r="AT24" s="516"/>
      <c r="AU24" s="516"/>
      <c r="AV24" s="516"/>
      <c r="AW24" s="516"/>
      <c r="AX24" s="517"/>
      <c r="AY24" s="634" t="s">
        <v>169</v>
      </c>
      <c r="AZ24" s="635"/>
      <c r="BA24" s="635"/>
      <c r="BB24" s="635"/>
      <c r="BC24" s="635"/>
      <c r="BD24" s="635"/>
      <c r="BE24" s="635"/>
      <c r="BF24" s="635"/>
      <c r="BG24" s="635"/>
      <c r="BH24" s="635"/>
      <c r="BI24" s="635"/>
      <c r="BJ24" s="635"/>
      <c r="BK24" s="635"/>
      <c r="BL24" s="635"/>
      <c r="BM24" s="636"/>
      <c r="BN24" s="464">
        <v>3981524</v>
      </c>
      <c r="BO24" s="465"/>
      <c r="BP24" s="465"/>
      <c r="BQ24" s="465"/>
      <c r="BR24" s="465"/>
      <c r="BS24" s="465"/>
      <c r="BT24" s="465"/>
      <c r="BU24" s="466"/>
      <c r="BV24" s="464">
        <v>4240522</v>
      </c>
      <c r="BW24" s="465"/>
      <c r="BX24" s="465"/>
      <c r="BY24" s="465"/>
      <c r="BZ24" s="465"/>
      <c r="CA24" s="465"/>
      <c r="CB24" s="465"/>
      <c r="CC24" s="466"/>
      <c r="CD24" s="198"/>
      <c r="CE24" s="571"/>
      <c r="CF24" s="571"/>
      <c r="CG24" s="571"/>
      <c r="CH24" s="571"/>
      <c r="CI24" s="571"/>
      <c r="CJ24" s="571"/>
      <c r="CK24" s="571"/>
      <c r="CL24" s="571"/>
      <c r="CM24" s="571"/>
      <c r="CN24" s="571"/>
      <c r="CO24" s="571"/>
      <c r="CP24" s="571"/>
      <c r="CQ24" s="571"/>
      <c r="CR24" s="571"/>
      <c r="CS24" s="572"/>
      <c r="CT24" s="461"/>
      <c r="CU24" s="462"/>
      <c r="CV24" s="462"/>
      <c r="CW24" s="462"/>
      <c r="CX24" s="462"/>
      <c r="CY24" s="462"/>
      <c r="CZ24" s="462"/>
      <c r="DA24" s="463"/>
      <c r="DB24" s="461"/>
      <c r="DC24" s="462"/>
      <c r="DD24" s="462"/>
      <c r="DE24" s="462"/>
      <c r="DF24" s="462"/>
      <c r="DG24" s="462"/>
      <c r="DH24" s="462"/>
      <c r="DI24" s="463"/>
      <c r="DJ24" s="183"/>
      <c r="DK24" s="183"/>
      <c r="DL24" s="183"/>
      <c r="DM24" s="183"/>
      <c r="DN24" s="183"/>
      <c r="DO24" s="183"/>
    </row>
    <row r="25" spans="1:119" s="183" customFormat="1" ht="18.75" customHeight="1" x14ac:dyDescent="0.15">
      <c r="A25" s="184"/>
      <c r="B25" s="601"/>
      <c r="C25" s="602"/>
      <c r="D25" s="603"/>
      <c r="E25" s="514" t="s">
        <v>170</v>
      </c>
      <c r="F25" s="494"/>
      <c r="G25" s="494"/>
      <c r="H25" s="494"/>
      <c r="I25" s="494"/>
      <c r="J25" s="494"/>
      <c r="K25" s="495"/>
      <c r="L25" s="515">
        <v>1</v>
      </c>
      <c r="M25" s="516"/>
      <c r="N25" s="516"/>
      <c r="O25" s="516"/>
      <c r="P25" s="555"/>
      <c r="Q25" s="515">
        <v>6670</v>
      </c>
      <c r="R25" s="516"/>
      <c r="S25" s="516"/>
      <c r="T25" s="516"/>
      <c r="U25" s="516"/>
      <c r="V25" s="555"/>
      <c r="W25" s="614"/>
      <c r="X25" s="602"/>
      <c r="Y25" s="603"/>
      <c r="Z25" s="514" t="s">
        <v>171</v>
      </c>
      <c r="AA25" s="494"/>
      <c r="AB25" s="494"/>
      <c r="AC25" s="494"/>
      <c r="AD25" s="494"/>
      <c r="AE25" s="494"/>
      <c r="AF25" s="494"/>
      <c r="AG25" s="495"/>
      <c r="AH25" s="515" t="s">
        <v>128</v>
      </c>
      <c r="AI25" s="516"/>
      <c r="AJ25" s="516"/>
      <c r="AK25" s="516"/>
      <c r="AL25" s="555"/>
      <c r="AM25" s="515" t="s">
        <v>128</v>
      </c>
      <c r="AN25" s="516"/>
      <c r="AO25" s="516"/>
      <c r="AP25" s="516"/>
      <c r="AQ25" s="516"/>
      <c r="AR25" s="555"/>
      <c r="AS25" s="515" t="s">
        <v>172</v>
      </c>
      <c r="AT25" s="516"/>
      <c r="AU25" s="516"/>
      <c r="AV25" s="516"/>
      <c r="AW25" s="516"/>
      <c r="AX25" s="517"/>
      <c r="AY25" s="424" t="s">
        <v>173</v>
      </c>
      <c r="AZ25" s="425"/>
      <c r="BA25" s="425"/>
      <c r="BB25" s="425"/>
      <c r="BC25" s="425"/>
      <c r="BD25" s="425"/>
      <c r="BE25" s="425"/>
      <c r="BF25" s="425"/>
      <c r="BG25" s="425"/>
      <c r="BH25" s="425"/>
      <c r="BI25" s="425"/>
      <c r="BJ25" s="425"/>
      <c r="BK25" s="425"/>
      <c r="BL25" s="425"/>
      <c r="BM25" s="426"/>
      <c r="BN25" s="427">
        <v>1147970</v>
      </c>
      <c r="BO25" s="428"/>
      <c r="BP25" s="428"/>
      <c r="BQ25" s="428"/>
      <c r="BR25" s="428"/>
      <c r="BS25" s="428"/>
      <c r="BT25" s="428"/>
      <c r="BU25" s="429"/>
      <c r="BV25" s="427">
        <v>1026682</v>
      </c>
      <c r="BW25" s="428"/>
      <c r="BX25" s="428"/>
      <c r="BY25" s="428"/>
      <c r="BZ25" s="428"/>
      <c r="CA25" s="428"/>
      <c r="CB25" s="428"/>
      <c r="CC25" s="429"/>
      <c r="CD25" s="198"/>
      <c r="CE25" s="571"/>
      <c r="CF25" s="571"/>
      <c r="CG25" s="571"/>
      <c r="CH25" s="571"/>
      <c r="CI25" s="571"/>
      <c r="CJ25" s="571"/>
      <c r="CK25" s="571"/>
      <c r="CL25" s="571"/>
      <c r="CM25" s="571"/>
      <c r="CN25" s="571"/>
      <c r="CO25" s="571"/>
      <c r="CP25" s="571"/>
      <c r="CQ25" s="571"/>
      <c r="CR25" s="571"/>
      <c r="CS25" s="572"/>
      <c r="CT25" s="461"/>
      <c r="CU25" s="462"/>
      <c r="CV25" s="462"/>
      <c r="CW25" s="462"/>
      <c r="CX25" s="462"/>
      <c r="CY25" s="462"/>
      <c r="CZ25" s="462"/>
      <c r="DA25" s="463"/>
      <c r="DB25" s="461"/>
      <c r="DC25" s="462"/>
      <c r="DD25" s="462"/>
      <c r="DE25" s="462"/>
      <c r="DF25" s="462"/>
      <c r="DG25" s="462"/>
      <c r="DH25" s="462"/>
      <c r="DI25" s="463"/>
    </row>
    <row r="26" spans="1:119" s="183" customFormat="1" ht="18.75" customHeight="1" x14ac:dyDescent="0.15">
      <c r="A26" s="184"/>
      <c r="B26" s="601"/>
      <c r="C26" s="602"/>
      <c r="D26" s="603"/>
      <c r="E26" s="514" t="s">
        <v>174</v>
      </c>
      <c r="F26" s="494"/>
      <c r="G26" s="494"/>
      <c r="H26" s="494"/>
      <c r="I26" s="494"/>
      <c r="J26" s="494"/>
      <c r="K26" s="495"/>
      <c r="L26" s="515">
        <v>1</v>
      </c>
      <c r="M26" s="516"/>
      <c r="N26" s="516"/>
      <c r="O26" s="516"/>
      <c r="P26" s="555"/>
      <c r="Q26" s="515">
        <v>5930</v>
      </c>
      <c r="R26" s="516"/>
      <c r="S26" s="516"/>
      <c r="T26" s="516"/>
      <c r="U26" s="516"/>
      <c r="V26" s="555"/>
      <c r="W26" s="614"/>
      <c r="X26" s="602"/>
      <c r="Y26" s="603"/>
      <c r="Z26" s="514" t="s">
        <v>175</v>
      </c>
      <c r="AA26" s="624"/>
      <c r="AB26" s="624"/>
      <c r="AC26" s="624"/>
      <c r="AD26" s="624"/>
      <c r="AE26" s="624"/>
      <c r="AF26" s="624"/>
      <c r="AG26" s="625"/>
      <c r="AH26" s="515" t="s">
        <v>172</v>
      </c>
      <c r="AI26" s="516"/>
      <c r="AJ26" s="516"/>
      <c r="AK26" s="516"/>
      <c r="AL26" s="555"/>
      <c r="AM26" s="515" t="s">
        <v>128</v>
      </c>
      <c r="AN26" s="516"/>
      <c r="AO26" s="516"/>
      <c r="AP26" s="516"/>
      <c r="AQ26" s="516"/>
      <c r="AR26" s="555"/>
      <c r="AS26" s="515" t="s">
        <v>128</v>
      </c>
      <c r="AT26" s="516"/>
      <c r="AU26" s="516"/>
      <c r="AV26" s="516"/>
      <c r="AW26" s="516"/>
      <c r="AX26" s="517"/>
      <c r="AY26" s="467" t="s">
        <v>176</v>
      </c>
      <c r="AZ26" s="468"/>
      <c r="BA26" s="468"/>
      <c r="BB26" s="468"/>
      <c r="BC26" s="468"/>
      <c r="BD26" s="468"/>
      <c r="BE26" s="468"/>
      <c r="BF26" s="468"/>
      <c r="BG26" s="468"/>
      <c r="BH26" s="468"/>
      <c r="BI26" s="468"/>
      <c r="BJ26" s="468"/>
      <c r="BK26" s="468"/>
      <c r="BL26" s="468"/>
      <c r="BM26" s="469"/>
      <c r="BN26" s="464" t="s">
        <v>128</v>
      </c>
      <c r="BO26" s="465"/>
      <c r="BP26" s="465"/>
      <c r="BQ26" s="465"/>
      <c r="BR26" s="465"/>
      <c r="BS26" s="465"/>
      <c r="BT26" s="465"/>
      <c r="BU26" s="466"/>
      <c r="BV26" s="464" t="s">
        <v>128</v>
      </c>
      <c r="BW26" s="465"/>
      <c r="BX26" s="465"/>
      <c r="BY26" s="465"/>
      <c r="BZ26" s="465"/>
      <c r="CA26" s="465"/>
      <c r="CB26" s="465"/>
      <c r="CC26" s="466"/>
      <c r="CD26" s="198"/>
      <c r="CE26" s="571"/>
      <c r="CF26" s="571"/>
      <c r="CG26" s="571"/>
      <c r="CH26" s="571"/>
      <c r="CI26" s="571"/>
      <c r="CJ26" s="571"/>
      <c r="CK26" s="571"/>
      <c r="CL26" s="571"/>
      <c r="CM26" s="571"/>
      <c r="CN26" s="571"/>
      <c r="CO26" s="571"/>
      <c r="CP26" s="571"/>
      <c r="CQ26" s="571"/>
      <c r="CR26" s="571"/>
      <c r="CS26" s="572"/>
      <c r="CT26" s="461"/>
      <c r="CU26" s="462"/>
      <c r="CV26" s="462"/>
      <c r="CW26" s="462"/>
      <c r="CX26" s="462"/>
      <c r="CY26" s="462"/>
      <c r="CZ26" s="462"/>
      <c r="DA26" s="463"/>
      <c r="DB26" s="461"/>
      <c r="DC26" s="462"/>
      <c r="DD26" s="462"/>
      <c r="DE26" s="462"/>
      <c r="DF26" s="462"/>
      <c r="DG26" s="462"/>
      <c r="DH26" s="462"/>
      <c r="DI26" s="463"/>
    </row>
    <row r="27" spans="1:119" ht="18.75" customHeight="1" thickBot="1" x14ac:dyDescent="0.2">
      <c r="A27" s="184"/>
      <c r="B27" s="601"/>
      <c r="C27" s="602"/>
      <c r="D27" s="603"/>
      <c r="E27" s="514" t="s">
        <v>177</v>
      </c>
      <c r="F27" s="494"/>
      <c r="G27" s="494"/>
      <c r="H27" s="494"/>
      <c r="I27" s="494"/>
      <c r="J27" s="494"/>
      <c r="K27" s="495"/>
      <c r="L27" s="515">
        <v>1</v>
      </c>
      <c r="M27" s="516"/>
      <c r="N27" s="516"/>
      <c r="O27" s="516"/>
      <c r="P27" s="555"/>
      <c r="Q27" s="515">
        <v>2630</v>
      </c>
      <c r="R27" s="516"/>
      <c r="S27" s="516"/>
      <c r="T27" s="516"/>
      <c r="U27" s="516"/>
      <c r="V27" s="555"/>
      <c r="W27" s="614"/>
      <c r="X27" s="602"/>
      <c r="Y27" s="603"/>
      <c r="Z27" s="514" t="s">
        <v>178</v>
      </c>
      <c r="AA27" s="494"/>
      <c r="AB27" s="494"/>
      <c r="AC27" s="494"/>
      <c r="AD27" s="494"/>
      <c r="AE27" s="494"/>
      <c r="AF27" s="494"/>
      <c r="AG27" s="495"/>
      <c r="AH27" s="515" t="s">
        <v>128</v>
      </c>
      <c r="AI27" s="516"/>
      <c r="AJ27" s="516"/>
      <c r="AK27" s="516"/>
      <c r="AL27" s="555"/>
      <c r="AM27" s="515" t="s">
        <v>172</v>
      </c>
      <c r="AN27" s="516"/>
      <c r="AO27" s="516"/>
      <c r="AP27" s="516"/>
      <c r="AQ27" s="516"/>
      <c r="AR27" s="555"/>
      <c r="AS27" s="515" t="s">
        <v>179</v>
      </c>
      <c r="AT27" s="516"/>
      <c r="AU27" s="516"/>
      <c r="AV27" s="516"/>
      <c r="AW27" s="516"/>
      <c r="AX27" s="517"/>
      <c r="AY27" s="556" t="s">
        <v>180</v>
      </c>
      <c r="AZ27" s="557"/>
      <c r="BA27" s="557"/>
      <c r="BB27" s="557"/>
      <c r="BC27" s="557"/>
      <c r="BD27" s="557"/>
      <c r="BE27" s="557"/>
      <c r="BF27" s="557"/>
      <c r="BG27" s="557"/>
      <c r="BH27" s="557"/>
      <c r="BI27" s="557"/>
      <c r="BJ27" s="557"/>
      <c r="BK27" s="557"/>
      <c r="BL27" s="557"/>
      <c r="BM27" s="558"/>
      <c r="BN27" s="637">
        <v>48240</v>
      </c>
      <c r="BO27" s="638"/>
      <c r="BP27" s="638"/>
      <c r="BQ27" s="638"/>
      <c r="BR27" s="638"/>
      <c r="BS27" s="638"/>
      <c r="BT27" s="638"/>
      <c r="BU27" s="639"/>
      <c r="BV27" s="637">
        <v>48230</v>
      </c>
      <c r="BW27" s="638"/>
      <c r="BX27" s="638"/>
      <c r="BY27" s="638"/>
      <c r="BZ27" s="638"/>
      <c r="CA27" s="638"/>
      <c r="CB27" s="638"/>
      <c r="CC27" s="639"/>
      <c r="CD27" s="200"/>
      <c r="CE27" s="571"/>
      <c r="CF27" s="571"/>
      <c r="CG27" s="571"/>
      <c r="CH27" s="571"/>
      <c r="CI27" s="571"/>
      <c r="CJ27" s="571"/>
      <c r="CK27" s="571"/>
      <c r="CL27" s="571"/>
      <c r="CM27" s="571"/>
      <c r="CN27" s="571"/>
      <c r="CO27" s="571"/>
      <c r="CP27" s="571"/>
      <c r="CQ27" s="571"/>
      <c r="CR27" s="571"/>
      <c r="CS27" s="572"/>
      <c r="CT27" s="461"/>
      <c r="CU27" s="462"/>
      <c r="CV27" s="462"/>
      <c r="CW27" s="462"/>
      <c r="CX27" s="462"/>
      <c r="CY27" s="462"/>
      <c r="CZ27" s="462"/>
      <c r="DA27" s="463"/>
      <c r="DB27" s="461"/>
      <c r="DC27" s="462"/>
      <c r="DD27" s="462"/>
      <c r="DE27" s="462"/>
      <c r="DF27" s="462"/>
      <c r="DG27" s="462"/>
      <c r="DH27" s="462"/>
      <c r="DI27" s="463"/>
      <c r="DJ27" s="183"/>
      <c r="DK27" s="183"/>
      <c r="DL27" s="183"/>
      <c r="DM27" s="183"/>
      <c r="DN27" s="183"/>
      <c r="DO27" s="183"/>
    </row>
    <row r="28" spans="1:119" ht="18.75" customHeight="1" x14ac:dyDescent="0.15">
      <c r="A28" s="184"/>
      <c r="B28" s="601"/>
      <c r="C28" s="602"/>
      <c r="D28" s="603"/>
      <c r="E28" s="514" t="s">
        <v>181</v>
      </c>
      <c r="F28" s="494"/>
      <c r="G28" s="494"/>
      <c r="H28" s="494"/>
      <c r="I28" s="494"/>
      <c r="J28" s="494"/>
      <c r="K28" s="495"/>
      <c r="L28" s="515">
        <v>1</v>
      </c>
      <c r="M28" s="516"/>
      <c r="N28" s="516"/>
      <c r="O28" s="516"/>
      <c r="P28" s="555"/>
      <c r="Q28" s="515">
        <v>2090</v>
      </c>
      <c r="R28" s="516"/>
      <c r="S28" s="516"/>
      <c r="T28" s="516"/>
      <c r="U28" s="516"/>
      <c r="V28" s="555"/>
      <c r="W28" s="614"/>
      <c r="X28" s="602"/>
      <c r="Y28" s="603"/>
      <c r="Z28" s="514" t="s">
        <v>182</v>
      </c>
      <c r="AA28" s="494"/>
      <c r="AB28" s="494"/>
      <c r="AC28" s="494"/>
      <c r="AD28" s="494"/>
      <c r="AE28" s="494"/>
      <c r="AF28" s="494"/>
      <c r="AG28" s="495"/>
      <c r="AH28" s="515" t="s">
        <v>172</v>
      </c>
      <c r="AI28" s="516"/>
      <c r="AJ28" s="516"/>
      <c r="AK28" s="516"/>
      <c r="AL28" s="555"/>
      <c r="AM28" s="515" t="s">
        <v>172</v>
      </c>
      <c r="AN28" s="516"/>
      <c r="AO28" s="516"/>
      <c r="AP28" s="516"/>
      <c r="AQ28" s="516"/>
      <c r="AR28" s="555"/>
      <c r="AS28" s="515" t="s">
        <v>179</v>
      </c>
      <c r="AT28" s="516"/>
      <c r="AU28" s="516"/>
      <c r="AV28" s="516"/>
      <c r="AW28" s="516"/>
      <c r="AX28" s="517"/>
      <c r="AY28" s="640" t="s">
        <v>183</v>
      </c>
      <c r="AZ28" s="641"/>
      <c r="BA28" s="641"/>
      <c r="BB28" s="642"/>
      <c r="BC28" s="424" t="s">
        <v>48</v>
      </c>
      <c r="BD28" s="425"/>
      <c r="BE28" s="425"/>
      <c r="BF28" s="425"/>
      <c r="BG28" s="425"/>
      <c r="BH28" s="425"/>
      <c r="BI28" s="425"/>
      <c r="BJ28" s="425"/>
      <c r="BK28" s="425"/>
      <c r="BL28" s="425"/>
      <c r="BM28" s="426"/>
      <c r="BN28" s="427">
        <v>880863</v>
      </c>
      <c r="BO28" s="428"/>
      <c r="BP28" s="428"/>
      <c r="BQ28" s="428"/>
      <c r="BR28" s="428"/>
      <c r="BS28" s="428"/>
      <c r="BT28" s="428"/>
      <c r="BU28" s="429"/>
      <c r="BV28" s="427">
        <v>1014482</v>
      </c>
      <c r="BW28" s="428"/>
      <c r="BX28" s="428"/>
      <c r="BY28" s="428"/>
      <c r="BZ28" s="428"/>
      <c r="CA28" s="428"/>
      <c r="CB28" s="428"/>
      <c r="CC28" s="429"/>
      <c r="CD28" s="198"/>
      <c r="CE28" s="571"/>
      <c r="CF28" s="571"/>
      <c r="CG28" s="571"/>
      <c r="CH28" s="571"/>
      <c r="CI28" s="571"/>
      <c r="CJ28" s="571"/>
      <c r="CK28" s="571"/>
      <c r="CL28" s="571"/>
      <c r="CM28" s="571"/>
      <c r="CN28" s="571"/>
      <c r="CO28" s="571"/>
      <c r="CP28" s="571"/>
      <c r="CQ28" s="571"/>
      <c r="CR28" s="571"/>
      <c r="CS28" s="572"/>
      <c r="CT28" s="461"/>
      <c r="CU28" s="462"/>
      <c r="CV28" s="462"/>
      <c r="CW28" s="462"/>
      <c r="CX28" s="462"/>
      <c r="CY28" s="462"/>
      <c r="CZ28" s="462"/>
      <c r="DA28" s="463"/>
      <c r="DB28" s="461"/>
      <c r="DC28" s="462"/>
      <c r="DD28" s="462"/>
      <c r="DE28" s="462"/>
      <c r="DF28" s="462"/>
      <c r="DG28" s="462"/>
      <c r="DH28" s="462"/>
      <c r="DI28" s="463"/>
      <c r="DJ28" s="183"/>
      <c r="DK28" s="183"/>
      <c r="DL28" s="183"/>
      <c r="DM28" s="183"/>
      <c r="DN28" s="183"/>
      <c r="DO28" s="183"/>
    </row>
    <row r="29" spans="1:119" ht="18.75" customHeight="1" x14ac:dyDescent="0.15">
      <c r="A29" s="184"/>
      <c r="B29" s="601"/>
      <c r="C29" s="602"/>
      <c r="D29" s="603"/>
      <c r="E29" s="514" t="s">
        <v>184</v>
      </c>
      <c r="F29" s="494"/>
      <c r="G29" s="494"/>
      <c r="H29" s="494"/>
      <c r="I29" s="494"/>
      <c r="J29" s="494"/>
      <c r="K29" s="495"/>
      <c r="L29" s="515">
        <v>7</v>
      </c>
      <c r="M29" s="516"/>
      <c r="N29" s="516"/>
      <c r="O29" s="516"/>
      <c r="P29" s="555"/>
      <c r="Q29" s="515">
        <v>1750</v>
      </c>
      <c r="R29" s="516"/>
      <c r="S29" s="516"/>
      <c r="T29" s="516"/>
      <c r="U29" s="516"/>
      <c r="V29" s="555"/>
      <c r="W29" s="615"/>
      <c r="X29" s="616"/>
      <c r="Y29" s="617"/>
      <c r="Z29" s="514" t="s">
        <v>185</v>
      </c>
      <c r="AA29" s="494"/>
      <c r="AB29" s="494"/>
      <c r="AC29" s="494"/>
      <c r="AD29" s="494"/>
      <c r="AE29" s="494"/>
      <c r="AF29" s="494"/>
      <c r="AG29" s="495"/>
      <c r="AH29" s="515">
        <v>55</v>
      </c>
      <c r="AI29" s="516"/>
      <c r="AJ29" s="516"/>
      <c r="AK29" s="516"/>
      <c r="AL29" s="555"/>
      <c r="AM29" s="515">
        <v>168575</v>
      </c>
      <c r="AN29" s="516"/>
      <c r="AO29" s="516"/>
      <c r="AP29" s="516"/>
      <c r="AQ29" s="516"/>
      <c r="AR29" s="555"/>
      <c r="AS29" s="515">
        <v>3065</v>
      </c>
      <c r="AT29" s="516"/>
      <c r="AU29" s="516"/>
      <c r="AV29" s="516"/>
      <c r="AW29" s="516"/>
      <c r="AX29" s="517"/>
      <c r="AY29" s="643"/>
      <c r="AZ29" s="644"/>
      <c r="BA29" s="644"/>
      <c r="BB29" s="645"/>
      <c r="BC29" s="498" t="s">
        <v>186</v>
      </c>
      <c r="BD29" s="499"/>
      <c r="BE29" s="499"/>
      <c r="BF29" s="499"/>
      <c r="BG29" s="499"/>
      <c r="BH29" s="499"/>
      <c r="BI29" s="499"/>
      <c r="BJ29" s="499"/>
      <c r="BK29" s="499"/>
      <c r="BL29" s="499"/>
      <c r="BM29" s="500"/>
      <c r="BN29" s="464">
        <v>672639</v>
      </c>
      <c r="BO29" s="465"/>
      <c r="BP29" s="465"/>
      <c r="BQ29" s="465"/>
      <c r="BR29" s="465"/>
      <c r="BS29" s="465"/>
      <c r="BT29" s="465"/>
      <c r="BU29" s="466"/>
      <c r="BV29" s="464">
        <v>672439</v>
      </c>
      <c r="BW29" s="465"/>
      <c r="BX29" s="465"/>
      <c r="BY29" s="465"/>
      <c r="BZ29" s="465"/>
      <c r="CA29" s="465"/>
      <c r="CB29" s="465"/>
      <c r="CC29" s="466"/>
      <c r="CD29" s="200"/>
      <c r="CE29" s="571"/>
      <c r="CF29" s="571"/>
      <c r="CG29" s="571"/>
      <c r="CH29" s="571"/>
      <c r="CI29" s="571"/>
      <c r="CJ29" s="571"/>
      <c r="CK29" s="571"/>
      <c r="CL29" s="571"/>
      <c r="CM29" s="571"/>
      <c r="CN29" s="571"/>
      <c r="CO29" s="571"/>
      <c r="CP29" s="571"/>
      <c r="CQ29" s="571"/>
      <c r="CR29" s="571"/>
      <c r="CS29" s="572"/>
      <c r="CT29" s="461"/>
      <c r="CU29" s="462"/>
      <c r="CV29" s="462"/>
      <c r="CW29" s="462"/>
      <c r="CX29" s="462"/>
      <c r="CY29" s="462"/>
      <c r="CZ29" s="462"/>
      <c r="DA29" s="463"/>
      <c r="DB29" s="461"/>
      <c r="DC29" s="462"/>
      <c r="DD29" s="462"/>
      <c r="DE29" s="462"/>
      <c r="DF29" s="462"/>
      <c r="DG29" s="462"/>
      <c r="DH29" s="462"/>
      <c r="DI29" s="463"/>
      <c r="DJ29" s="183"/>
      <c r="DK29" s="183"/>
      <c r="DL29" s="183"/>
      <c r="DM29" s="183"/>
      <c r="DN29" s="183"/>
      <c r="DO29" s="183"/>
    </row>
    <row r="30" spans="1:119" ht="18.75" customHeight="1" thickBot="1" x14ac:dyDescent="0.2">
      <c r="A30" s="184"/>
      <c r="B30" s="604"/>
      <c r="C30" s="605"/>
      <c r="D30" s="606"/>
      <c r="E30" s="518"/>
      <c r="F30" s="519"/>
      <c r="G30" s="519"/>
      <c r="H30" s="519"/>
      <c r="I30" s="519"/>
      <c r="J30" s="519"/>
      <c r="K30" s="520"/>
      <c r="L30" s="618"/>
      <c r="M30" s="619"/>
      <c r="N30" s="619"/>
      <c r="O30" s="619"/>
      <c r="P30" s="620"/>
      <c r="Q30" s="618"/>
      <c r="R30" s="619"/>
      <c r="S30" s="619"/>
      <c r="T30" s="619"/>
      <c r="U30" s="619"/>
      <c r="V30" s="620"/>
      <c r="W30" s="621" t="s">
        <v>187</v>
      </c>
      <c r="X30" s="622"/>
      <c r="Y30" s="622"/>
      <c r="Z30" s="622"/>
      <c r="AA30" s="622"/>
      <c r="AB30" s="622"/>
      <c r="AC30" s="622"/>
      <c r="AD30" s="622"/>
      <c r="AE30" s="622"/>
      <c r="AF30" s="622"/>
      <c r="AG30" s="623"/>
      <c r="AH30" s="580">
        <v>98.4</v>
      </c>
      <c r="AI30" s="581"/>
      <c r="AJ30" s="581"/>
      <c r="AK30" s="581"/>
      <c r="AL30" s="581"/>
      <c r="AM30" s="581"/>
      <c r="AN30" s="581"/>
      <c r="AO30" s="581"/>
      <c r="AP30" s="581"/>
      <c r="AQ30" s="581"/>
      <c r="AR30" s="581"/>
      <c r="AS30" s="581"/>
      <c r="AT30" s="581"/>
      <c r="AU30" s="581"/>
      <c r="AV30" s="581"/>
      <c r="AW30" s="581"/>
      <c r="AX30" s="583"/>
      <c r="AY30" s="646"/>
      <c r="AZ30" s="647"/>
      <c r="BA30" s="647"/>
      <c r="BB30" s="648"/>
      <c r="BC30" s="634" t="s">
        <v>50</v>
      </c>
      <c r="BD30" s="635"/>
      <c r="BE30" s="635"/>
      <c r="BF30" s="635"/>
      <c r="BG30" s="635"/>
      <c r="BH30" s="635"/>
      <c r="BI30" s="635"/>
      <c r="BJ30" s="635"/>
      <c r="BK30" s="635"/>
      <c r="BL30" s="635"/>
      <c r="BM30" s="636"/>
      <c r="BN30" s="637">
        <v>1609467</v>
      </c>
      <c r="BO30" s="638"/>
      <c r="BP30" s="638"/>
      <c r="BQ30" s="638"/>
      <c r="BR30" s="638"/>
      <c r="BS30" s="638"/>
      <c r="BT30" s="638"/>
      <c r="BU30" s="639"/>
      <c r="BV30" s="637">
        <v>1578953</v>
      </c>
      <c r="BW30" s="638"/>
      <c r="BX30" s="638"/>
      <c r="BY30" s="638"/>
      <c r="BZ30" s="638"/>
      <c r="CA30" s="638"/>
      <c r="CB30" s="638"/>
      <c r="CC30" s="639"/>
      <c r="CD30" s="201"/>
      <c r="CE30" s="202"/>
      <c r="CF30" s="202"/>
      <c r="CG30" s="202"/>
      <c r="CH30" s="202"/>
      <c r="CI30" s="202"/>
      <c r="CJ30" s="202"/>
      <c r="CK30" s="202"/>
      <c r="CL30" s="202"/>
      <c r="CM30" s="202"/>
      <c r="CN30" s="202"/>
      <c r="CO30" s="202"/>
      <c r="CP30" s="202"/>
      <c r="CQ30" s="202"/>
      <c r="CR30" s="202"/>
      <c r="CS30" s="203"/>
      <c r="CT30" s="204"/>
      <c r="CU30" s="205"/>
      <c r="CV30" s="205"/>
      <c r="CW30" s="205"/>
      <c r="CX30" s="205"/>
      <c r="CY30" s="205"/>
      <c r="CZ30" s="205"/>
      <c r="DA30" s="206"/>
      <c r="DB30" s="204"/>
      <c r="DC30" s="205"/>
      <c r="DD30" s="205"/>
      <c r="DE30" s="205"/>
      <c r="DF30" s="205"/>
      <c r="DG30" s="205"/>
      <c r="DH30" s="205"/>
      <c r="DI30" s="206"/>
      <c r="DJ30" s="183"/>
      <c r="DK30" s="183"/>
      <c r="DL30" s="183"/>
      <c r="DM30" s="183"/>
      <c r="DN30" s="183"/>
      <c r="DO30" s="183"/>
    </row>
    <row r="31" spans="1:119" ht="13.5" customHeight="1" x14ac:dyDescent="0.15">
      <c r="A31" s="184"/>
      <c r="B31" s="207"/>
      <c r="C31" s="208"/>
      <c r="D31" s="208"/>
      <c r="E31" s="208"/>
      <c r="F31" s="208"/>
      <c r="G31" s="208"/>
      <c r="H31" s="208"/>
      <c r="I31" s="208"/>
      <c r="J31" s="208"/>
      <c r="K31" s="208"/>
      <c r="L31" s="208"/>
      <c r="M31" s="208"/>
      <c r="N31" s="208"/>
      <c r="O31" s="208"/>
      <c r="P31" s="208"/>
      <c r="Q31" s="208"/>
      <c r="R31" s="208"/>
      <c r="S31" s="208"/>
      <c r="T31" s="208"/>
      <c r="U31" s="208"/>
      <c r="V31" s="208"/>
      <c r="W31" s="208"/>
      <c r="X31" s="208"/>
      <c r="Y31" s="208"/>
      <c r="Z31" s="208"/>
      <c r="AA31" s="208"/>
      <c r="AB31" s="208"/>
      <c r="AC31" s="208"/>
      <c r="AD31" s="208"/>
      <c r="AE31" s="208"/>
      <c r="AF31" s="208"/>
      <c r="AG31" s="208"/>
      <c r="AH31" s="208"/>
      <c r="AI31" s="208"/>
      <c r="AJ31" s="208"/>
      <c r="AK31" s="208"/>
      <c r="AL31" s="208"/>
      <c r="AM31" s="208"/>
      <c r="AN31" s="208"/>
      <c r="AO31" s="208"/>
      <c r="AP31" s="208"/>
      <c r="AQ31" s="208"/>
      <c r="AR31" s="208"/>
      <c r="AS31" s="208"/>
      <c r="AT31" s="208"/>
      <c r="AU31" s="208"/>
      <c r="AV31" s="208"/>
      <c r="AW31" s="208"/>
      <c r="AX31" s="208"/>
      <c r="AY31" s="208"/>
      <c r="AZ31" s="208"/>
      <c r="BA31" s="208"/>
      <c r="BB31" s="208"/>
      <c r="BC31" s="208"/>
      <c r="BD31" s="208"/>
      <c r="BE31" s="208"/>
      <c r="BF31" s="208"/>
      <c r="BG31" s="208"/>
      <c r="BH31" s="208"/>
      <c r="BI31" s="208"/>
      <c r="BJ31" s="208"/>
      <c r="BK31" s="208"/>
      <c r="BL31" s="208"/>
      <c r="BM31" s="208"/>
      <c r="BN31" s="208"/>
      <c r="BO31" s="208"/>
      <c r="BP31" s="208"/>
      <c r="BQ31" s="208"/>
      <c r="BR31" s="208"/>
      <c r="BS31" s="208"/>
      <c r="BT31" s="208"/>
      <c r="BU31" s="208"/>
      <c r="BV31" s="208"/>
      <c r="BW31" s="208"/>
      <c r="BX31" s="208"/>
      <c r="BY31" s="208"/>
      <c r="BZ31" s="208"/>
      <c r="CA31" s="208"/>
      <c r="CB31" s="208"/>
      <c r="CC31" s="208"/>
      <c r="CD31" s="208"/>
      <c r="CE31" s="208"/>
      <c r="CF31" s="208"/>
      <c r="CG31" s="208"/>
      <c r="CH31" s="208"/>
      <c r="CI31" s="208"/>
      <c r="CJ31" s="208"/>
      <c r="CK31" s="208"/>
      <c r="CL31" s="208"/>
      <c r="CM31" s="208"/>
      <c r="CN31" s="208"/>
      <c r="CO31" s="208"/>
      <c r="CP31" s="208"/>
      <c r="CQ31" s="208"/>
      <c r="CR31" s="208"/>
      <c r="CS31" s="208"/>
      <c r="CT31" s="208"/>
      <c r="CU31" s="208"/>
      <c r="CV31" s="208"/>
      <c r="CW31" s="208"/>
      <c r="CX31" s="208"/>
      <c r="CY31" s="208"/>
      <c r="CZ31" s="208"/>
      <c r="DA31" s="208"/>
      <c r="DB31" s="208"/>
      <c r="DC31" s="208"/>
      <c r="DD31" s="208"/>
      <c r="DE31" s="208"/>
      <c r="DF31" s="208"/>
      <c r="DG31" s="208"/>
      <c r="DH31" s="208"/>
      <c r="DI31" s="209"/>
      <c r="DJ31" s="183"/>
      <c r="DK31" s="183"/>
      <c r="DL31" s="183"/>
      <c r="DM31" s="183"/>
      <c r="DN31" s="183"/>
      <c r="DO31" s="183"/>
    </row>
    <row r="32" spans="1:119" ht="13.5" customHeight="1" x14ac:dyDescent="0.15">
      <c r="A32" s="184"/>
      <c r="B32" s="210"/>
      <c r="C32" s="211" t="s">
        <v>188</v>
      </c>
      <c r="D32" s="211"/>
      <c r="E32" s="211"/>
      <c r="F32" s="208"/>
      <c r="G32" s="208"/>
      <c r="H32" s="208"/>
      <c r="I32" s="208"/>
      <c r="J32" s="208"/>
      <c r="K32" s="208"/>
      <c r="L32" s="208"/>
      <c r="M32" s="208"/>
      <c r="N32" s="208"/>
      <c r="O32" s="208"/>
      <c r="P32" s="208"/>
      <c r="Q32" s="208"/>
      <c r="R32" s="208"/>
      <c r="S32" s="208"/>
      <c r="T32" s="208"/>
      <c r="U32" s="208" t="s">
        <v>189</v>
      </c>
      <c r="V32" s="208"/>
      <c r="W32" s="208"/>
      <c r="X32" s="208"/>
      <c r="Y32" s="208"/>
      <c r="Z32" s="208"/>
      <c r="AA32" s="208"/>
      <c r="AB32" s="208"/>
      <c r="AC32" s="208"/>
      <c r="AD32" s="208"/>
      <c r="AE32" s="208"/>
      <c r="AF32" s="208"/>
      <c r="AG32" s="208"/>
      <c r="AH32" s="208"/>
      <c r="AI32" s="208"/>
      <c r="AJ32" s="208"/>
      <c r="AK32" s="208"/>
      <c r="AL32" s="208"/>
      <c r="AM32" s="212" t="s">
        <v>190</v>
      </c>
      <c r="AN32" s="208"/>
      <c r="AO32" s="208"/>
      <c r="AP32" s="208"/>
      <c r="AQ32" s="208"/>
      <c r="AR32" s="208"/>
      <c r="AS32" s="212"/>
      <c r="AT32" s="212"/>
      <c r="AU32" s="212"/>
      <c r="AV32" s="212"/>
      <c r="AW32" s="212"/>
      <c r="AX32" s="212"/>
      <c r="AY32" s="212"/>
      <c r="AZ32" s="212"/>
      <c r="BA32" s="212"/>
      <c r="BB32" s="208"/>
      <c r="BC32" s="212"/>
      <c r="BD32" s="208"/>
      <c r="BE32" s="212" t="s">
        <v>191</v>
      </c>
      <c r="BF32" s="208"/>
      <c r="BG32" s="208"/>
      <c r="BH32" s="208"/>
      <c r="BI32" s="208"/>
      <c r="BJ32" s="212"/>
      <c r="BK32" s="212"/>
      <c r="BL32" s="212"/>
      <c r="BM32" s="212"/>
      <c r="BN32" s="212"/>
      <c r="BO32" s="212"/>
      <c r="BP32" s="212"/>
      <c r="BQ32" s="212"/>
      <c r="BR32" s="208"/>
      <c r="BS32" s="208"/>
      <c r="BT32" s="208"/>
      <c r="BU32" s="208"/>
      <c r="BV32" s="208"/>
      <c r="BW32" s="208" t="s">
        <v>192</v>
      </c>
      <c r="BX32" s="208"/>
      <c r="BY32" s="208"/>
      <c r="BZ32" s="208"/>
      <c r="CA32" s="208"/>
      <c r="CB32" s="212"/>
      <c r="CC32" s="212"/>
      <c r="CD32" s="212"/>
      <c r="CE32" s="212"/>
      <c r="CF32" s="212"/>
      <c r="CG32" s="212"/>
      <c r="CH32" s="212"/>
      <c r="CI32" s="212"/>
      <c r="CJ32" s="212"/>
      <c r="CK32" s="212"/>
      <c r="CL32" s="212"/>
      <c r="CM32" s="212"/>
      <c r="CN32" s="212"/>
      <c r="CO32" s="212" t="s">
        <v>193</v>
      </c>
      <c r="CP32" s="212"/>
      <c r="CQ32" s="212"/>
      <c r="CR32" s="212"/>
      <c r="CS32" s="212"/>
      <c r="CT32" s="212"/>
      <c r="CU32" s="212"/>
      <c r="CV32" s="212"/>
      <c r="CW32" s="212"/>
      <c r="CX32" s="212"/>
      <c r="CY32" s="212"/>
      <c r="CZ32" s="212"/>
      <c r="DA32" s="212"/>
      <c r="DB32" s="212"/>
      <c r="DC32" s="212"/>
      <c r="DD32" s="212"/>
      <c r="DE32" s="212"/>
      <c r="DF32" s="212"/>
      <c r="DG32" s="212"/>
      <c r="DH32" s="212"/>
      <c r="DI32" s="209"/>
      <c r="DJ32" s="183"/>
      <c r="DK32" s="183"/>
      <c r="DL32" s="183"/>
      <c r="DM32" s="183"/>
      <c r="DN32" s="183"/>
      <c r="DO32" s="183"/>
    </row>
    <row r="33" spans="1:119" ht="13.5" customHeight="1" x14ac:dyDescent="0.15">
      <c r="A33" s="184"/>
      <c r="B33" s="210"/>
      <c r="C33" s="488" t="s">
        <v>194</v>
      </c>
      <c r="D33" s="488"/>
      <c r="E33" s="453" t="s">
        <v>195</v>
      </c>
      <c r="F33" s="453"/>
      <c r="G33" s="453"/>
      <c r="H33" s="453"/>
      <c r="I33" s="453"/>
      <c r="J33" s="453"/>
      <c r="K33" s="453"/>
      <c r="L33" s="453"/>
      <c r="M33" s="453"/>
      <c r="N33" s="453"/>
      <c r="O33" s="453"/>
      <c r="P33" s="453"/>
      <c r="Q33" s="453"/>
      <c r="R33" s="453"/>
      <c r="S33" s="453"/>
      <c r="T33" s="213"/>
      <c r="U33" s="488" t="s">
        <v>194</v>
      </c>
      <c r="V33" s="488"/>
      <c r="W33" s="453" t="s">
        <v>195</v>
      </c>
      <c r="X33" s="453"/>
      <c r="Y33" s="453"/>
      <c r="Z33" s="453"/>
      <c r="AA33" s="453"/>
      <c r="AB33" s="453"/>
      <c r="AC33" s="453"/>
      <c r="AD33" s="453"/>
      <c r="AE33" s="453"/>
      <c r="AF33" s="453"/>
      <c r="AG33" s="453"/>
      <c r="AH33" s="453"/>
      <c r="AI33" s="453"/>
      <c r="AJ33" s="453"/>
      <c r="AK33" s="453"/>
      <c r="AL33" s="213"/>
      <c r="AM33" s="488" t="s">
        <v>194</v>
      </c>
      <c r="AN33" s="488"/>
      <c r="AO33" s="453" t="s">
        <v>195</v>
      </c>
      <c r="AP33" s="453"/>
      <c r="AQ33" s="453"/>
      <c r="AR33" s="453"/>
      <c r="AS33" s="453"/>
      <c r="AT33" s="453"/>
      <c r="AU33" s="453"/>
      <c r="AV33" s="453"/>
      <c r="AW33" s="453"/>
      <c r="AX33" s="453"/>
      <c r="AY33" s="453"/>
      <c r="AZ33" s="453"/>
      <c r="BA33" s="453"/>
      <c r="BB33" s="453"/>
      <c r="BC33" s="453"/>
      <c r="BD33" s="214"/>
      <c r="BE33" s="453" t="s">
        <v>196</v>
      </c>
      <c r="BF33" s="453"/>
      <c r="BG33" s="453" t="s">
        <v>197</v>
      </c>
      <c r="BH33" s="453"/>
      <c r="BI33" s="453"/>
      <c r="BJ33" s="453"/>
      <c r="BK33" s="453"/>
      <c r="BL33" s="453"/>
      <c r="BM33" s="453"/>
      <c r="BN33" s="453"/>
      <c r="BO33" s="453"/>
      <c r="BP33" s="453"/>
      <c r="BQ33" s="453"/>
      <c r="BR33" s="453"/>
      <c r="BS33" s="453"/>
      <c r="BT33" s="453"/>
      <c r="BU33" s="453"/>
      <c r="BV33" s="214"/>
      <c r="BW33" s="488" t="s">
        <v>196</v>
      </c>
      <c r="BX33" s="488"/>
      <c r="BY33" s="453" t="s">
        <v>198</v>
      </c>
      <c r="BZ33" s="453"/>
      <c r="CA33" s="453"/>
      <c r="CB33" s="453"/>
      <c r="CC33" s="453"/>
      <c r="CD33" s="453"/>
      <c r="CE33" s="453"/>
      <c r="CF33" s="453"/>
      <c r="CG33" s="453"/>
      <c r="CH33" s="453"/>
      <c r="CI33" s="453"/>
      <c r="CJ33" s="453"/>
      <c r="CK33" s="453"/>
      <c r="CL33" s="453"/>
      <c r="CM33" s="453"/>
      <c r="CN33" s="213"/>
      <c r="CO33" s="488" t="s">
        <v>194</v>
      </c>
      <c r="CP33" s="488"/>
      <c r="CQ33" s="453" t="s">
        <v>199</v>
      </c>
      <c r="CR33" s="453"/>
      <c r="CS33" s="453"/>
      <c r="CT33" s="453"/>
      <c r="CU33" s="453"/>
      <c r="CV33" s="453"/>
      <c r="CW33" s="453"/>
      <c r="CX33" s="453"/>
      <c r="CY33" s="453"/>
      <c r="CZ33" s="453"/>
      <c r="DA33" s="453"/>
      <c r="DB33" s="453"/>
      <c r="DC33" s="453"/>
      <c r="DD33" s="453"/>
      <c r="DE33" s="453"/>
      <c r="DF33" s="213"/>
      <c r="DG33" s="649" t="s">
        <v>200</v>
      </c>
      <c r="DH33" s="649"/>
      <c r="DI33" s="215"/>
      <c r="DJ33" s="183"/>
      <c r="DK33" s="183"/>
      <c r="DL33" s="183"/>
      <c r="DM33" s="183"/>
      <c r="DN33" s="183"/>
      <c r="DO33" s="183"/>
    </row>
    <row r="34" spans="1:119" ht="32.25" customHeight="1" x14ac:dyDescent="0.15">
      <c r="A34" s="184"/>
      <c r="B34" s="210"/>
      <c r="C34" s="650">
        <f>IF(E34="","",1)</f>
        <v>1</v>
      </c>
      <c r="D34" s="650"/>
      <c r="E34" s="651" t="str">
        <f>IF('各会計、関係団体の財政状況及び健全化判断比率'!B7="","",'各会計、関係団体の財政状況及び健全化判断比率'!B7)</f>
        <v>一般会計</v>
      </c>
      <c r="F34" s="651"/>
      <c r="G34" s="651"/>
      <c r="H34" s="651"/>
      <c r="I34" s="651"/>
      <c r="J34" s="651"/>
      <c r="K34" s="651"/>
      <c r="L34" s="651"/>
      <c r="M34" s="651"/>
      <c r="N34" s="651"/>
      <c r="O34" s="651"/>
      <c r="P34" s="651"/>
      <c r="Q34" s="651"/>
      <c r="R34" s="651"/>
      <c r="S34" s="651"/>
      <c r="T34" s="211"/>
      <c r="U34" s="650">
        <f>IF(W34="","",MAX(C34:D43)+1)</f>
        <v>2</v>
      </c>
      <c r="V34" s="650"/>
      <c r="W34" s="651" t="str">
        <f>IF('各会計、関係団体の財政状況及び健全化判断比率'!B28="","",'各会計、関係団体の財政状況及び健全化判断比率'!B28)</f>
        <v>国民健康保険特別会計</v>
      </c>
      <c r="X34" s="651"/>
      <c r="Y34" s="651"/>
      <c r="Z34" s="651"/>
      <c r="AA34" s="651"/>
      <c r="AB34" s="651"/>
      <c r="AC34" s="651"/>
      <c r="AD34" s="651"/>
      <c r="AE34" s="651"/>
      <c r="AF34" s="651"/>
      <c r="AG34" s="651"/>
      <c r="AH34" s="651"/>
      <c r="AI34" s="651"/>
      <c r="AJ34" s="651"/>
      <c r="AK34" s="651"/>
      <c r="AL34" s="211"/>
      <c r="AM34" s="650" t="str">
        <f>IF(AO34="","",MAX(C34:D43,U34:V43)+1)</f>
        <v/>
      </c>
      <c r="AN34" s="650"/>
      <c r="AO34" s="651"/>
      <c r="AP34" s="651"/>
      <c r="AQ34" s="651"/>
      <c r="AR34" s="651"/>
      <c r="AS34" s="651"/>
      <c r="AT34" s="651"/>
      <c r="AU34" s="651"/>
      <c r="AV34" s="651"/>
      <c r="AW34" s="651"/>
      <c r="AX34" s="651"/>
      <c r="AY34" s="651"/>
      <c r="AZ34" s="651"/>
      <c r="BA34" s="651"/>
      <c r="BB34" s="651"/>
      <c r="BC34" s="651"/>
      <c r="BD34" s="211"/>
      <c r="BE34" s="650">
        <f>IF(BG34="","",MAX(C34:D43,U34:V43,AM34:AN43)+1)</f>
        <v>4</v>
      </c>
      <c r="BF34" s="650"/>
      <c r="BG34" s="651" t="str">
        <f>IF('各会計、関係団体の財政状況及び健全化判断比率'!B30="","",'各会計、関係団体の財政状況及び健全化判断比率'!B30)</f>
        <v>農業集落排水事業特別会計</v>
      </c>
      <c r="BH34" s="651"/>
      <c r="BI34" s="651"/>
      <c r="BJ34" s="651"/>
      <c r="BK34" s="651"/>
      <c r="BL34" s="651"/>
      <c r="BM34" s="651"/>
      <c r="BN34" s="651"/>
      <c r="BO34" s="651"/>
      <c r="BP34" s="651"/>
      <c r="BQ34" s="651"/>
      <c r="BR34" s="651"/>
      <c r="BS34" s="651"/>
      <c r="BT34" s="651"/>
      <c r="BU34" s="651"/>
      <c r="BV34" s="211"/>
      <c r="BW34" s="650">
        <f>IF(BY34="","",MAX(C34:D43,U34:V43,AM34:AN43,BE34:BF43)+1)</f>
        <v>5</v>
      </c>
      <c r="BX34" s="650"/>
      <c r="BY34" s="651" t="str">
        <f>IF('各会計、関係団体の財政状況及び健全化判断比率'!B68="","",'各会計、関係団体の財政状況及び健全化判断比率'!B68)</f>
        <v>空知中部広域連合</v>
      </c>
      <c r="BZ34" s="651"/>
      <c r="CA34" s="651"/>
      <c r="CB34" s="651"/>
      <c r="CC34" s="651"/>
      <c r="CD34" s="651"/>
      <c r="CE34" s="651"/>
      <c r="CF34" s="651"/>
      <c r="CG34" s="651"/>
      <c r="CH34" s="651"/>
      <c r="CI34" s="651"/>
      <c r="CJ34" s="651"/>
      <c r="CK34" s="651"/>
      <c r="CL34" s="651"/>
      <c r="CM34" s="651"/>
      <c r="CN34" s="211"/>
      <c r="CO34" s="650">
        <f>IF(CQ34="","",MAX(C34:D43,U34:V43,AM34:AN43,BE34:BF43,BW34:BX43)+1)</f>
        <v>12</v>
      </c>
      <c r="CP34" s="650"/>
      <c r="CQ34" s="651" t="str">
        <f>IF('各会計、関係団体の財政状況及び健全化判断比率'!BS7="","",'各会計、関係団体の財政状況及び健全化判断比率'!BS7)</f>
        <v>雨竜町振興公社</v>
      </c>
      <c r="CR34" s="651"/>
      <c r="CS34" s="651"/>
      <c r="CT34" s="651"/>
      <c r="CU34" s="651"/>
      <c r="CV34" s="651"/>
      <c r="CW34" s="651"/>
      <c r="CX34" s="651"/>
      <c r="CY34" s="651"/>
      <c r="CZ34" s="651"/>
      <c r="DA34" s="651"/>
      <c r="DB34" s="651"/>
      <c r="DC34" s="651"/>
      <c r="DD34" s="651"/>
      <c r="DE34" s="651"/>
      <c r="DF34" s="208"/>
      <c r="DG34" s="652" t="str">
        <f>IF('各会計、関係団体の財政状況及び健全化判断比率'!BR7="","",'各会計、関係団体の財政状況及び健全化判断比率'!BR7)</f>
        <v/>
      </c>
      <c r="DH34" s="652"/>
      <c r="DI34" s="215"/>
      <c r="DJ34" s="183"/>
      <c r="DK34" s="183"/>
      <c r="DL34" s="183"/>
      <c r="DM34" s="183"/>
      <c r="DN34" s="183"/>
      <c r="DO34" s="183"/>
    </row>
    <row r="35" spans="1:119" ht="32.25" customHeight="1" x14ac:dyDescent="0.15">
      <c r="A35" s="184"/>
      <c r="B35" s="210"/>
      <c r="C35" s="650" t="str">
        <f>IF(E35="","",C34+1)</f>
        <v/>
      </c>
      <c r="D35" s="650"/>
      <c r="E35" s="651" t="str">
        <f>IF('各会計、関係団体の財政状況及び健全化判断比率'!B8="","",'各会計、関係団体の財政状況及び健全化判断比率'!B8)</f>
        <v/>
      </c>
      <c r="F35" s="651"/>
      <c r="G35" s="651"/>
      <c r="H35" s="651"/>
      <c r="I35" s="651"/>
      <c r="J35" s="651"/>
      <c r="K35" s="651"/>
      <c r="L35" s="651"/>
      <c r="M35" s="651"/>
      <c r="N35" s="651"/>
      <c r="O35" s="651"/>
      <c r="P35" s="651"/>
      <c r="Q35" s="651"/>
      <c r="R35" s="651"/>
      <c r="S35" s="651"/>
      <c r="T35" s="211"/>
      <c r="U35" s="650">
        <f>IF(W35="","",U34+1)</f>
        <v>3</v>
      </c>
      <c r="V35" s="650"/>
      <c r="W35" s="651" t="str">
        <f>IF('各会計、関係団体の財政状況及び健全化判断比率'!B29="","",'各会計、関係団体の財政状況及び健全化判断比率'!B29)</f>
        <v>後期高齢者医療特別会計</v>
      </c>
      <c r="X35" s="651"/>
      <c r="Y35" s="651"/>
      <c r="Z35" s="651"/>
      <c r="AA35" s="651"/>
      <c r="AB35" s="651"/>
      <c r="AC35" s="651"/>
      <c r="AD35" s="651"/>
      <c r="AE35" s="651"/>
      <c r="AF35" s="651"/>
      <c r="AG35" s="651"/>
      <c r="AH35" s="651"/>
      <c r="AI35" s="651"/>
      <c r="AJ35" s="651"/>
      <c r="AK35" s="651"/>
      <c r="AL35" s="211"/>
      <c r="AM35" s="650" t="str">
        <f t="shared" ref="AM35:AM43" si="0">IF(AO35="","",AM34+1)</f>
        <v/>
      </c>
      <c r="AN35" s="650"/>
      <c r="AO35" s="651"/>
      <c r="AP35" s="651"/>
      <c r="AQ35" s="651"/>
      <c r="AR35" s="651"/>
      <c r="AS35" s="651"/>
      <c r="AT35" s="651"/>
      <c r="AU35" s="651"/>
      <c r="AV35" s="651"/>
      <c r="AW35" s="651"/>
      <c r="AX35" s="651"/>
      <c r="AY35" s="651"/>
      <c r="AZ35" s="651"/>
      <c r="BA35" s="651"/>
      <c r="BB35" s="651"/>
      <c r="BC35" s="651"/>
      <c r="BD35" s="211"/>
      <c r="BE35" s="650" t="str">
        <f t="shared" ref="BE35:BE43" si="1">IF(BG35="","",BE34+1)</f>
        <v/>
      </c>
      <c r="BF35" s="650"/>
      <c r="BG35" s="651"/>
      <c r="BH35" s="651"/>
      <c r="BI35" s="651"/>
      <c r="BJ35" s="651"/>
      <c r="BK35" s="651"/>
      <c r="BL35" s="651"/>
      <c r="BM35" s="651"/>
      <c r="BN35" s="651"/>
      <c r="BO35" s="651"/>
      <c r="BP35" s="651"/>
      <c r="BQ35" s="651"/>
      <c r="BR35" s="651"/>
      <c r="BS35" s="651"/>
      <c r="BT35" s="651"/>
      <c r="BU35" s="651"/>
      <c r="BV35" s="211"/>
      <c r="BW35" s="650">
        <f t="shared" ref="BW35:BW43" si="2">IF(BY35="","",BW34+1)</f>
        <v>6</v>
      </c>
      <c r="BX35" s="650"/>
      <c r="BY35" s="651" t="str">
        <f>IF('各会計、関係団体の財政状況及び健全化判断比率'!B69="","",'各会計、関係団体の財政状況及び健全化判断比率'!B69)</f>
        <v>空知教育センター組合</v>
      </c>
      <c r="BZ35" s="651"/>
      <c r="CA35" s="651"/>
      <c r="CB35" s="651"/>
      <c r="CC35" s="651"/>
      <c r="CD35" s="651"/>
      <c r="CE35" s="651"/>
      <c r="CF35" s="651"/>
      <c r="CG35" s="651"/>
      <c r="CH35" s="651"/>
      <c r="CI35" s="651"/>
      <c r="CJ35" s="651"/>
      <c r="CK35" s="651"/>
      <c r="CL35" s="651"/>
      <c r="CM35" s="651"/>
      <c r="CN35" s="211"/>
      <c r="CO35" s="650">
        <f t="shared" ref="CO35:CO43" si="3">IF(CQ35="","",CO34+1)</f>
        <v>13</v>
      </c>
      <c r="CP35" s="650"/>
      <c r="CQ35" s="651" t="str">
        <f>IF('各会計、関係団体の財政状況及び健全化判断比率'!BS8="","",'各会計、関係団体の財政状況及び健全化判断比率'!BS8)</f>
        <v>雨竜町土地開発公社</v>
      </c>
      <c r="CR35" s="651"/>
      <c r="CS35" s="651"/>
      <c r="CT35" s="651"/>
      <c r="CU35" s="651"/>
      <c r="CV35" s="651"/>
      <c r="CW35" s="651"/>
      <c r="CX35" s="651"/>
      <c r="CY35" s="651"/>
      <c r="CZ35" s="651"/>
      <c r="DA35" s="651"/>
      <c r="DB35" s="651"/>
      <c r="DC35" s="651"/>
      <c r="DD35" s="651"/>
      <c r="DE35" s="651"/>
      <c r="DF35" s="208"/>
      <c r="DG35" s="652" t="str">
        <f>IF('各会計、関係団体の財政状況及び健全化判断比率'!BR8="","",'各会計、関係団体の財政状況及び健全化判断比率'!BR8)</f>
        <v/>
      </c>
      <c r="DH35" s="652"/>
      <c r="DI35" s="215"/>
      <c r="DJ35" s="183"/>
      <c r="DK35" s="183"/>
      <c r="DL35" s="183"/>
      <c r="DM35" s="183"/>
      <c r="DN35" s="183"/>
      <c r="DO35" s="183"/>
    </row>
    <row r="36" spans="1:119" ht="32.25" customHeight="1" x14ac:dyDescent="0.15">
      <c r="A36" s="184"/>
      <c r="B36" s="210"/>
      <c r="C36" s="650" t="str">
        <f>IF(E36="","",C35+1)</f>
        <v/>
      </c>
      <c r="D36" s="650"/>
      <c r="E36" s="651" t="str">
        <f>IF('各会計、関係団体の財政状況及び健全化判断比率'!B9="","",'各会計、関係団体の財政状況及び健全化判断比率'!B9)</f>
        <v/>
      </c>
      <c r="F36" s="651"/>
      <c r="G36" s="651"/>
      <c r="H36" s="651"/>
      <c r="I36" s="651"/>
      <c r="J36" s="651"/>
      <c r="K36" s="651"/>
      <c r="L36" s="651"/>
      <c r="M36" s="651"/>
      <c r="N36" s="651"/>
      <c r="O36" s="651"/>
      <c r="P36" s="651"/>
      <c r="Q36" s="651"/>
      <c r="R36" s="651"/>
      <c r="S36" s="651"/>
      <c r="T36" s="211"/>
      <c r="U36" s="650" t="str">
        <f t="shared" ref="U36:U43" si="4">IF(W36="","",U35+1)</f>
        <v/>
      </c>
      <c r="V36" s="650"/>
      <c r="W36" s="651"/>
      <c r="X36" s="651"/>
      <c r="Y36" s="651"/>
      <c r="Z36" s="651"/>
      <c r="AA36" s="651"/>
      <c r="AB36" s="651"/>
      <c r="AC36" s="651"/>
      <c r="AD36" s="651"/>
      <c r="AE36" s="651"/>
      <c r="AF36" s="651"/>
      <c r="AG36" s="651"/>
      <c r="AH36" s="651"/>
      <c r="AI36" s="651"/>
      <c r="AJ36" s="651"/>
      <c r="AK36" s="651"/>
      <c r="AL36" s="211"/>
      <c r="AM36" s="650" t="str">
        <f t="shared" si="0"/>
        <v/>
      </c>
      <c r="AN36" s="650"/>
      <c r="AO36" s="651"/>
      <c r="AP36" s="651"/>
      <c r="AQ36" s="651"/>
      <c r="AR36" s="651"/>
      <c r="AS36" s="651"/>
      <c r="AT36" s="651"/>
      <c r="AU36" s="651"/>
      <c r="AV36" s="651"/>
      <c r="AW36" s="651"/>
      <c r="AX36" s="651"/>
      <c r="AY36" s="651"/>
      <c r="AZ36" s="651"/>
      <c r="BA36" s="651"/>
      <c r="BB36" s="651"/>
      <c r="BC36" s="651"/>
      <c r="BD36" s="211"/>
      <c r="BE36" s="650" t="str">
        <f t="shared" si="1"/>
        <v/>
      </c>
      <c r="BF36" s="650"/>
      <c r="BG36" s="651"/>
      <c r="BH36" s="651"/>
      <c r="BI36" s="651"/>
      <c r="BJ36" s="651"/>
      <c r="BK36" s="651"/>
      <c r="BL36" s="651"/>
      <c r="BM36" s="651"/>
      <c r="BN36" s="651"/>
      <c r="BO36" s="651"/>
      <c r="BP36" s="651"/>
      <c r="BQ36" s="651"/>
      <c r="BR36" s="651"/>
      <c r="BS36" s="651"/>
      <c r="BT36" s="651"/>
      <c r="BU36" s="651"/>
      <c r="BV36" s="211"/>
      <c r="BW36" s="650">
        <f t="shared" si="2"/>
        <v>7</v>
      </c>
      <c r="BX36" s="650"/>
      <c r="BY36" s="651" t="str">
        <f>IF('各会計、関係団体の財政状況及び健全化判断比率'!B70="","",'各会計、関係団体の財政状況及び健全化判断比率'!B70)</f>
        <v>中空知衛生施設組合</v>
      </c>
      <c r="BZ36" s="651"/>
      <c r="CA36" s="651"/>
      <c r="CB36" s="651"/>
      <c r="CC36" s="651"/>
      <c r="CD36" s="651"/>
      <c r="CE36" s="651"/>
      <c r="CF36" s="651"/>
      <c r="CG36" s="651"/>
      <c r="CH36" s="651"/>
      <c r="CI36" s="651"/>
      <c r="CJ36" s="651"/>
      <c r="CK36" s="651"/>
      <c r="CL36" s="651"/>
      <c r="CM36" s="651"/>
      <c r="CN36" s="211"/>
      <c r="CO36" s="650" t="str">
        <f t="shared" si="3"/>
        <v/>
      </c>
      <c r="CP36" s="650"/>
      <c r="CQ36" s="651" t="str">
        <f>IF('各会計、関係団体の財政状況及び健全化判断比率'!BS9="","",'各会計、関係団体の財政状況及び健全化判断比率'!BS9)</f>
        <v/>
      </c>
      <c r="CR36" s="651"/>
      <c r="CS36" s="651"/>
      <c r="CT36" s="651"/>
      <c r="CU36" s="651"/>
      <c r="CV36" s="651"/>
      <c r="CW36" s="651"/>
      <c r="CX36" s="651"/>
      <c r="CY36" s="651"/>
      <c r="CZ36" s="651"/>
      <c r="DA36" s="651"/>
      <c r="DB36" s="651"/>
      <c r="DC36" s="651"/>
      <c r="DD36" s="651"/>
      <c r="DE36" s="651"/>
      <c r="DF36" s="208"/>
      <c r="DG36" s="652" t="str">
        <f>IF('各会計、関係団体の財政状況及び健全化判断比率'!BR9="","",'各会計、関係団体の財政状況及び健全化判断比率'!BR9)</f>
        <v/>
      </c>
      <c r="DH36" s="652"/>
      <c r="DI36" s="215"/>
      <c r="DJ36" s="183"/>
      <c r="DK36" s="183"/>
      <c r="DL36" s="183"/>
      <c r="DM36" s="183"/>
      <c r="DN36" s="183"/>
      <c r="DO36" s="183"/>
    </row>
    <row r="37" spans="1:119" ht="32.25" customHeight="1" x14ac:dyDescent="0.15">
      <c r="A37" s="184"/>
      <c r="B37" s="210"/>
      <c r="C37" s="650" t="str">
        <f>IF(E37="","",C36+1)</f>
        <v/>
      </c>
      <c r="D37" s="650"/>
      <c r="E37" s="651" t="str">
        <f>IF('各会計、関係団体の財政状況及び健全化判断比率'!B10="","",'各会計、関係団体の財政状況及び健全化判断比率'!B10)</f>
        <v/>
      </c>
      <c r="F37" s="651"/>
      <c r="G37" s="651"/>
      <c r="H37" s="651"/>
      <c r="I37" s="651"/>
      <c r="J37" s="651"/>
      <c r="K37" s="651"/>
      <c r="L37" s="651"/>
      <c r="M37" s="651"/>
      <c r="N37" s="651"/>
      <c r="O37" s="651"/>
      <c r="P37" s="651"/>
      <c r="Q37" s="651"/>
      <c r="R37" s="651"/>
      <c r="S37" s="651"/>
      <c r="T37" s="211"/>
      <c r="U37" s="650" t="str">
        <f t="shared" si="4"/>
        <v/>
      </c>
      <c r="V37" s="650"/>
      <c r="W37" s="651"/>
      <c r="X37" s="651"/>
      <c r="Y37" s="651"/>
      <c r="Z37" s="651"/>
      <c r="AA37" s="651"/>
      <c r="AB37" s="651"/>
      <c r="AC37" s="651"/>
      <c r="AD37" s="651"/>
      <c r="AE37" s="651"/>
      <c r="AF37" s="651"/>
      <c r="AG37" s="651"/>
      <c r="AH37" s="651"/>
      <c r="AI37" s="651"/>
      <c r="AJ37" s="651"/>
      <c r="AK37" s="651"/>
      <c r="AL37" s="211"/>
      <c r="AM37" s="650" t="str">
        <f t="shared" si="0"/>
        <v/>
      </c>
      <c r="AN37" s="650"/>
      <c r="AO37" s="651"/>
      <c r="AP37" s="651"/>
      <c r="AQ37" s="651"/>
      <c r="AR37" s="651"/>
      <c r="AS37" s="651"/>
      <c r="AT37" s="651"/>
      <c r="AU37" s="651"/>
      <c r="AV37" s="651"/>
      <c r="AW37" s="651"/>
      <c r="AX37" s="651"/>
      <c r="AY37" s="651"/>
      <c r="AZ37" s="651"/>
      <c r="BA37" s="651"/>
      <c r="BB37" s="651"/>
      <c r="BC37" s="651"/>
      <c r="BD37" s="211"/>
      <c r="BE37" s="650" t="str">
        <f t="shared" si="1"/>
        <v/>
      </c>
      <c r="BF37" s="650"/>
      <c r="BG37" s="651"/>
      <c r="BH37" s="651"/>
      <c r="BI37" s="651"/>
      <c r="BJ37" s="651"/>
      <c r="BK37" s="651"/>
      <c r="BL37" s="651"/>
      <c r="BM37" s="651"/>
      <c r="BN37" s="651"/>
      <c r="BO37" s="651"/>
      <c r="BP37" s="651"/>
      <c r="BQ37" s="651"/>
      <c r="BR37" s="651"/>
      <c r="BS37" s="651"/>
      <c r="BT37" s="651"/>
      <c r="BU37" s="651"/>
      <c r="BV37" s="211"/>
      <c r="BW37" s="650">
        <f t="shared" si="2"/>
        <v>8</v>
      </c>
      <c r="BX37" s="650"/>
      <c r="BY37" s="651" t="str">
        <f>IF('各会計、関係団体の財政状況及び健全化判断比率'!B71="","",'各会計、関係団体の財政状況及び健全化判断比率'!B71)</f>
        <v>中・北空知廃棄物処理広域連合</v>
      </c>
      <c r="BZ37" s="651"/>
      <c r="CA37" s="651"/>
      <c r="CB37" s="651"/>
      <c r="CC37" s="651"/>
      <c r="CD37" s="651"/>
      <c r="CE37" s="651"/>
      <c r="CF37" s="651"/>
      <c r="CG37" s="651"/>
      <c r="CH37" s="651"/>
      <c r="CI37" s="651"/>
      <c r="CJ37" s="651"/>
      <c r="CK37" s="651"/>
      <c r="CL37" s="651"/>
      <c r="CM37" s="651"/>
      <c r="CN37" s="211"/>
      <c r="CO37" s="650" t="str">
        <f t="shared" si="3"/>
        <v/>
      </c>
      <c r="CP37" s="650"/>
      <c r="CQ37" s="651" t="str">
        <f>IF('各会計、関係団体の財政状況及び健全化判断比率'!BS10="","",'各会計、関係団体の財政状況及び健全化判断比率'!BS10)</f>
        <v/>
      </c>
      <c r="CR37" s="651"/>
      <c r="CS37" s="651"/>
      <c r="CT37" s="651"/>
      <c r="CU37" s="651"/>
      <c r="CV37" s="651"/>
      <c r="CW37" s="651"/>
      <c r="CX37" s="651"/>
      <c r="CY37" s="651"/>
      <c r="CZ37" s="651"/>
      <c r="DA37" s="651"/>
      <c r="DB37" s="651"/>
      <c r="DC37" s="651"/>
      <c r="DD37" s="651"/>
      <c r="DE37" s="651"/>
      <c r="DF37" s="208"/>
      <c r="DG37" s="652" t="str">
        <f>IF('各会計、関係団体の財政状況及び健全化判断比率'!BR10="","",'各会計、関係団体の財政状況及び健全化判断比率'!BR10)</f>
        <v/>
      </c>
      <c r="DH37" s="652"/>
      <c r="DI37" s="215"/>
      <c r="DJ37" s="183"/>
      <c r="DK37" s="183"/>
      <c r="DL37" s="183"/>
      <c r="DM37" s="183"/>
      <c r="DN37" s="183"/>
      <c r="DO37" s="183"/>
    </row>
    <row r="38" spans="1:119" ht="32.25" customHeight="1" x14ac:dyDescent="0.15">
      <c r="A38" s="184"/>
      <c r="B38" s="210"/>
      <c r="C38" s="650" t="str">
        <f t="shared" ref="C38:C43" si="5">IF(E38="","",C37+1)</f>
        <v/>
      </c>
      <c r="D38" s="650"/>
      <c r="E38" s="651" t="str">
        <f>IF('各会計、関係団体の財政状況及び健全化判断比率'!B11="","",'各会計、関係団体の財政状況及び健全化判断比率'!B11)</f>
        <v/>
      </c>
      <c r="F38" s="651"/>
      <c r="G38" s="651"/>
      <c r="H38" s="651"/>
      <c r="I38" s="651"/>
      <c r="J38" s="651"/>
      <c r="K38" s="651"/>
      <c r="L38" s="651"/>
      <c r="M38" s="651"/>
      <c r="N38" s="651"/>
      <c r="O38" s="651"/>
      <c r="P38" s="651"/>
      <c r="Q38" s="651"/>
      <c r="R38" s="651"/>
      <c r="S38" s="651"/>
      <c r="T38" s="211"/>
      <c r="U38" s="650" t="str">
        <f t="shared" si="4"/>
        <v/>
      </c>
      <c r="V38" s="650"/>
      <c r="W38" s="651"/>
      <c r="X38" s="651"/>
      <c r="Y38" s="651"/>
      <c r="Z38" s="651"/>
      <c r="AA38" s="651"/>
      <c r="AB38" s="651"/>
      <c r="AC38" s="651"/>
      <c r="AD38" s="651"/>
      <c r="AE38" s="651"/>
      <c r="AF38" s="651"/>
      <c r="AG38" s="651"/>
      <c r="AH38" s="651"/>
      <c r="AI38" s="651"/>
      <c r="AJ38" s="651"/>
      <c r="AK38" s="651"/>
      <c r="AL38" s="211"/>
      <c r="AM38" s="650" t="str">
        <f t="shared" si="0"/>
        <v/>
      </c>
      <c r="AN38" s="650"/>
      <c r="AO38" s="651"/>
      <c r="AP38" s="651"/>
      <c r="AQ38" s="651"/>
      <c r="AR38" s="651"/>
      <c r="AS38" s="651"/>
      <c r="AT38" s="651"/>
      <c r="AU38" s="651"/>
      <c r="AV38" s="651"/>
      <c r="AW38" s="651"/>
      <c r="AX38" s="651"/>
      <c r="AY38" s="651"/>
      <c r="AZ38" s="651"/>
      <c r="BA38" s="651"/>
      <c r="BB38" s="651"/>
      <c r="BC38" s="651"/>
      <c r="BD38" s="211"/>
      <c r="BE38" s="650" t="str">
        <f t="shared" si="1"/>
        <v/>
      </c>
      <c r="BF38" s="650"/>
      <c r="BG38" s="651"/>
      <c r="BH38" s="651"/>
      <c r="BI38" s="651"/>
      <c r="BJ38" s="651"/>
      <c r="BK38" s="651"/>
      <c r="BL38" s="651"/>
      <c r="BM38" s="651"/>
      <c r="BN38" s="651"/>
      <c r="BO38" s="651"/>
      <c r="BP38" s="651"/>
      <c r="BQ38" s="651"/>
      <c r="BR38" s="651"/>
      <c r="BS38" s="651"/>
      <c r="BT38" s="651"/>
      <c r="BU38" s="651"/>
      <c r="BV38" s="211"/>
      <c r="BW38" s="650">
        <f t="shared" si="2"/>
        <v>9</v>
      </c>
      <c r="BX38" s="650"/>
      <c r="BY38" s="651" t="str">
        <f>IF('各会計、関係団体の財政状況及び健全化判断比率'!B72="","",'各会計、関係団体の財政状況及び健全化判断比率'!B72)</f>
        <v>中空知広域市町村圏組合（普通会計分）</v>
      </c>
      <c r="BZ38" s="651"/>
      <c r="CA38" s="651"/>
      <c r="CB38" s="651"/>
      <c r="CC38" s="651"/>
      <c r="CD38" s="651"/>
      <c r="CE38" s="651"/>
      <c r="CF38" s="651"/>
      <c r="CG38" s="651"/>
      <c r="CH38" s="651"/>
      <c r="CI38" s="651"/>
      <c r="CJ38" s="651"/>
      <c r="CK38" s="651"/>
      <c r="CL38" s="651"/>
      <c r="CM38" s="651"/>
      <c r="CN38" s="211"/>
      <c r="CO38" s="650" t="str">
        <f t="shared" si="3"/>
        <v/>
      </c>
      <c r="CP38" s="650"/>
      <c r="CQ38" s="651" t="str">
        <f>IF('各会計、関係団体の財政状況及び健全化判断比率'!BS11="","",'各会計、関係団体の財政状況及び健全化判断比率'!BS11)</f>
        <v/>
      </c>
      <c r="CR38" s="651"/>
      <c r="CS38" s="651"/>
      <c r="CT38" s="651"/>
      <c r="CU38" s="651"/>
      <c r="CV38" s="651"/>
      <c r="CW38" s="651"/>
      <c r="CX38" s="651"/>
      <c r="CY38" s="651"/>
      <c r="CZ38" s="651"/>
      <c r="DA38" s="651"/>
      <c r="DB38" s="651"/>
      <c r="DC38" s="651"/>
      <c r="DD38" s="651"/>
      <c r="DE38" s="651"/>
      <c r="DF38" s="208"/>
      <c r="DG38" s="652" t="str">
        <f>IF('各会計、関係団体の財政状況及び健全化判断比率'!BR11="","",'各会計、関係団体の財政状況及び健全化判断比率'!BR11)</f>
        <v/>
      </c>
      <c r="DH38" s="652"/>
      <c r="DI38" s="215"/>
      <c r="DJ38" s="183"/>
      <c r="DK38" s="183"/>
      <c r="DL38" s="183"/>
      <c r="DM38" s="183"/>
      <c r="DN38" s="183"/>
      <c r="DO38" s="183"/>
    </row>
    <row r="39" spans="1:119" ht="32.25" customHeight="1" x14ac:dyDescent="0.15">
      <c r="A39" s="184"/>
      <c r="B39" s="210"/>
      <c r="C39" s="650" t="str">
        <f t="shared" si="5"/>
        <v/>
      </c>
      <c r="D39" s="650"/>
      <c r="E39" s="651" t="str">
        <f>IF('各会計、関係団体の財政状況及び健全化判断比率'!B12="","",'各会計、関係団体の財政状況及び健全化判断比率'!B12)</f>
        <v/>
      </c>
      <c r="F39" s="651"/>
      <c r="G39" s="651"/>
      <c r="H39" s="651"/>
      <c r="I39" s="651"/>
      <c r="J39" s="651"/>
      <c r="K39" s="651"/>
      <c r="L39" s="651"/>
      <c r="M39" s="651"/>
      <c r="N39" s="651"/>
      <c r="O39" s="651"/>
      <c r="P39" s="651"/>
      <c r="Q39" s="651"/>
      <c r="R39" s="651"/>
      <c r="S39" s="651"/>
      <c r="T39" s="211"/>
      <c r="U39" s="650" t="str">
        <f t="shared" si="4"/>
        <v/>
      </c>
      <c r="V39" s="650"/>
      <c r="W39" s="651"/>
      <c r="X39" s="651"/>
      <c r="Y39" s="651"/>
      <c r="Z39" s="651"/>
      <c r="AA39" s="651"/>
      <c r="AB39" s="651"/>
      <c r="AC39" s="651"/>
      <c r="AD39" s="651"/>
      <c r="AE39" s="651"/>
      <c r="AF39" s="651"/>
      <c r="AG39" s="651"/>
      <c r="AH39" s="651"/>
      <c r="AI39" s="651"/>
      <c r="AJ39" s="651"/>
      <c r="AK39" s="651"/>
      <c r="AL39" s="211"/>
      <c r="AM39" s="650" t="str">
        <f t="shared" si="0"/>
        <v/>
      </c>
      <c r="AN39" s="650"/>
      <c r="AO39" s="651"/>
      <c r="AP39" s="651"/>
      <c r="AQ39" s="651"/>
      <c r="AR39" s="651"/>
      <c r="AS39" s="651"/>
      <c r="AT39" s="651"/>
      <c r="AU39" s="651"/>
      <c r="AV39" s="651"/>
      <c r="AW39" s="651"/>
      <c r="AX39" s="651"/>
      <c r="AY39" s="651"/>
      <c r="AZ39" s="651"/>
      <c r="BA39" s="651"/>
      <c r="BB39" s="651"/>
      <c r="BC39" s="651"/>
      <c r="BD39" s="211"/>
      <c r="BE39" s="650" t="str">
        <f t="shared" si="1"/>
        <v/>
      </c>
      <c r="BF39" s="650"/>
      <c r="BG39" s="651"/>
      <c r="BH39" s="651"/>
      <c r="BI39" s="651"/>
      <c r="BJ39" s="651"/>
      <c r="BK39" s="651"/>
      <c r="BL39" s="651"/>
      <c r="BM39" s="651"/>
      <c r="BN39" s="651"/>
      <c r="BO39" s="651"/>
      <c r="BP39" s="651"/>
      <c r="BQ39" s="651"/>
      <c r="BR39" s="651"/>
      <c r="BS39" s="651"/>
      <c r="BT39" s="651"/>
      <c r="BU39" s="651"/>
      <c r="BV39" s="211"/>
      <c r="BW39" s="650">
        <f t="shared" si="2"/>
        <v>10</v>
      </c>
      <c r="BX39" s="650"/>
      <c r="BY39" s="651" t="str">
        <f>IF('各会計、関係団体の財政状況及び健全化判断比率'!B73="","",'各会計、関係団体の財政状況及び健全化判断比率'!B73)</f>
        <v>滝川地区広域消防事務組合</v>
      </c>
      <c r="BZ39" s="651"/>
      <c r="CA39" s="651"/>
      <c r="CB39" s="651"/>
      <c r="CC39" s="651"/>
      <c r="CD39" s="651"/>
      <c r="CE39" s="651"/>
      <c r="CF39" s="651"/>
      <c r="CG39" s="651"/>
      <c r="CH39" s="651"/>
      <c r="CI39" s="651"/>
      <c r="CJ39" s="651"/>
      <c r="CK39" s="651"/>
      <c r="CL39" s="651"/>
      <c r="CM39" s="651"/>
      <c r="CN39" s="211"/>
      <c r="CO39" s="650" t="str">
        <f t="shared" si="3"/>
        <v/>
      </c>
      <c r="CP39" s="650"/>
      <c r="CQ39" s="651" t="str">
        <f>IF('各会計、関係団体の財政状況及び健全化判断比率'!BS12="","",'各会計、関係団体の財政状況及び健全化判断比率'!BS12)</f>
        <v/>
      </c>
      <c r="CR39" s="651"/>
      <c r="CS39" s="651"/>
      <c r="CT39" s="651"/>
      <c r="CU39" s="651"/>
      <c r="CV39" s="651"/>
      <c r="CW39" s="651"/>
      <c r="CX39" s="651"/>
      <c r="CY39" s="651"/>
      <c r="CZ39" s="651"/>
      <c r="DA39" s="651"/>
      <c r="DB39" s="651"/>
      <c r="DC39" s="651"/>
      <c r="DD39" s="651"/>
      <c r="DE39" s="651"/>
      <c r="DF39" s="208"/>
      <c r="DG39" s="652" t="str">
        <f>IF('各会計、関係団体の財政状況及び健全化判断比率'!BR12="","",'各会計、関係団体の財政状況及び健全化判断比率'!BR12)</f>
        <v/>
      </c>
      <c r="DH39" s="652"/>
      <c r="DI39" s="215"/>
      <c r="DJ39" s="183"/>
      <c r="DK39" s="183"/>
      <c r="DL39" s="183"/>
      <c r="DM39" s="183"/>
      <c r="DN39" s="183"/>
      <c r="DO39" s="183"/>
    </row>
    <row r="40" spans="1:119" ht="32.25" customHeight="1" x14ac:dyDescent="0.15">
      <c r="A40" s="184"/>
      <c r="B40" s="210"/>
      <c r="C40" s="650" t="str">
        <f t="shared" si="5"/>
        <v/>
      </c>
      <c r="D40" s="650"/>
      <c r="E40" s="651" t="str">
        <f>IF('各会計、関係団体の財政状況及び健全化判断比率'!B13="","",'各会計、関係団体の財政状況及び健全化判断比率'!B13)</f>
        <v/>
      </c>
      <c r="F40" s="651"/>
      <c r="G40" s="651"/>
      <c r="H40" s="651"/>
      <c r="I40" s="651"/>
      <c r="J40" s="651"/>
      <c r="K40" s="651"/>
      <c r="L40" s="651"/>
      <c r="M40" s="651"/>
      <c r="N40" s="651"/>
      <c r="O40" s="651"/>
      <c r="P40" s="651"/>
      <c r="Q40" s="651"/>
      <c r="R40" s="651"/>
      <c r="S40" s="651"/>
      <c r="T40" s="211"/>
      <c r="U40" s="650" t="str">
        <f t="shared" si="4"/>
        <v/>
      </c>
      <c r="V40" s="650"/>
      <c r="W40" s="651"/>
      <c r="X40" s="651"/>
      <c r="Y40" s="651"/>
      <c r="Z40" s="651"/>
      <c r="AA40" s="651"/>
      <c r="AB40" s="651"/>
      <c r="AC40" s="651"/>
      <c r="AD40" s="651"/>
      <c r="AE40" s="651"/>
      <c r="AF40" s="651"/>
      <c r="AG40" s="651"/>
      <c r="AH40" s="651"/>
      <c r="AI40" s="651"/>
      <c r="AJ40" s="651"/>
      <c r="AK40" s="651"/>
      <c r="AL40" s="211"/>
      <c r="AM40" s="650" t="str">
        <f t="shared" si="0"/>
        <v/>
      </c>
      <c r="AN40" s="650"/>
      <c r="AO40" s="651"/>
      <c r="AP40" s="651"/>
      <c r="AQ40" s="651"/>
      <c r="AR40" s="651"/>
      <c r="AS40" s="651"/>
      <c r="AT40" s="651"/>
      <c r="AU40" s="651"/>
      <c r="AV40" s="651"/>
      <c r="AW40" s="651"/>
      <c r="AX40" s="651"/>
      <c r="AY40" s="651"/>
      <c r="AZ40" s="651"/>
      <c r="BA40" s="651"/>
      <c r="BB40" s="651"/>
      <c r="BC40" s="651"/>
      <c r="BD40" s="211"/>
      <c r="BE40" s="650" t="str">
        <f t="shared" si="1"/>
        <v/>
      </c>
      <c r="BF40" s="650"/>
      <c r="BG40" s="651"/>
      <c r="BH40" s="651"/>
      <c r="BI40" s="651"/>
      <c r="BJ40" s="651"/>
      <c r="BK40" s="651"/>
      <c r="BL40" s="651"/>
      <c r="BM40" s="651"/>
      <c r="BN40" s="651"/>
      <c r="BO40" s="651"/>
      <c r="BP40" s="651"/>
      <c r="BQ40" s="651"/>
      <c r="BR40" s="651"/>
      <c r="BS40" s="651"/>
      <c r="BT40" s="651"/>
      <c r="BU40" s="651"/>
      <c r="BV40" s="211"/>
      <c r="BW40" s="650">
        <f t="shared" si="2"/>
        <v>11</v>
      </c>
      <c r="BX40" s="650"/>
      <c r="BY40" s="651" t="str">
        <f>IF('各会計、関係団体の財政状況及び健全化判断比率'!B74="","",'各会計、関係団体の財政状況及び健全化判断比率'!B74)</f>
        <v>西空知広域水道企業団</v>
      </c>
      <c r="BZ40" s="651"/>
      <c r="CA40" s="651"/>
      <c r="CB40" s="651"/>
      <c r="CC40" s="651"/>
      <c r="CD40" s="651"/>
      <c r="CE40" s="651"/>
      <c r="CF40" s="651"/>
      <c r="CG40" s="651"/>
      <c r="CH40" s="651"/>
      <c r="CI40" s="651"/>
      <c r="CJ40" s="651"/>
      <c r="CK40" s="651"/>
      <c r="CL40" s="651"/>
      <c r="CM40" s="651"/>
      <c r="CN40" s="211"/>
      <c r="CO40" s="650" t="str">
        <f t="shared" si="3"/>
        <v/>
      </c>
      <c r="CP40" s="650"/>
      <c r="CQ40" s="651" t="str">
        <f>IF('各会計、関係団体の財政状況及び健全化判断比率'!BS13="","",'各会計、関係団体の財政状況及び健全化判断比率'!BS13)</f>
        <v/>
      </c>
      <c r="CR40" s="651"/>
      <c r="CS40" s="651"/>
      <c r="CT40" s="651"/>
      <c r="CU40" s="651"/>
      <c r="CV40" s="651"/>
      <c r="CW40" s="651"/>
      <c r="CX40" s="651"/>
      <c r="CY40" s="651"/>
      <c r="CZ40" s="651"/>
      <c r="DA40" s="651"/>
      <c r="DB40" s="651"/>
      <c r="DC40" s="651"/>
      <c r="DD40" s="651"/>
      <c r="DE40" s="651"/>
      <c r="DF40" s="208"/>
      <c r="DG40" s="652" t="str">
        <f>IF('各会計、関係団体の財政状況及び健全化判断比率'!BR13="","",'各会計、関係団体の財政状況及び健全化判断比率'!BR13)</f>
        <v/>
      </c>
      <c r="DH40" s="652"/>
      <c r="DI40" s="215"/>
      <c r="DJ40" s="183"/>
      <c r="DK40" s="183"/>
      <c r="DL40" s="183"/>
      <c r="DM40" s="183"/>
      <c r="DN40" s="183"/>
      <c r="DO40" s="183"/>
    </row>
    <row r="41" spans="1:119" ht="32.25" customHeight="1" x14ac:dyDescent="0.15">
      <c r="A41" s="184"/>
      <c r="B41" s="210"/>
      <c r="C41" s="650" t="str">
        <f t="shared" si="5"/>
        <v/>
      </c>
      <c r="D41" s="650"/>
      <c r="E41" s="651" t="str">
        <f>IF('各会計、関係団体の財政状況及び健全化判断比率'!B14="","",'各会計、関係団体の財政状況及び健全化判断比率'!B14)</f>
        <v/>
      </c>
      <c r="F41" s="651"/>
      <c r="G41" s="651"/>
      <c r="H41" s="651"/>
      <c r="I41" s="651"/>
      <c r="J41" s="651"/>
      <c r="K41" s="651"/>
      <c r="L41" s="651"/>
      <c r="M41" s="651"/>
      <c r="N41" s="651"/>
      <c r="O41" s="651"/>
      <c r="P41" s="651"/>
      <c r="Q41" s="651"/>
      <c r="R41" s="651"/>
      <c r="S41" s="651"/>
      <c r="T41" s="211"/>
      <c r="U41" s="650" t="str">
        <f t="shared" si="4"/>
        <v/>
      </c>
      <c r="V41" s="650"/>
      <c r="W41" s="651"/>
      <c r="X41" s="651"/>
      <c r="Y41" s="651"/>
      <c r="Z41" s="651"/>
      <c r="AA41" s="651"/>
      <c r="AB41" s="651"/>
      <c r="AC41" s="651"/>
      <c r="AD41" s="651"/>
      <c r="AE41" s="651"/>
      <c r="AF41" s="651"/>
      <c r="AG41" s="651"/>
      <c r="AH41" s="651"/>
      <c r="AI41" s="651"/>
      <c r="AJ41" s="651"/>
      <c r="AK41" s="651"/>
      <c r="AL41" s="211"/>
      <c r="AM41" s="650" t="str">
        <f t="shared" si="0"/>
        <v/>
      </c>
      <c r="AN41" s="650"/>
      <c r="AO41" s="651"/>
      <c r="AP41" s="651"/>
      <c r="AQ41" s="651"/>
      <c r="AR41" s="651"/>
      <c r="AS41" s="651"/>
      <c r="AT41" s="651"/>
      <c r="AU41" s="651"/>
      <c r="AV41" s="651"/>
      <c r="AW41" s="651"/>
      <c r="AX41" s="651"/>
      <c r="AY41" s="651"/>
      <c r="AZ41" s="651"/>
      <c r="BA41" s="651"/>
      <c r="BB41" s="651"/>
      <c r="BC41" s="651"/>
      <c r="BD41" s="211"/>
      <c r="BE41" s="650" t="str">
        <f t="shared" si="1"/>
        <v/>
      </c>
      <c r="BF41" s="650"/>
      <c r="BG41" s="651"/>
      <c r="BH41" s="651"/>
      <c r="BI41" s="651"/>
      <c r="BJ41" s="651"/>
      <c r="BK41" s="651"/>
      <c r="BL41" s="651"/>
      <c r="BM41" s="651"/>
      <c r="BN41" s="651"/>
      <c r="BO41" s="651"/>
      <c r="BP41" s="651"/>
      <c r="BQ41" s="651"/>
      <c r="BR41" s="651"/>
      <c r="BS41" s="651"/>
      <c r="BT41" s="651"/>
      <c r="BU41" s="651"/>
      <c r="BV41" s="211"/>
      <c r="BW41" s="650" t="str">
        <f t="shared" si="2"/>
        <v/>
      </c>
      <c r="BX41" s="650"/>
      <c r="BY41" s="651" t="str">
        <f>IF('各会計、関係団体の財政状況及び健全化判断比率'!B75="","",'各会計、関係団体の財政状況及び健全化判断比率'!B75)</f>
        <v/>
      </c>
      <c r="BZ41" s="651"/>
      <c r="CA41" s="651"/>
      <c r="CB41" s="651"/>
      <c r="CC41" s="651"/>
      <c r="CD41" s="651"/>
      <c r="CE41" s="651"/>
      <c r="CF41" s="651"/>
      <c r="CG41" s="651"/>
      <c r="CH41" s="651"/>
      <c r="CI41" s="651"/>
      <c r="CJ41" s="651"/>
      <c r="CK41" s="651"/>
      <c r="CL41" s="651"/>
      <c r="CM41" s="651"/>
      <c r="CN41" s="211"/>
      <c r="CO41" s="650" t="str">
        <f t="shared" si="3"/>
        <v/>
      </c>
      <c r="CP41" s="650"/>
      <c r="CQ41" s="651" t="str">
        <f>IF('各会計、関係団体の財政状況及び健全化判断比率'!BS14="","",'各会計、関係団体の財政状況及び健全化判断比率'!BS14)</f>
        <v/>
      </c>
      <c r="CR41" s="651"/>
      <c r="CS41" s="651"/>
      <c r="CT41" s="651"/>
      <c r="CU41" s="651"/>
      <c r="CV41" s="651"/>
      <c r="CW41" s="651"/>
      <c r="CX41" s="651"/>
      <c r="CY41" s="651"/>
      <c r="CZ41" s="651"/>
      <c r="DA41" s="651"/>
      <c r="DB41" s="651"/>
      <c r="DC41" s="651"/>
      <c r="DD41" s="651"/>
      <c r="DE41" s="651"/>
      <c r="DF41" s="208"/>
      <c r="DG41" s="652" t="str">
        <f>IF('各会計、関係団体の財政状況及び健全化判断比率'!BR14="","",'各会計、関係団体の財政状況及び健全化判断比率'!BR14)</f>
        <v/>
      </c>
      <c r="DH41" s="652"/>
      <c r="DI41" s="215"/>
      <c r="DJ41" s="183"/>
      <c r="DK41" s="183"/>
      <c r="DL41" s="183"/>
      <c r="DM41" s="183"/>
      <c r="DN41" s="183"/>
      <c r="DO41" s="183"/>
    </row>
    <row r="42" spans="1:119" ht="32.25" customHeight="1" x14ac:dyDescent="0.15">
      <c r="A42" s="183"/>
      <c r="B42" s="210"/>
      <c r="C42" s="650" t="str">
        <f t="shared" si="5"/>
        <v/>
      </c>
      <c r="D42" s="650"/>
      <c r="E42" s="651" t="str">
        <f>IF('各会計、関係団体の財政状況及び健全化判断比率'!B15="","",'各会計、関係団体の財政状況及び健全化判断比率'!B15)</f>
        <v/>
      </c>
      <c r="F42" s="651"/>
      <c r="G42" s="651"/>
      <c r="H42" s="651"/>
      <c r="I42" s="651"/>
      <c r="J42" s="651"/>
      <c r="K42" s="651"/>
      <c r="L42" s="651"/>
      <c r="M42" s="651"/>
      <c r="N42" s="651"/>
      <c r="O42" s="651"/>
      <c r="P42" s="651"/>
      <c r="Q42" s="651"/>
      <c r="R42" s="651"/>
      <c r="S42" s="651"/>
      <c r="T42" s="211"/>
      <c r="U42" s="650" t="str">
        <f t="shared" si="4"/>
        <v/>
      </c>
      <c r="V42" s="650"/>
      <c r="W42" s="651"/>
      <c r="X42" s="651"/>
      <c r="Y42" s="651"/>
      <c r="Z42" s="651"/>
      <c r="AA42" s="651"/>
      <c r="AB42" s="651"/>
      <c r="AC42" s="651"/>
      <c r="AD42" s="651"/>
      <c r="AE42" s="651"/>
      <c r="AF42" s="651"/>
      <c r="AG42" s="651"/>
      <c r="AH42" s="651"/>
      <c r="AI42" s="651"/>
      <c r="AJ42" s="651"/>
      <c r="AK42" s="651"/>
      <c r="AL42" s="211"/>
      <c r="AM42" s="650" t="str">
        <f t="shared" si="0"/>
        <v/>
      </c>
      <c r="AN42" s="650"/>
      <c r="AO42" s="651"/>
      <c r="AP42" s="651"/>
      <c r="AQ42" s="651"/>
      <c r="AR42" s="651"/>
      <c r="AS42" s="651"/>
      <c r="AT42" s="651"/>
      <c r="AU42" s="651"/>
      <c r="AV42" s="651"/>
      <c r="AW42" s="651"/>
      <c r="AX42" s="651"/>
      <c r="AY42" s="651"/>
      <c r="AZ42" s="651"/>
      <c r="BA42" s="651"/>
      <c r="BB42" s="651"/>
      <c r="BC42" s="651"/>
      <c r="BD42" s="211"/>
      <c r="BE42" s="650" t="str">
        <f t="shared" si="1"/>
        <v/>
      </c>
      <c r="BF42" s="650"/>
      <c r="BG42" s="651"/>
      <c r="BH42" s="651"/>
      <c r="BI42" s="651"/>
      <c r="BJ42" s="651"/>
      <c r="BK42" s="651"/>
      <c r="BL42" s="651"/>
      <c r="BM42" s="651"/>
      <c r="BN42" s="651"/>
      <c r="BO42" s="651"/>
      <c r="BP42" s="651"/>
      <c r="BQ42" s="651"/>
      <c r="BR42" s="651"/>
      <c r="BS42" s="651"/>
      <c r="BT42" s="651"/>
      <c r="BU42" s="651"/>
      <c r="BV42" s="211"/>
      <c r="BW42" s="650" t="str">
        <f t="shared" si="2"/>
        <v/>
      </c>
      <c r="BX42" s="650"/>
      <c r="BY42" s="651" t="str">
        <f>IF('各会計、関係団体の財政状況及び健全化判断比率'!B76="","",'各会計、関係団体の財政状況及び健全化判断比率'!B76)</f>
        <v/>
      </c>
      <c r="BZ42" s="651"/>
      <c r="CA42" s="651"/>
      <c r="CB42" s="651"/>
      <c r="CC42" s="651"/>
      <c r="CD42" s="651"/>
      <c r="CE42" s="651"/>
      <c r="CF42" s="651"/>
      <c r="CG42" s="651"/>
      <c r="CH42" s="651"/>
      <c r="CI42" s="651"/>
      <c r="CJ42" s="651"/>
      <c r="CK42" s="651"/>
      <c r="CL42" s="651"/>
      <c r="CM42" s="651"/>
      <c r="CN42" s="211"/>
      <c r="CO42" s="650" t="str">
        <f t="shared" si="3"/>
        <v/>
      </c>
      <c r="CP42" s="650"/>
      <c r="CQ42" s="651" t="str">
        <f>IF('各会計、関係団体の財政状況及び健全化判断比率'!BS15="","",'各会計、関係団体の財政状況及び健全化判断比率'!BS15)</f>
        <v/>
      </c>
      <c r="CR42" s="651"/>
      <c r="CS42" s="651"/>
      <c r="CT42" s="651"/>
      <c r="CU42" s="651"/>
      <c r="CV42" s="651"/>
      <c r="CW42" s="651"/>
      <c r="CX42" s="651"/>
      <c r="CY42" s="651"/>
      <c r="CZ42" s="651"/>
      <c r="DA42" s="651"/>
      <c r="DB42" s="651"/>
      <c r="DC42" s="651"/>
      <c r="DD42" s="651"/>
      <c r="DE42" s="651"/>
      <c r="DF42" s="208"/>
      <c r="DG42" s="652" t="str">
        <f>IF('各会計、関係団体の財政状況及び健全化判断比率'!BR15="","",'各会計、関係団体の財政状況及び健全化判断比率'!BR15)</f>
        <v/>
      </c>
      <c r="DH42" s="652"/>
      <c r="DI42" s="215"/>
      <c r="DJ42" s="183"/>
      <c r="DK42" s="183"/>
      <c r="DL42" s="183"/>
      <c r="DM42" s="183"/>
      <c r="DN42" s="183"/>
      <c r="DO42" s="183"/>
    </row>
    <row r="43" spans="1:119" ht="32.25" customHeight="1" x14ac:dyDescent="0.15">
      <c r="A43" s="183"/>
      <c r="B43" s="210"/>
      <c r="C43" s="650" t="str">
        <f t="shared" si="5"/>
        <v/>
      </c>
      <c r="D43" s="650"/>
      <c r="E43" s="651" t="str">
        <f>IF('各会計、関係団体の財政状況及び健全化判断比率'!B16="","",'各会計、関係団体の財政状況及び健全化判断比率'!B16)</f>
        <v/>
      </c>
      <c r="F43" s="651"/>
      <c r="G43" s="651"/>
      <c r="H43" s="651"/>
      <c r="I43" s="651"/>
      <c r="J43" s="651"/>
      <c r="K43" s="651"/>
      <c r="L43" s="651"/>
      <c r="M43" s="651"/>
      <c r="N43" s="651"/>
      <c r="O43" s="651"/>
      <c r="P43" s="651"/>
      <c r="Q43" s="651"/>
      <c r="R43" s="651"/>
      <c r="S43" s="651"/>
      <c r="T43" s="211"/>
      <c r="U43" s="650" t="str">
        <f t="shared" si="4"/>
        <v/>
      </c>
      <c r="V43" s="650"/>
      <c r="W43" s="651"/>
      <c r="X43" s="651"/>
      <c r="Y43" s="651"/>
      <c r="Z43" s="651"/>
      <c r="AA43" s="651"/>
      <c r="AB43" s="651"/>
      <c r="AC43" s="651"/>
      <c r="AD43" s="651"/>
      <c r="AE43" s="651"/>
      <c r="AF43" s="651"/>
      <c r="AG43" s="651"/>
      <c r="AH43" s="651"/>
      <c r="AI43" s="651"/>
      <c r="AJ43" s="651"/>
      <c r="AK43" s="651"/>
      <c r="AL43" s="211"/>
      <c r="AM43" s="650" t="str">
        <f t="shared" si="0"/>
        <v/>
      </c>
      <c r="AN43" s="650"/>
      <c r="AO43" s="651"/>
      <c r="AP43" s="651"/>
      <c r="AQ43" s="651"/>
      <c r="AR43" s="651"/>
      <c r="AS43" s="651"/>
      <c r="AT43" s="651"/>
      <c r="AU43" s="651"/>
      <c r="AV43" s="651"/>
      <c r="AW43" s="651"/>
      <c r="AX43" s="651"/>
      <c r="AY43" s="651"/>
      <c r="AZ43" s="651"/>
      <c r="BA43" s="651"/>
      <c r="BB43" s="651"/>
      <c r="BC43" s="651"/>
      <c r="BD43" s="211"/>
      <c r="BE43" s="650" t="str">
        <f t="shared" si="1"/>
        <v/>
      </c>
      <c r="BF43" s="650"/>
      <c r="BG43" s="651"/>
      <c r="BH43" s="651"/>
      <c r="BI43" s="651"/>
      <c r="BJ43" s="651"/>
      <c r="BK43" s="651"/>
      <c r="BL43" s="651"/>
      <c r="BM43" s="651"/>
      <c r="BN43" s="651"/>
      <c r="BO43" s="651"/>
      <c r="BP43" s="651"/>
      <c r="BQ43" s="651"/>
      <c r="BR43" s="651"/>
      <c r="BS43" s="651"/>
      <c r="BT43" s="651"/>
      <c r="BU43" s="651"/>
      <c r="BV43" s="211"/>
      <c r="BW43" s="650" t="str">
        <f t="shared" si="2"/>
        <v/>
      </c>
      <c r="BX43" s="650"/>
      <c r="BY43" s="651" t="str">
        <f>IF('各会計、関係団体の財政状況及び健全化判断比率'!B77="","",'各会計、関係団体の財政状況及び健全化判断比率'!B77)</f>
        <v/>
      </c>
      <c r="BZ43" s="651"/>
      <c r="CA43" s="651"/>
      <c r="CB43" s="651"/>
      <c r="CC43" s="651"/>
      <c r="CD43" s="651"/>
      <c r="CE43" s="651"/>
      <c r="CF43" s="651"/>
      <c r="CG43" s="651"/>
      <c r="CH43" s="651"/>
      <c r="CI43" s="651"/>
      <c r="CJ43" s="651"/>
      <c r="CK43" s="651"/>
      <c r="CL43" s="651"/>
      <c r="CM43" s="651"/>
      <c r="CN43" s="211"/>
      <c r="CO43" s="650" t="str">
        <f t="shared" si="3"/>
        <v/>
      </c>
      <c r="CP43" s="650"/>
      <c r="CQ43" s="651" t="str">
        <f>IF('各会計、関係団体の財政状況及び健全化判断比率'!BS16="","",'各会計、関係団体の財政状況及び健全化判断比率'!BS16)</f>
        <v/>
      </c>
      <c r="CR43" s="651"/>
      <c r="CS43" s="651"/>
      <c r="CT43" s="651"/>
      <c r="CU43" s="651"/>
      <c r="CV43" s="651"/>
      <c r="CW43" s="651"/>
      <c r="CX43" s="651"/>
      <c r="CY43" s="651"/>
      <c r="CZ43" s="651"/>
      <c r="DA43" s="651"/>
      <c r="DB43" s="651"/>
      <c r="DC43" s="651"/>
      <c r="DD43" s="651"/>
      <c r="DE43" s="651"/>
      <c r="DF43" s="208"/>
      <c r="DG43" s="652" t="str">
        <f>IF('各会計、関係団体の財政状況及び健全化判断比率'!BR16="","",'各会計、関係団体の財政状況及び健全化判断比率'!BR16)</f>
        <v/>
      </c>
      <c r="DH43" s="652"/>
      <c r="DI43" s="215"/>
      <c r="DJ43" s="183"/>
      <c r="DK43" s="183"/>
      <c r="DL43" s="183"/>
      <c r="DM43" s="183"/>
      <c r="DN43" s="183"/>
      <c r="DO43" s="183"/>
    </row>
    <row r="44" spans="1:119" ht="13.5" customHeight="1" thickBot="1" x14ac:dyDescent="0.2">
      <c r="A44" s="183"/>
      <c r="B44" s="216"/>
      <c r="C44" s="217"/>
      <c r="D44" s="217"/>
      <c r="E44" s="217"/>
      <c r="F44" s="217"/>
      <c r="G44" s="217"/>
      <c r="H44" s="217"/>
      <c r="I44" s="217"/>
      <c r="J44" s="217"/>
      <c r="K44" s="217"/>
      <c r="L44" s="217"/>
      <c r="M44" s="217"/>
      <c r="N44" s="217"/>
      <c r="O44" s="217"/>
      <c r="P44" s="217"/>
      <c r="Q44" s="217"/>
      <c r="R44" s="217"/>
      <c r="S44" s="217"/>
      <c r="T44" s="217"/>
      <c r="U44" s="217"/>
      <c r="V44" s="217"/>
      <c r="W44" s="217"/>
      <c r="X44" s="217"/>
      <c r="Y44" s="217"/>
      <c r="Z44" s="217"/>
      <c r="AA44" s="217"/>
      <c r="AB44" s="217"/>
      <c r="AC44" s="217"/>
      <c r="AD44" s="217"/>
      <c r="AE44" s="217"/>
      <c r="AF44" s="217"/>
      <c r="AG44" s="217"/>
      <c r="AH44" s="217"/>
      <c r="AI44" s="217"/>
      <c r="AJ44" s="217"/>
      <c r="AK44" s="217"/>
      <c r="AL44" s="217"/>
      <c r="AM44" s="217"/>
      <c r="AN44" s="217"/>
      <c r="AO44" s="217"/>
      <c r="AP44" s="217"/>
      <c r="AQ44" s="217"/>
      <c r="AR44" s="217"/>
      <c r="AS44" s="217"/>
      <c r="AT44" s="217"/>
      <c r="AU44" s="217"/>
      <c r="AV44" s="217"/>
      <c r="AW44" s="217"/>
      <c r="AX44" s="217"/>
      <c r="AY44" s="217"/>
      <c r="AZ44" s="217"/>
      <c r="BA44" s="217"/>
      <c r="BB44" s="217"/>
      <c r="BC44" s="217"/>
      <c r="BD44" s="217"/>
      <c r="BE44" s="217"/>
      <c r="BF44" s="217"/>
      <c r="BG44" s="217"/>
      <c r="BH44" s="217"/>
      <c r="BI44" s="217"/>
      <c r="BJ44" s="217"/>
      <c r="BK44" s="217"/>
      <c r="BL44" s="217"/>
      <c r="BM44" s="217"/>
      <c r="BN44" s="217"/>
      <c r="BO44" s="217"/>
      <c r="BP44" s="217"/>
      <c r="BQ44" s="217"/>
      <c r="BR44" s="217"/>
      <c r="BS44" s="217"/>
      <c r="BT44" s="217"/>
      <c r="BU44" s="217"/>
      <c r="BV44" s="217"/>
      <c r="BW44" s="217"/>
      <c r="BX44" s="217"/>
      <c r="BY44" s="217"/>
      <c r="BZ44" s="217"/>
      <c r="CA44" s="217"/>
      <c r="CB44" s="217"/>
      <c r="CC44" s="217"/>
      <c r="CD44" s="217"/>
      <c r="CE44" s="217"/>
      <c r="CF44" s="217"/>
      <c r="CG44" s="217"/>
      <c r="CH44" s="217"/>
      <c r="CI44" s="217"/>
      <c r="CJ44" s="217"/>
      <c r="CK44" s="217"/>
      <c r="CL44" s="217"/>
      <c r="CM44" s="217"/>
      <c r="CN44" s="217"/>
      <c r="CO44" s="217"/>
      <c r="CP44" s="217"/>
      <c r="CQ44" s="217"/>
      <c r="CR44" s="217"/>
      <c r="CS44" s="217"/>
      <c r="CT44" s="217"/>
      <c r="CU44" s="217"/>
      <c r="CV44" s="217"/>
      <c r="CW44" s="217"/>
      <c r="CX44" s="217"/>
      <c r="CY44" s="217"/>
      <c r="CZ44" s="217"/>
      <c r="DA44" s="217"/>
      <c r="DB44" s="217"/>
      <c r="DC44" s="217"/>
      <c r="DD44" s="217"/>
      <c r="DE44" s="217"/>
      <c r="DF44" s="217"/>
      <c r="DG44" s="217"/>
      <c r="DH44" s="217"/>
      <c r="DI44" s="218"/>
      <c r="DJ44" s="183"/>
      <c r="DK44" s="183"/>
      <c r="DL44" s="183"/>
      <c r="DM44" s="183"/>
      <c r="DN44" s="183"/>
      <c r="DO44" s="183"/>
    </row>
    <row r="45" spans="1:119" x14ac:dyDescent="0.15">
      <c r="A45" s="183"/>
      <c r="B45" s="183"/>
      <c r="C45" s="183"/>
      <c r="D45" s="183"/>
      <c r="E45" s="183"/>
      <c r="F45" s="183"/>
      <c r="G45" s="183"/>
      <c r="H45" s="183"/>
      <c r="I45" s="183"/>
      <c r="J45" s="183"/>
      <c r="K45" s="183"/>
      <c r="L45" s="183"/>
      <c r="M45" s="183"/>
      <c r="N45" s="183"/>
      <c r="O45" s="183"/>
      <c r="P45" s="183"/>
      <c r="Q45" s="183"/>
      <c r="R45" s="183"/>
      <c r="S45" s="183"/>
      <c r="T45" s="183"/>
      <c r="U45" s="183"/>
      <c r="V45" s="183"/>
      <c r="W45" s="183"/>
      <c r="X45" s="183"/>
      <c r="Y45" s="183"/>
      <c r="Z45" s="183"/>
      <c r="AA45" s="183"/>
      <c r="AB45" s="183"/>
      <c r="AC45" s="183"/>
      <c r="AD45" s="183"/>
      <c r="AE45" s="183"/>
      <c r="AF45" s="183"/>
      <c r="AG45" s="183"/>
      <c r="AH45" s="183"/>
      <c r="AI45" s="183"/>
      <c r="AJ45" s="183"/>
      <c r="AK45" s="183"/>
      <c r="AL45" s="183"/>
      <c r="AM45" s="183"/>
      <c r="AN45" s="183"/>
      <c r="AO45" s="183"/>
      <c r="AP45" s="183"/>
      <c r="AQ45" s="183"/>
      <c r="AR45" s="183"/>
      <c r="AS45" s="183"/>
      <c r="AT45" s="183"/>
      <c r="AU45" s="183"/>
      <c r="AV45" s="183"/>
      <c r="AW45" s="183"/>
      <c r="AX45" s="183"/>
      <c r="AY45" s="183"/>
      <c r="AZ45" s="183"/>
      <c r="BA45" s="183"/>
      <c r="BB45" s="183"/>
      <c r="BC45" s="183"/>
      <c r="BD45" s="183"/>
      <c r="BE45" s="183"/>
      <c r="BF45" s="183"/>
      <c r="BG45" s="183"/>
      <c r="BH45" s="183"/>
      <c r="BI45" s="183"/>
      <c r="BJ45" s="183"/>
      <c r="BK45" s="183"/>
      <c r="BL45" s="183"/>
      <c r="BM45" s="183"/>
      <c r="BN45" s="183"/>
      <c r="BO45" s="183"/>
      <c r="BP45" s="183"/>
      <c r="BQ45" s="183"/>
      <c r="BR45" s="183"/>
      <c r="BS45" s="183"/>
      <c r="BT45" s="183"/>
      <c r="BU45" s="183"/>
      <c r="BV45" s="183"/>
      <c r="BW45" s="183"/>
      <c r="BX45" s="183"/>
      <c r="BY45" s="183"/>
      <c r="BZ45" s="183"/>
      <c r="CA45" s="183"/>
      <c r="CB45" s="183"/>
      <c r="CC45" s="183"/>
      <c r="CD45" s="183"/>
      <c r="CE45" s="183"/>
      <c r="CF45" s="183"/>
      <c r="CG45" s="183"/>
      <c r="CH45" s="183"/>
      <c r="CI45" s="183"/>
      <c r="CJ45" s="183"/>
      <c r="CK45" s="183"/>
      <c r="CL45" s="183"/>
      <c r="CM45" s="183"/>
      <c r="CN45" s="183"/>
      <c r="CO45" s="183"/>
      <c r="CP45" s="183"/>
      <c r="CQ45" s="183"/>
      <c r="CR45" s="183"/>
      <c r="CS45" s="183"/>
      <c r="CT45" s="183"/>
      <c r="CU45" s="183"/>
      <c r="CV45" s="183"/>
      <c r="CW45" s="183"/>
      <c r="CX45" s="183"/>
      <c r="CY45" s="183"/>
      <c r="CZ45" s="183"/>
      <c r="DA45" s="183"/>
      <c r="DB45" s="183"/>
      <c r="DC45" s="183"/>
      <c r="DD45" s="183"/>
      <c r="DE45" s="183"/>
      <c r="DF45" s="183"/>
      <c r="DG45" s="183"/>
      <c r="DH45" s="183"/>
      <c r="DI45" s="183"/>
      <c r="DJ45" s="183"/>
      <c r="DK45" s="183"/>
      <c r="DL45" s="183"/>
      <c r="DM45" s="183"/>
      <c r="DN45" s="183"/>
      <c r="DO45" s="183"/>
    </row>
    <row r="46" spans="1:119" x14ac:dyDescent="0.15">
      <c r="B46" s="183" t="s">
        <v>201</v>
      </c>
      <c r="C46" s="183"/>
      <c r="D46" s="183"/>
      <c r="E46" s="183" t="s">
        <v>202</v>
      </c>
      <c r="F46" s="183"/>
      <c r="G46" s="183"/>
      <c r="H46" s="183"/>
      <c r="I46" s="183"/>
      <c r="J46" s="183"/>
      <c r="K46" s="183"/>
      <c r="L46" s="183"/>
      <c r="M46" s="183"/>
      <c r="N46" s="183"/>
      <c r="O46" s="183"/>
      <c r="P46" s="183"/>
      <c r="Q46" s="183"/>
      <c r="R46" s="183"/>
      <c r="S46" s="183"/>
      <c r="T46" s="183"/>
      <c r="U46" s="183"/>
      <c r="V46" s="183"/>
      <c r="W46" s="183"/>
      <c r="X46" s="183"/>
      <c r="Y46" s="183"/>
      <c r="Z46" s="183"/>
      <c r="AA46" s="183"/>
      <c r="AB46" s="183"/>
      <c r="AC46" s="183"/>
      <c r="AD46" s="183"/>
      <c r="AE46" s="183"/>
      <c r="AF46" s="183"/>
      <c r="AG46" s="183"/>
      <c r="AH46" s="183"/>
      <c r="AI46" s="183"/>
      <c r="AJ46" s="183"/>
      <c r="AK46" s="183"/>
      <c r="AL46" s="183"/>
      <c r="AM46" s="183"/>
      <c r="AN46" s="183"/>
      <c r="AO46" s="183"/>
      <c r="AP46" s="183"/>
      <c r="AQ46" s="183"/>
      <c r="AR46" s="183"/>
      <c r="AS46" s="183"/>
      <c r="AT46" s="183"/>
      <c r="AU46" s="183"/>
      <c r="AV46" s="183"/>
      <c r="AW46" s="183"/>
      <c r="AX46" s="183"/>
      <c r="AY46" s="183"/>
      <c r="AZ46" s="183"/>
      <c r="BA46" s="183"/>
      <c r="BB46" s="183"/>
      <c r="BC46" s="183"/>
      <c r="BD46" s="183"/>
      <c r="BE46" s="183"/>
      <c r="BF46" s="183"/>
      <c r="BG46" s="183"/>
      <c r="BH46" s="183"/>
      <c r="BI46" s="183"/>
      <c r="BJ46" s="183"/>
      <c r="BK46" s="183"/>
      <c r="BL46" s="183"/>
      <c r="BM46" s="183"/>
      <c r="BN46" s="183"/>
      <c r="BO46" s="183"/>
      <c r="BP46" s="183"/>
      <c r="BQ46" s="183"/>
      <c r="BR46" s="183"/>
      <c r="BS46" s="183"/>
      <c r="BT46" s="183"/>
      <c r="BU46" s="183"/>
      <c r="BV46" s="183"/>
      <c r="BW46" s="183"/>
      <c r="BX46" s="183"/>
      <c r="BY46" s="183"/>
      <c r="BZ46" s="183"/>
      <c r="CA46" s="183"/>
      <c r="CB46" s="183"/>
      <c r="CC46" s="183"/>
      <c r="CD46" s="183"/>
      <c r="CE46" s="183"/>
      <c r="CF46" s="183"/>
      <c r="CG46" s="183"/>
      <c r="CH46" s="183"/>
      <c r="CI46" s="183"/>
      <c r="CJ46" s="183"/>
      <c r="CK46" s="183"/>
      <c r="CL46" s="183"/>
      <c r="CM46" s="183"/>
      <c r="CN46" s="183"/>
      <c r="CO46" s="183"/>
      <c r="CP46" s="183"/>
      <c r="CQ46" s="183"/>
      <c r="CR46" s="183"/>
      <c r="CS46" s="183"/>
      <c r="CT46" s="183"/>
      <c r="CU46" s="183"/>
      <c r="CV46" s="183"/>
      <c r="CW46" s="183"/>
      <c r="CX46" s="183"/>
      <c r="CY46" s="183"/>
      <c r="CZ46" s="183"/>
      <c r="DA46" s="183"/>
      <c r="DB46" s="183"/>
      <c r="DC46" s="183"/>
      <c r="DD46" s="183"/>
      <c r="DE46" s="183"/>
      <c r="DF46" s="183"/>
      <c r="DG46" s="183"/>
      <c r="DH46" s="183"/>
      <c r="DI46" s="183"/>
    </row>
    <row r="47" spans="1:119" x14ac:dyDescent="0.15">
      <c r="B47" s="183"/>
      <c r="C47" s="183"/>
      <c r="D47" s="183"/>
      <c r="E47" s="183" t="s">
        <v>203</v>
      </c>
      <c r="F47" s="183"/>
      <c r="G47" s="183"/>
      <c r="H47" s="183"/>
      <c r="I47" s="183"/>
      <c r="J47" s="183"/>
      <c r="K47" s="183"/>
      <c r="L47" s="183"/>
      <c r="M47" s="183"/>
      <c r="N47" s="183"/>
      <c r="O47" s="183"/>
      <c r="P47" s="183"/>
      <c r="Q47" s="183"/>
      <c r="R47" s="183"/>
      <c r="S47" s="183"/>
      <c r="T47" s="183"/>
      <c r="U47" s="183"/>
      <c r="V47" s="183"/>
      <c r="W47" s="183"/>
      <c r="X47" s="183"/>
      <c r="Y47" s="183"/>
      <c r="Z47" s="183"/>
      <c r="AA47" s="183"/>
      <c r="AB47" s="183"/>
      <c r="AC47" s="183"/>
      <c r="AD47" s="183"/>
      <c r="AE47" s="183"/>
      <c r="AF47" s="183"/>
      <c r="AG47" s="183"/>
      <c r="AH47" s="183"/>
      <c r="AI47" s="183"/>
      <c r="AJ47" s="183"/>
      <c r="AK47" s="183"/>
      <c r="AL47" s="183"/>
      <c r="AM47" s="183"/>
      <c r="AN47" s="183"/>
      <c r="AO47" s="183"/>
      <c r="AP47" s="183"/>
      <c r="AQ47" s="183"/>
      <c r="AR47" s="183"/>
      <c r="AS47" s="183"/>
      <c r="AT47" s="183"/>
      <c r="AU47" s="183"/>
      <c r="AV47" s="183"/>
      <c r="AW47" s="183"/>
      <c r="AX47" s="183"/>
      <c r="AY47" s="183"/>
      <c r="AZ47" s="183"/>
      <c r="BA47" s="183"/>
      <c r="BB47" s="183"/>
      <c r="BC47" s="183"/>
      <c r="BD47" s="183"/>
      <c r="BE47" s="183"/>
      <c r="BF47" s="183"/>
      <c r="BG47" s="183"/>
      <c r="BH47" s="183"/>
      <c r="BI47" s="183"/>
      <c r="BJ47" s="183"/>
      <c r="BK47" s="183"/>
      <c r="BL47" s="183"/>
      <c r="BM47" s="183"/>
      <c r="BN47" s="183"/>
      <c r="BO47" s="183"/>
      <c r="BP47" s="183"/>
      <c r="BQ47" s="183"/>
      <c r="BR47" s="183"/>
      <c r="BS47" s="183"/>
      <c r="BT47" s="183"/>
      <c r="BU47" s="183"/>
      <c r="BV47" s="183"/>
      <c r="BW47" s="183"/>
      <c r="BX47" s="183"/>
      <c r="BY47" s="183"/>
      <c r="BZ47" s="183"/>
      <c r="CA47" s="183"/>
      <c r="CB47" s="183"/>
      <c r="CC47" s="183"/>
      <c r="CD47" s="183"/>
      <c r="CE47" s="183"/>
      <c r="CF47" s="183"/>
      <c r="CG47" s="183"/>
      <c r="CH47" s="183"/>
      <c r="CI47" s="183"/>
      <c r="CJ47" s="183"/>
      <c r="CK47" s="183"/>
      <c r="CL47" s="183"/>
      <c r="CM47" s="183"/>
      <c r="CN47" s="183"/>
      <c r="CO47" s="183"/>
      <c r="CP47" s="183"/>
      <c r="CQ47" s="183"/>
      <c r="CR47" s="183"/>
      <c r="CS47" s="183"/>
      <c r="CT47" s="183"/>
      <c r="CU47" s="183"/>
      <c r="CV47" s="183"/>
      <c r="CW47" s="183"/>
      <c r="CX47" s="183"/>
      <c r="CY47" s="183"/>
      <c r="CZ47" s="183"/>
      <c r="DA47" s="183"/>
      <c r="DB47" s="183"/>
      <c r="DC47" s="183"/>
      <c r="DD47" s="183"/>
      <c r="DE47" s="183"/>
      <c r="DF47" s="183"/>
      <c r="DG47" s="183"/>
      <c r="DH47" s="183"/>
      <c r="DI47" s="183"/>
    </row>
    <row r="48" spans="1:119" x14ac:dyDescent="0.15">
      <c r="B48" s="183"/>
      <c r="C48" s="183"/>
      <c r="D48" s="183"/>
      <c r="E48" s="183" t="s">
        <v>204</v>
      </c>
      <c r="F48" s="183"/>
      <c r="G48" s="183"/>
      <c r="H48" s="183"/>
      <c r="I48" s="183"/>
      <c r="J48" s="183"/>
      <c r="K48" s="183"/>
      <c r="L48" s="183"/>
      <c r="M48" s="183"/>
      <c r="N48" s="183"/>
      <c r="O48" s="183"/>
      <c r="P48" s="183"/>
      <c r="Q48" s="183"/>
      <c r="R48" s="183"/>
      <c r="S48" s="183"/>
      <c r="T48" s="183"/>
      <c r="U48" s="183"/>
      <c r="V48" s="183"/>
      <c r="W48" s="183"/>
      <c r="X48" s="183"/>
      <c r="Y48" s="183"/>
      <c r="Z48" s="183"/>
      <c r="AA48" s="183"/>
      <c r="AB48" s="183"/>
      <c r="AC48" s="183"/>
      <c r="AD48" s="183"/>
      <c r="AE48" s="183"/>
      <c r="AF48" s="183"/>
      <c r="AG48" s="183"/>
      <c r="AH48" s="183"/>
      <c r="AI48" s="183"/>
      <c r="AJ48" s="183"/>
      <c r="AK48" s="183"/>
      <c r="AL48" s="183"/>
      <c r="AM48" s="183"/>
      <c r="AN48" s="183"/>
      <c r="AO48" s="183"/>
      <c r="AP48" s="183"/>
      <c r="AQ48" s="183"/>
      <c r="AR48" s="183"/>
      <c r="AS48" s="183"/>
      <c r="AT48" s="183"/>
      <c r="AU48" s="183"/>
      <c r="AV48" s="183"/>
      <c r="AW48" s="183"/>
      <c r="AX48" s="183"/>
      <c r="AY48" s="183"/>
      <c r="AZ48" s="183"/>
      <c r="BA48" s="183"/>
      <c r="BB48" s="183"/>
      <c r="BC48" s="183"/>
      <c r="BD48" s="183"/>
      <c r="BE48" s="183"/>
      <c r="BF48" s="183"/>
      <c r="BG48" s="183"/>
      <c r="BH48" s="183"/>
      <c r="BI48" s="183"/>
      <c r="BJ48" s="183"/>
      <c r="BK48" s="183"/>
      <c r="BL48" s="183"/>
      <c r="BM48" s="183"/>
      <c r="BN48" s="183"/>
      <c r="BO48" s="183"/>
      <c r="BP48" s="183"/>
      <c r="BQ48" s="183"/>
      <c r="BR48" s="183"/>
      <c r="BS48" s="183"/>
      <c r="BT48" s="183"/>
      <c r="BU48" s="183"/>
      <c r="BV48" s="183"/>
      <c r="BW48" s="183"/>
      <c r="BX48" s="183"/>
      <c r="BY48" s="183"/>
      <c r="BZ48" s="183"/>
      <c r="CA48" s="183"/>
      <c r="CB48" s="183"/>
      <c r="CC48" s="183"/>
      <c r="CD48" s="183"/>
      <c r="CE48" s="183"/>
      <c r="CF48" s="183"/>
      <c r="CG48" s="183"/>
      <c r="CH48" s="183"/>
      <c r="CI48" s="183"/>
      <c r="CJ48" s="183"/>
      <c r="CK48" s="183"/>
      <c r="CL48" s="183"/>
      <c r="CM48" s="183"/>
      <c r="CN48" s="183"/>
      <c r="CO48" s="183"/>
      <c r="CP48" s="183"/>
      <c r="CQ48" s="183"/>
      <c r="CR48" s="183"/>
      <c r="CS48" s="183"/>
      <c r="CT48" s="183"/>
      <c r="CU48" s="183"/>
      <c r="CV48" s="183"/>
      <c r="CW48" s="183"/>
      <c r="CX48" s="183"/>
      <c r="CY48" s="183"/>
      <c r="CZ48" s="183"/>
      <c r="DA48" s="183"/>
      <c r="DB48" s="183"/>
      <c r="DC48" s="183"/>
      <c r="DD48" s="183"/>
      <c r="DE48" s="183"/>
      <c r="DF48" s="183"/>
      <c r="DG48" s="183"/>
      <c r="DH48" s="183"/>
      <c r="DI48" s="183"/>
    </row>
    <row r="49" spans="5:5" x14ac:dyDescent="0.15">
      <c r="E49" s="219" t="s">
        <v>205</v>
      </c>
    </row>
    <row r="50" spans="5:5" x14ac:dyDescent="0.15">
      <c r="E50" s="185" t="s">
        <v>206</v>
      </c>
    </row>
    <row r="51" spans="5:5" x14ac:dyDescent="0.15">
      <c r="E51" s="185" t="s">
        <v>207</v>
      </c>
    </row>
    <row r="52" spans="5:5" x14ac:dyDescent="0.15">
      <c r="E52" s="185" t="s">
        <v>208</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fMcBSDTRHVgzUCt67iJj6fOcY7Oe1TZTJrCNDdE9ggnyghni2R7/s8BrK3BBqQ+YWkv6o4SPLVFOE9Uin3XPsg==" saltValue="U60SjG+g1d50/YR8Bw3J4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election activeCell="CN95" sqref="CN95"/>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541</v>
      </c>
      <c r="G33" s="29" t="s">
        <v>542</v>
      </c>
      <c r="H33" s="29" t="s">
        <v>543</v>
      </c>
      <c r="I33" s="29" t="s">
        <v>544</v>
      </c>
      <c r="J33" s="30" t="s">
        <v>545</v>
      </c>
      <c r="K33" s="22"/>
      <c r="L33" s="22"/>
      <c r="M33" s="22"/>
      <c r="N33" s="22"/>
      <c r="O33" s="22"/>
      <c r="P33" s="22"/>
    </row>
    <row r="34" spans="1:16" ht="39" customHeight="1" x14ac:dyDescent="0.15">
      <c r="A34" s="22"/>
      <c r="B34" s="31"/>
      <c r="C34" s="1242" t="s">
        <v>548</v>
      </c>
      <c r="D34" s="1242"/>
      <c r="E34" s="1243"/>
      <c r="F34" s="32">
        <v>4.76</v>
      </c>
      <c r="G34" s="33">
        <v>5.8</v>
      </c>
      <c r="H34" s="33">
        <v>6.37</v>
      </c>
      <c r="I34" s="33">
        <v>6.85</v>
      </c>
      <c r="J34" s="34">
        <v>5.95</v>
      </c>
      <c r="K34" s="22"/>
      <c r="L34" s="22"/>
      <c r="M34" s="22"/>
      <c r="N34" s="22"/>
      <c r="O34" s="22"/>
      <c r="P34" s="22"/>
    </row>
    <row r="35" spans="1:16" ht="39" customHeight="1" x14ac:dyDescent="0.15">
      <c r="A35" s="22"/>
      <c r="B35" s="35"/>
      <c r="C35" s="1236" t="s">
        <v>549</v>
      </c>
      <c r="D35" s="1237"/>
      <c r="E35" s="1238"/>
      <c r="F35" s="36">
        <v>0.31</v>
      </c>
      <c r="G35" s="37">
        <v>0.34</v>
      </c>
      <c r="H35" s="37">
        <v>0.53</v>
      </c>
      <c r="I35" s="37">
        <v>0.63</v>
      </c>
      <c r="J35" s="38">
        <v>0.43</v>
      </c>
      <c r="K35" s="22"/>
      <c r="L35" s="22"/>
      <c r="M35" s="22"/>
      <c r="N35" s="22"/>
      <c r="O35" s="22"/>
      <c r="P35" s="22"/>
    </row>
    <row r="36" spans="1:16" ht="39" customHeight="1" x14ac:dyDescent="0.15">
      <c r="A36" s="22"/>
      <c r="B36" s="35"/>
      <c r="C36" s="1236" t="s">
        <v>550</v>
      </c>
      <c r="D36" s="1237"/>
      <c r="E36" s="1238"/>
      <c r="F36" s="36">
        <v>0.1</v>
      </c>
      <c r="G36" s="37">
        <v>0.09</v>
      </c>
      <c r="H36" s="37">
        <v>0.05</v>
      </c>
      <c r="I36" s="37">
        <v>0.1</v>
      </c>
      <c r="J36" s="38">
        <v>0.09</v>
      </c>
      <c r="K36" s="22"/>
      <c r="L36" s="22"/>
      <c r="M36" s="22"/>
      <c r="N36" s="22"/>
      <c r="O36" s="22"/>
      <c r="P36" s="22"/>
    </row>
    <row r="37" spans="1:16" ht="39" customHeight="1" x14ac:dyDescent="0.15">
      <c r="A37" s="22"/>
      <c r="B37" s="35"/>
      <c r="C37" s="1236" t="s">
        <v>551</v>
      </c>
      <c r="D37" s="1237"/>
      <c r="E37" s="1238"/>
      <c r="F37" s="36">
        <v>0.01</v>
      </c>
      <c r="G37" s="37">
        <v>0.01</v>
      </c>
      <c r="H37" s="37">
        <v>0</v>
      </c>
      <c r="I37" s="37">
        <v>0.03</v>
      </c>
      <c r="J37" s="38">
        <v>0.01</v>
      </c>
      <c r="K37" s="22"/>
      <c r="L37" s="22"/>
      <c r="M37" s="22"/>
      <c r="N37" s="22"/>
      <c r="O37" s="22"/>
      <c r="P37" s="22"/>
    </row>
    <row r="38" spans="1:16" ht="39" customHeight="1" x14ac:dyDescent="0.15">
      <c r="A38" s="22"/>
      <c r="B38" s="35"/>
      <c r="C38" s="1236"/>
      <c r="D38" s="1237"/>
      <c r="E38" s="1238"/>
      <c r="F38" s="36"/>
      <c r="G38" s="37"/>
      <c r="H38" s="37"/>
      <c r="I38" s="37"/>
      <c r="J38" s="38"/>
      <c r="K38" s="22"/>
      <c r="L38" s="22"/>
      <c r="M38" s="22"/>
      <c r="N38" s="22"/>
      <c r="O38" s="22"/>
      <c r="P38" s="22"/>
    </row>
    <row r="39" spans="1:16" ht="39" customHeight="1" x14ac:dyDescent="0.15">
      <c r="A39" s="22"/>
      <c r="B39" s="35"/>
      <c r="C39" s="1236"/>
      <c r="D39" s="1237"/>
      <c r="E39" s="1238"/>
      <c r="F39" s="36"/>
      <c r="G39" s="37"/>
      <c r="H39" s="37"/>
      <c r="I39" s="37"/>
      <c r="J39" s="38"/>
      <c r="K39" s="22"/>
      <c r="L39" s="22"/>
      <c r="M39" s="22"/>
      <c r="N39" s="22"/>
      <c r="O39" s="22"/>
      <c r="P39" s="22"/>
    </row>
    <row r="40" spans="1:16" ht="39" customHeight="1" x14ac:dyDescent="0.15">
      <c r="A40" s="22"/>
      <c r="B40" s="35"/>
      <c r="C40" s="1236"/>
      <c r="D40" s="1237"/>
      <c r="E40" s="1238"/>
      <c r="F40" s="36"/>
      <c r="G40" s="37"/>
      <c r="H40" s="37"/>
      <c r="I40" s="37"/>
      <c r="J40" s="38"/>
      <c r="K40" s="22"/>
      <c r="L40" s="22"/>
      <c r="M40" s="22"/>
      <c r="N40" s="22"/>
      <c r="O40" s="22"/>
      <c r="P40" s="22"/>
    </row>
    <row r="41" spans="1:16" ht="39" customHeight="1" x14ac:dyDescent="0.15">
      <c r="A41" s="22"/>
      <c r="B41" s="35"/>
      <c r="C41" s="1236"/>
      <c r="D41" s="1237"/>
      <c r="E41" s="1238"/>
      <c r="F41" s="36"/>
      <c r="G41" s="37"/>
      <c r="H41" s="37"/>
      <c r="I41" s="37"/>
      <c r="J41" s="38"/>
      <c r="K41" s="22"/>
      <c r="L41" s="22"/>
      <c r="M41" s="22"/>
      <c r="N41" s="22"/>
      <c r="O41" s="22"/>
      <c r="P41" s="22"/>
    </row>
    <row r="42" spans="1:16" ht="39" customHeight="1" x14ac:dyDescent="0.15">
      <c r="A42" s="22"/>
      <c r="B42" s="39"/>
      <c r="C42" s="1236" t="s">
        <v>552</v>
      </c>
      <c r="D42" s="1237"/>
      <c r="E42" s="1238"/>
      <c r="F42" s="36" t="s">
        <v>499</v>
      </c>
      <c r="G42" s="37" t="s">
        <v>499</v>
      </c>
      <c r="H42" s="37" t="s">
        <v>499</v>
      </c>
      <c r="I42" s="37" t="s">
        <v>499</v>
      </c>
      <c r="J42" s="38" t="s">
        <v>499</v>
      </c>
      <c r="K42" s="22"/>
      <c r="L42" s="22"/>
      <c r="M42" s="22"/>
      <c r="N42" s="22"/>
      <c r="O42" s="22"/>
      <c r="P42" s="22"/>
    </row>
    <row r="43" spans="1:16" ht="39" customHeight="1" thickBot="1" x14ac:dyDescent="0.2">
      <c r="A43" s="22"/>
      <c r="B43" s="40"/>
      <c r="C43" s="1239" t="s">
        <v>553</v>
      </c>
      <c r="D43" s="1240"/>
      <c r="E43" s="1241"/>
      <c r="F43" s="41" t="s">
        <v>499</v>
      </c>
      <c r="G43" s="42" t="s">
        <v>499</v>
      </c>
      <c r="H43" s="42" t="s">
        <v>499</v>
      </c>
      <c r="I43" s="42" t="s">
        <v>499</v>
      </c>
      <c r="J43" s="43" t="s">
        <v>499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TBgLqhDsd02YBPno5EORBhr5zzkFnq/YUzpK+RwsEQ0Uxls21aoTxHFni/gfx4nCFPXFGYaiWxEqklHu6q91Yg==" saltValue="YlEeZkKWQl5VYL/fodbKP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A46" zoomScaleSheetLayoutView="55" workbookViewId="0">
      <selection activeCell="N51" sqref="N51"/>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541</v>
      </c>
      <c r="L44" s="56" t="s">
        <v>542</v>
      </c>
      <c r="M44" s="56" t="s">
        <v>543</v>
      </c>
      <c r="N44" s="56" t="s">
        <v>544</v>
      </c>
      <c r="O44" s="57" t="s">
        <v>545</v>
      </c>
      <c r="P44" s="48"/>
      <c r="Q44" s="48"/>
      <c r="R44" s="48"/>
      <c r="S44" s="48"/>
      <c r="T44" s="48"/>
      <c r="U44" s="48"/>
    </row>
    <row r="45" spans="1:21" ht="30.75" customHeight="1" x14ac:dyDescent="0.15">
      <c r="A45" s="48"/>
      <c r="B45" s="1244" t="s">
        <v>11</v>
      </c>
      <c r="C45" s="1245"/>
      <c r="D45" s="58"/>
      <c r="E45" s="1250" t="s">
        <v>12</v>
      </c>
      <c r="F45" s="1250"/>
      <c r="G45" s="1250"/>
      <c r="H45" s="1250"/>
      <c r="I45" s="1250"/>
      <c r="J45" s="1251"/>
      <c r="K45" s="59">
        <v>554</v>
      </c>
      <c r="L45" s="60">
        <v>591</v>
      </c>
      <c r="M45" s="60">
        <v>631</v>
      </c>
      <c r="N45" s="60">
        <v>668</v>
      </c>
      <c r="O45" s="61">
        <v>663</v>
      </c>
      <c r="P45" s="48"/>
      <c r="Q45" s="48"/>
      <c r="R45" s="48"/>
      <c r="S45" s="48"/>
      <c r="T45" s="48"/>
      <c r="U45" s="48"/>
    </row>
    <row r="46" spans="1:21" ht="30.75" customHeight="1" x14ac:dyDescent="0.15">
      <c r="A46" s="48"/>
      <c r="B46" s="1246"/>
      <c r="C46" s="1247"/>
      <c r="D46" s="62"/>
      <c r="E46" s="1252" t="s">
        <v>13</v>
      </c>
      <c r="F46" s="1252"/>
      <c r="G46" s="1252"/>
      <c r="H46" s="1252"/>
      <c r="I46" s="1252"/>
      <c r="J46" s="1253"/>
      <c r="K46" s="63" t="s">
        <v>499</v>
      </c>
      <c r="L46" s="64" t="s">
        <v>499</v>
      </c>
      <c r="M46" s="64" t="s">
        <v>499</v>
      </c>
      <c r="N46" s="64" t="s">
        <v>499</v>
      </c>
      <c r="O46" s="65" t="s">
        <v>499</v>
      </c>
      <c r="P46" s="48"/>
      <c r="Q46" s="48"/>
      <c r="R46" s="48"/>
      <c r="S46" s="48"/>
      <c r="T46" s="48"/>
      <c r="U46" s="48"/>
    </row>
    <row r="47" spans="1:21" ht="30.75" customHeight="1" x14ac:dyDescent="0.15">
      <c r="A47" s="48"/>
      <c r="B47" s="1246"/>
      <c r="C47" s="1247"/>
      <c r="D47" s="62"/>
      <c r="E47" s="1252" t="s">
        <v>14</v>
      </c>
      <c r="F47" s="1252"/>
      <c r="G47" s="1252"/>
      <c r="H47" s="1252"/>
      <c r="I47" s="1252"/>
      <c r="J47" s="1253"/>
      <c r="K47" s="63" t="s">
        <v>499</v>
      </c>
      <c r="L47" s="64" t="s">
        <v>499</v>
      </c>
      <c r="M47" s="64" t="s">
        <v>499</v>
      </c>
      <c r="N47" s="64" t="s">
        <v>499</v>
      </c>
      <c r="O47" s="65" t="s">
        <v>499</v>
      </c>
      <c r="P47" s="48"/>
      <c r="Q47" s="48"/>
      <c r="R47" s="48"/>
      <c r="S47" s="48"/>
      <c r="T47" s="48"/>
      <c r="U47" s="48"/>
    </row>
    <row r="48" spans="1:21" ht="30.75" customHeight="1" x14ac:dyDescent="0.15">
      <c r="A48" s="48"/>
      <c r="B48" s="1246"/>
      <c r="C48" s="1247"/>
      <c r="D48" s="62"/>
      <c r="E48" s="1252" t="s">
        <v>15</v>
      </c>
      <c r="F48" s="1252"/>
      <c r="G48" s="1252"/>
      <c r="H48" s="1252"/>
      <c r="I48" s="1252"/>
      <c r="J48" s="1253"/>
      <c r="K48" s="63">
        <v>22</v>
      </c>
      <c r="L48" s="64">
        <v>22</v>
      </c>
      <c r="M48" s="64">
        <v>22</v>
      </c>
      <c r="N48" s="64">
        <v>21</v>
      </c>
      <c r="O48" s="65">
        <v>20</v>
      </c>
      <c r="P48" s="48"/>
      <c r="Q48" s="48"/>
      <c r="R48" s="48"/>
      <c r="S48" s="48"/>
      <c r="T48" s="48"/>
      <c r="U48" s="48"/>
    </row>
    <row r="49" spans="1:21" ht="30.75" customHeight="1" x14ac:dyDescent="0.15">
      <c r="A49" s="48"/>
      <c r="B49" s="1246"/>
      <c r="C49" s="1247"/>
      <c r="D49" s="62"/>
      <c r="E49" s="1252" t="s">
        <v>16</v>
      </c>
      <c r="F49" s="1252"/>
      <c r="G49" s="1252"/>
      <c r="H49" s="1252"/>
      <c r="I49" s="1252"/>
      <c r="J49" s="1253"/>
      <c r="K49" s="63">
        <v>25</v>
      </c>
      <c r="L49" s="64">
        <v>28</v>
      </c>
      <c r="M49" s="64">
        <v>28</v>
      </c>
      <c r="N49" s="64">
        <v>26</v>
      </c>
      <c r="O49" s="65">
        <v>18</v>
      </c>
      <c r="P49" s="48"/>
      <c r="Q49" s="48"/>
      <c r="R49" s="48"/>
      <c r="S49" s="48"/>
      <c r="T49" s="48"/>
      <c r="U49" s="48"/>
    </row>
    <row r="50" spans="1:21" ht="30.75" customHeight="1" x14ac:dyDescent="0.15">
      <c r="A50" s="48"/>
      <c r="B50" s="1246"/>
      <c r="C50" s="1247"/>
      <c r="D50" s="62"/>
      <c r="E50" s="1252" t="s">
        <v>17</v>
      </c>
      <c r="F50" s="1252"/>
      <c r="G50" s="1252"/>
      <c r="H50" s="1252"/>
      <c r="I50" s="1252"/>
      <c r="J50" s="1253"/>
      <c r="K50" s="63">
        <v>4</v>
      </c>
      <c r="L50" s="64">
        <v>5</v>
      </c>
      <c r="M50" s="64">
        <v>5</v>
      </c>
      <c r="N50" s="64">
        <v>5</v>
      </c>
      <c r="O50" s="65">
        <v>5</v>
      </c>
      <c r="P50" s="48"/>
      <c r="Q50" s="48"/>
      <c r="R50" s="48"/>
      <c r="S50" s="48"/>
      <c r="T50" s="48"/>
      <c r="U50" s="48"/>
    </row>
    <row r="51" spans="1:21" ht="30.75" customHeight="1" x14ac:dyDescent="0.15">
      <c r="A51" s="48"/>
      <c r="B51" s="1248"/>
      <c r="C51" s="1249"/>
      <c r="D51" s="66"/>
      <c r="E51" s="1252" t="s">
        <v>18</v>
      </c>
      <c r="F51" s="1252"/>
      <c r="G51" s="1252"/>
      <c r="H51" s="1252"/>
      <c r="I51" s="1252"/>
      <c r="J51" s="1253"/>
      <c r="K51" s="63" t="s">
        <v>499</v>
      </c>
      <c r="L51" s="64" t="s">
        <v>499</v>
      </c>
      <c r="M51" s="64" t="s">
        <v>499</v>
      </c>
      <c r="N51" s="64" t="s">
        <v>499</v>
      </c>
      <c r="O51" s="65" t="s">
        <v>499</v>
      </c>
      <c r="P51" s="48"/>
      <c r="Q51" s="48"/>
      <c r="R51" s="48"/>
      <c r="S51" s="48"/>
      <c r="T51" s="48"/>
      <c r="U51" s="48"/>
    </row>
    <row r="52" spans="1:21" ht="30.75" customHeight="1" x14ac:dyDescent="0.15">
      <c r="A52" s="48"/>
      <c r="B52" s="1254" t="s">
        <v>19</v>
      </c>
      <c r="C52" s="1255"/>
      <c r="D52" s="66"/>
      <c r="E52" s="1252" t="s">
        <v>20</v>
      </c>
      <c r="F52" s="1252"/>
      <c r="G52" s="1252"/>
      <c r="H52" s="1252"/>
      <c r="I52" s="1252"/>
      <c r="J52" s="1253"/>
      <c r="K52" s="63">
        <v>552</v>
      </c>
      <c r="L52" s="64">
        <v>572</v>
      </c>
      <c r="M52" s="64">
        <v>581</v>
      </c>
      <c r="N52" s="64">
        <v>581</v>
      </c>
      <c r="O52" s="65">
        <v>554</v>
      </c>
      <c r="P52" s="48"/>
      <c r="Q52" s="48"/>
      <c r="R52" s="48"/>
      <c r="S52" s="48"/>
      <c r="T52" s="48"/>
      <c r="U52" s="48"/>
    </row>
    <row r="53" spans="1:21" ht="30.75" customHeight="1" thickBot="1" x14ac:dyDescent="0.2">
      <c r="A53" s="48"/>
      <c r="B53" s="1256" t="s">
        <v>21</v>
      </c>
      <c r="C53" s="1257"/>
      <c r="D53" s="67"/>
      <c r="E53" s="1258" t="s">
        <v>22</v>
      </c>
      <c r="F53" s="1258"/>
      <c r="G53" s="1258"/>
      <c r="H53" s="1258"/>
      <c r="I53" s="1258"/>
      <c r="J53" s="1259"/>
      <c r="K53" s="68">
        <v>53</v>
      </c>
      <c r="L53" s="69">
        <v>74</v>
      </c>
      <c r="M53" s="69">
        <v>105</v>
      </c>
      <c r="N53" s="69">
        <v>139</v>
      </c>
      <c r="O53" s="70">
        <v>152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554</v>
      </c>
      <c r="L56" s="80" t="s">
        <v>555</v>
      </c>
      <c r="M56" s="80" t="s">
        <v>556</v>
      </c>
      <c r="N56" s="80" t="s">
        <v>557</v>
      </c>
      <c r="O56" s="81" t="s">
        <v>558</v>
      </c>
      <c r="P56" s="48"/>
      <c r="Q56" s="48"/>
      <c r="R56" s="48"/>
      <c r="S56" s="48"/>
      <c r="T56" s="48"/>
      <c r="U56" s="48"/>
    </row>
    <row r="57" spans="1:21" ht="31.5" customHeight="1" x14ac:dyDescent="0.15">
      <c r="B57" s="1260" t="s">
        <v>25</v>
      </c>
      <c r="C57" s="1261"/>
      <c r="D57" s="1264" t="s">
        <v>26</v>
      </c>
      <c r="E57" s="1265"/>
      <c r="F57" s="1265"/>
      <c r="G57" s="1265"/>
      <c r="H57" s="1265"/>
      <c r="I57" s="1265"/>
      <c r="J57" s="1266"/>
      <c r="K57" s="82" t="s">
        <v>564</v>
      </c>
      <c r="L57" s="83" t="s">
        <v>499</v>
      </c>
      <c r="M57" s="83" t="s">
        <v>499</v>
      </c>
      <c r="N57" s="83" t="s">
        <v>499</v>
      </c>
      <c r="O57" s="84" t="s">
        <v>499</v>
      </c>
    </row>
    <row r="58" spans="1:21" ht="31.5" customHeight="1" thickBot="1" x14ac:dyDescent="0.2">
      <c r="B58" s="1262"/>
      <c r="C58" s="1263"/>
      <c r="D58" s="1267" t="s">
        <v>27</v>
      </c>
      <c r="E58" s="1268"/>
      <c r="F58" s="1268"/>
      <c r="G58" s="1268"/>
      <c r="H58" s="1268"/>
      <c r="I58" s="1268"/>
      <c r="J58" s="1269"/>
      <c r="K58" s="85" t="s">
        <v>564</v>
      </c>
      <c r="L58" s="86" t="s">
        <v>499</v>
      </c>
      <c r="M58" s="86" t="s">
        <v>499</v>
      </c>
      <c r="N58" s="86" t="s">
        <v>499</v>
      </c>
      <c r="O58" s="87" t="s">
        <v>499</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VwUNgIagdlvCg1pJpHT58k3AAjiTwyini2bRt0xSmpkDuSQdkGMQo9WUk6juADQ3NSt12gegKHSPQhgE12U0ag==" saltValue="6OC+x7LgH5aEqLgCMyVFE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election activeCell="CN95" sqref="CN95"/>
    </sheetView>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541</v>
      </c>
      <c r="J40" s="99" t="s">
        <v>542</v>
      </c>
      <c r="K40" s="99" t="s">
        <v>543</v>
      </c>
      <c r="L40" s="99" t="s">
        <v>544</v>
      </c>
      <c r="M40" s="100" t="s">
        <v>545</v>
      </c>
    </row>
    <row r="41" spans="2:13" ht="27.75" customHeight="1" x14ac:dyDescent="0.15">
      <c r="B41" s="1270" t="s">
        <v>30</v>
      </c>
      <c r="C41" s="1271"/>
      <c r="D41" s="101"/>
      <c r="E41" s="1276" t="s">
        <v>31</v>
      </c>
      <c r="F41" s="1276"/>
      <c r="G41" s="1276"/>
      <c r="H41" s="1277"/>
      <c r="I41" s="102">
        <v>5225</v>
      </c>
      <c r="J41" s="103">
        <v>5090</v>
      </c>
      <c r="K41" s="103">
        <v>4767</v>
      </c>
      <c r="L41" s="103">
        <v>4555</v>
      </c>
      <c r="M41" s="104">
        <v>4253</v>
      </c>
    </row>
    <row r="42" spans="2:13" ht="27.75" customHeight="1" x14ac:dyDescent="0.15">
      <c r="B42" s="1272"/>
      <c r="C42" s="1273"/>
      <c r="D42" s="105"/>
      <c r="E42" s="1278" t="s">
        <v>32</v>
      </c>
      <c r="F42" s="1278"/>
      <c r="G42" s="1278"/>
      <c r="H42" s="1279"/>
      <c r="I42" s="106">
        <v>3</v>
      </c>
      <c r="J42" s="107">
        <v>1</v>
      </c>
      <c r="K42" s="107" t="s">
        <v>499</v>
      </c>
      <c r="L42" s="107">
        <v>852</v>
      </c>
      <c r="M42" s="108">
        <v>1041</v>
      </c>
    </row>
    <row r="43" spans="2:13" ht="27.75" customHeight="1" x14ac:dyDescent="0.15">
      <c r="B43" s="1272"/>
      <c r="C43" s="1273"/>
      <c r="D43" s="105"/>
      <c r="E43" s="1278" t="s">
        <v>33</v>
      </c>
      <c r="F43" s="1278"/>
      <c r="G43" s="1278"/>
      <c r="H43" s="1279"/>
      <c r="I43" s="106">
        <v>140</v>
      </c>
      <c r="J43" s="107">
        <v>123</v>
      </c>
      <c r="K43" s="107">
        <v>105</v>
      </c>
      <c r="L43" s="107">
        <v>88</v>
      </c>
      <c r="M43" s="108">
        <v>80</v>
      </c>
    </row>
    <row r="44" spans="2:13" ht="27.75" customHeight="1" x14ac:dyDescent="0.15">
      <c r="B44" s="1272"/>
      <c r="C44" s="1273"/>
      <c r="D44" s="105"/>
      <c r="E44" s="1278" t="s">
        <v>34</v>
      </c>
      <c r="F44" s="1278"/>
      <c r="G44" s="1278"/>
      <c r="H44" s="1279"/>
      <c r="I44" s="106">
        <v>152</v>
      </c>
      <c r="J44" s="107">
        <v>131</v>
      </c>
      <c r="K44" s="107">
        <v>126</v>
      </c>
      <c r="L44" s="107">
        <v>120</v>
      </c>
      <c r="M44" s="108">
        <v>118</v>
      </c>
    </row>
    <row r="45" spans="2:13" ht="27.75" customHeight="1" x14ac:dyDescent="0.15">
      <c r="B45" s="1272"/>
      <c r="C45" s="1273"/>
      <c r="D45" s="105"/>
      <c r="E45" s="1278" t="s">
        <v>35</v>
      </c>
      <c r="F45" s="1278"/>
      <c r="G45" s="1278"/>
      <c r="H45" s="1279"/>
      <c r="I45" s="106">
        <v>751</v>
      </c>
      <c r="J45" s="107">
        <v>731</v>
      </c>
      <c r="K45" s="107">
        <v>727</v>
      </c>
      <c r="L45" s="107">
        <v>688</v>
      </c>
      <c r="M45" s="108">
        <v>668</v>
      </c>
    </row>
    <row r="46" spans="2:13" ht="27.75" customHeight="1" x14ac:dyDescent="0.15">
      <c r="B46" s="1272"/>
      <c r="C46" s="1273"/>
      <c r="D46" s="109"/>
      <c r="E46" s="1278" t="s">
        <v>36</v>
      </c>
      <c r="F46" s="1278"/>
      <c r="G46" s="1278"/>
      <c r="H46" s="1279"/>
      <c r="I46" s="106" t="s">
        <v>499</v>
      </c>
      <c r="J46" s="107" t="s">
        <v>499</v>
      </c>
      <c r="K46" s="107" t="s">
        <v>499</v>
      </c>
      <c r="L46" s="107" t="s">
        <v>499</v>
      </c>
      <c r="M46" s="108" t="s">
        <v>499</v>
      </c>
    </row>
    <row r="47" spans="2:13" ht="27.75" customHeight="1" x14ac:dyDescent="0.15">
      <c r="B47" s="1272"/>
      <c r="C47" s="1273"/>
      <c r="D47" s="110"/>
      <c r="E47" s="1280" t="s">
        <v>37</v>
      </c>
      <c r="F47" s="1281"/>
      <c r="G47" s="1281"/>
      <c r="H47" s="1282"/>
      <c r="I47" s="106" t="s">
        <v>499</v>
      </c>
      <c r="J47" s="107" t="s">
        <v>499</v>
      </c>
      <c r="K47" s="107" t="s">
        <v>499</v>
      </c>
      <c r="L47" s="107" t="s">
        <v>499</v>
      </c>
      <c r="M47" s="108" t="s">
        <v>499</v>
      </c>
    </row>
    <row r="48" spans="2:13" ht="27.75" customHeight="1" x14ac:dyDescent="0.15">
      <c r="B48" s="1272"/>
      <c r="C48" s="1273"/>
      <c r="D48" s="105"/>
      <c r="E48" s="1278" t="s">
        <v>38</v>
      </c>
      <c r="F48" s="1278"/>
      <c r="G48" s="1278"/>
      <c r="H48" s="1279"/>
      <c r="I48" s="106" t="s">
        <v>499</v>
      </c>
      <c r="J48" s="107" t="s">
        <v>499</v>
      </c>
      <c r="K48" s="107" t="s">
        <v>499</v>
      </c>
      <c r="L48" s="107" t="s">
        <v>499</v>
      </c>
      <c r="M48" s="108" t="s">
        <v>499</v>
      </c>
    </row>
    <row r="49" spans="2:13" ht="27.75" customHeight="1" x14ac:dyDescent="0.15">
      <c r="B49" s="1274"/>
      <c r="C49" s="1275"/>
      <c r="D49" s="105"/>
      <c r="E49" s="1278" t="s">
        <v>39</v>
      </c>
      <c r="F49" s="1278"/>
      <c r="G49" s="1278"/>
      <c r="H49" s="1279"/>
      <c r="I49" s="106" t="s">
        <v>499</v>
      </c>
      <c r="J49" s="107" t="s">
        <v>499</v>
      </c>
      <c r="K49" s="107" t="s">
        <v>499</v>
      </c>
      <c r="L49" s="107" t="s">
        <v>499</v>
      </c>
      <c r="M49" s="108" t="s">
        <v>499</v>
      </c>
    </row>
    <row r="50" spans="2:13" ht="27.75" customHeight="1" x14ac:dyDescent="0.15">
      <c r="B50" s="1283" t="s">
        <v>40</v>
      </c>
      <c r="C50" s="1284"/>
      <c r="D50" s="111"/>
      <c r="E50" s="1278" t="s">
        <v>41</v>
      </c>
      <c r="F50" s="1278"/>
      <c r="G50" s="1278"/>
      <c r="H50" s="1279"/>
      <c r="I50" s="106">
        <v>3955</v>
      </c>
      <c r="J50" s="107">
        <v>4196</v>
      </c>
      <c r="K50" s="107">
        <v>4083</v>
      </c>
      <c r="L50" s="107">
        <v>3536</v>
      </c>
      <c r="M50" s="108">
        <v>3494</v>
      </c>
    </row>
    <row r="51" spans="2:13" ht="27.75" customHeight="1" x14ac:dyDescent="0.15">
      <c r="B51" s="1272"/>
      <c r="C51" s="1273"/>
      <c r="D51" s="105"/>
      <c r="E51" s="1278" t="s">
        <v>42</v>
      </c>
      <c r="F51" s="1278"/>
      <c r="G51" s="1278"/>
      <c r="H51" s="1279"/>
      <c r="I51" s="106">
        <v>600</v>
      </c>
      <c r="J51" s="107">
        <v>525</v>
      </c>
      <c r="K51" s="107">
        <v>455</v>
      </c>
      <c r="L51" s="107">
        <v>406</v>
      </c>
      <c r="M51" s="108">
        <v>368</v>
      </c>
    </row>
    <row r="52" spans="2:13" ht="27.75" customHeight="1" x14ac:dyDescent="0.15">
      <c r="B52" s="1274"/>
      <c r="C52" s="1275"/>
      <c r="D52" s="105"/>
      <c r="E52" s="1278" t="s">
        <v>43</v>
      </c>
      <c r="F52" s="1278"/>
      <c r="G52" s="1278"/>
      <c r="H52" s="1279"/>
      <c r="I52" s="106">
        <v>4013</v>
      </c>
      <c r="J52" s="107">
        <v>3877</v>
      </c>
      <c r="K52" s="107">
        <v>3579</v>
      </c>
      <c r="L52" s="107">
        <v>3480</v>
      </c>
      <c r="M52" s="108">
        <v>3264</v>
      </c>
    </row>
    <row r="53" spans="2:13" ht="27.75" customHeight="1" thickBot="1" x14ac:dyDescent="0.2">
      <c r="B53" s="1285" t="s">
        <v>44</v>
      </c>
      <c r="C53" s="1286"/>
      <c r="D53" s="112"/>
      <c r="E53" s="1287" t="s">
        <v>45</v>
      </c>
      <c r="F53" s="1287"/>
      <c r="G53" s="1287"/>
      <c r="H53" s="1288"/>
      <c r="I53" s="113">
        <v>-2297</v>
      </c>
      <c r="J53" s="114">
        <v>-2521</v>
      </c>
      <c r="K53" s="114">
        <v>-2391</v>
      </c>
      <c r="L53" s="114">
        <v>-1118</v>
      </c>
      <c r="M53" s="115">
        <v>-965</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wh1uS/jXkEIKF7YFU4Ke4RN0dC+Ee3SxtFPR/X+6nIkvpEvCbpnTPS82TvrRhWGLBFRnP3H37RD4kQmQULe/Iw==" saltValue="uGFFPHj1O2vaETg2Ry3i5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72"/>
  <sheetViews>
    <sheetView showGridLines="0" zoomScale="90" zoomScaleNormal="90" zoomScaleSheetLayoutView="100" workbookViewId="0">
      <selection activeCell="H62" sqref="H62"/>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543</v>
      </c>
      <c r="G54" s="124" t="s">
        <v>544</v>
      </c>
      <c r="H54" s="125" t="s">
        <v>545</v>
      </c>
    </row>
    <row r="55" spans="2:8" ht="52.5" customHeight="1" x14ac:dyDescent="0.15">
      <c r="B55" s="126"/>
      <c r="C55" s="1294" t="s">
        <v>48</v>
      </c>
      <c r="D55" s="1294"/>
      <c r="E55" s="1295"/>
      <c r="F55" s="127">
        <v>1142</v>
      </c>
      <c r="G55" s="127">
        <v>1014</v>
      </c>
      <c r="H55" s="128">
        <v>881</v>
      </c>
    </row>
    <row r="56" spans="2:8" ht="52.5" customHeight="1" x14ac:dyDescent="0.15">
      <c r="B56" s="129"/>
      <c r="C56" s="1296" t="s">
        <v>49</v>
      </c>
      <c r="D56" s="1296"/>
      <c r="E56" s="1297"/>
      <c r="F56" s="130">
        <v>672</v>
      </c>
      <c r="G56" s="130">
        <v>672</v>
      </c>
      <c r="H56" s="131">
        <v>673</v>
      </c>
    </row>
    <row r="57" spans="2:8" ht="53.25" customHeight="1" x14ac:dyDescent="0.15">
      <c r="B57" s="129"/>
      <c r="C57" s="1298" t="s">
        <v>50</v>
      </c>
      <c r="D57" s="1298"/>
      <c r="E57" s="1299"/>
      <c r="F57" s="132">
        <v>2032</v>
      </c>
      <c r="G57" s="132">
        <v>1579</v>
      </c>
      <c r="H57" s="133">
        <v>1609</v>
      </c>
    </row>
    <row r="58" spans="2:8" ht="45.75" customHeight="1" x14ac:dyDescent="0.15">
      <c r="B58" s="134"/>
      <c r="C58" s="1289" t="s">
        <v>559</v>
      </c>
      <c r="D58" s="1290"/>
      <c r="E58" s="1291"/>
      <c r="F58" s="135">
        <v>337</v>
      </c>
      <c r="G58" s="135">
        <v>444</v>
      </c>
      <c r="H58" s="136">
        <v>534</v>
      </c>
    </row>
    <row r="59" spans="2:8" ht="45.75" customHeight="1" x14ac:dyDescent="0.15">
      <c r="B59" s="134"/>
      <c r="C59" s="1289" t="s">
        <v>560</v>
      </c>
      <c r="D59" s="1290"/>
      <c r="E59" s="1291"/>
      <c r="F59" s="135">
        <v>314</v>
      </c>
      <c r="G59" s="135">
        <v>360</v>
      </c>
      <c r="H59" s="136">
        <v>441</v>
      </c>
    </row>
    <row r="60" spans="2:8" ht="45.75" customHeight="1" x14ac:dyDescent="0.15">
      <c r="B60" s="134"/>
      <c r="C60" s="1289" t="s">
        <v>561</v>
      </c>
      <c r="D60" s="1290"/>
      <c r="E60" s="1291"/>
      <c r="F60" s="135">
        <v>240</v>
      </c>
      <c r="G60" s="135">
        <v>273</v>
      </c>
      <c r="H60" s="136">
        <v>303</v>
      </c>
    </row>
    <row r="61" spans="2:8" ht="45.75" customHeight="1" x14ac:dyDescent="0.15">
      <c r="B61" s="134"/>
      <c r="C61" s="1289" t="s">
        <v>563</v>
      </c>
      <c r="D61" s="1290"/>
      <c r="E61" s="1291"/>
      <c r="F61" s="135">
        <v>95</v>
      </c>
      <c r="G61" s="135">
        <v>78</v>
      </c>
      <c r="H61" s="136">
        <v>105</v>
      </c>
    </row>
    <row r="62" spans="2:8" ht="45.75" customHeight="1" thickBot="1" x14ac:dyDescent="0.2">
      <c r="B62" s="137"/>
      <c r="C62" s="1289" t="s">
        <v>562</v>
      </c>
      <c r="D62" s="1290"/>
      <c r="E62" s="1291"/>
      <c r="F62" s="135">
        <v>864</v>
      </c>
      <c r="G62" s="135">
        <v>191</v>
      </c>
      <c r="H62" s="136">
        <v>56</v>
      </c>
    </row>
    <row r="63" spans="2:8" ht="52.5" customHeight="1" thickBot="1" x14ac:dyDescent="0.2">
      <c r="B63" s="138"/>
      <c r="C63" s="1292" t="s">
        <v>51</v>
      </c>
      <c r="D63" s="1292"/>
      <c r="E63" s="1293"/>
      <c r="F63" s="139">
        <v>3847</v>
      </c>
      <c r="G63" s="139">
        <v>3266</v>
      </c>
      <c r="H63" s="140">
        <v>3163</v>
      </c>
    </row>
    <row r="64" spans="2:8" ht="15" customHeight="1" x14ac:dyDescent="0.15"/>
    <row r="65" ht="0" hidden="1" customHeight="1" x14ac:dyDescent="0.15"/>
    <row r="66" ht="0" hidden="1" customHeight="1" x14ac:dyDescent="0.15"/>
    <row r="67" ht="0" hidden="1" customHeight="1" x14ac:dyDescent="0.15"/>
    <row r="68" ht="0" hidden="1" customHeight="1" x14ac:dyDescent="0.15"/>
    <row r="69" ht="0" hidden="1" customHeight="1" x14ac:dyDescent="0.15"/>
    <row r="70" ht="0" hidden="1" customHeight="1" x14ac:dyDescent="0.15"/>
    <row r="71" ht="0" hidden="1" customHeight="1" x14ac:dyDescent="0.15"/>
    <row r="72" ht="0" hidden="1" customHeight="1" x14ac:dyDescent="0.15"/>
  </sheetData>
  <sheetProtection algorithmName="SHA-512" hashValue="WG4IvEANTbAUDQFnWLneTxW934my7KO4N+dYd3WRYCv5SL1mG5bsHYLM9BjyCR7bpKrGyWzR3hSwaxIPpJuhbg==" saltValue="GKCaeQ8Dc2tQcDg+4mwcH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297E08-60B9-4485-A7CA-FF09375DAAE8}">
  <sheetPr>
    <pageSetUpPr fitToPage="1"/>
  </sheetPr>
  <dimension ref="A1:WZM191"/>
  <sheetViews>
    <sheetView showGridLines="0" zoomScaleNormal="100" zoomScaleSheetLayoutView="55" workbookViewId="0">
      <selection activeCell="BL16" sqref="BL16"/>
    </sheetView>
  </sheetViews>
  <sheetFormatPr defaultColWidth="0" defaultRowHeight="13.5" customHeight="1" zeroHeight="1" x14ac:dyDescent="0.15"/>
  <cols>
    <col min="1" max="1" width="6.375" style="385" customWidth="1"/>
    <col min="2" max="107" width="2.5" style="385" customWidth="1"/>
    <col min="108" max="108" width="6.125" style="393" customWidth="1"/>
    <col min="109" max="109" width="5.875" style="392" customWidth="1"/>
    <col min="110" max="110" width="19.125" style="385" hidden="1"/>
    <col min="111" max="115" width="12.625" style="385" hidden="1"/>
    <col min="116" max="349" width="8.625" style="385" hidden="1"/>
    <col min="350" max="355" width="14.875" style="385" hidden="1"/>
    <col min="356" max="357" width="15.875" style="385" hidden="1"/>
    <col min="358" max="363" width="16.125" style="385" hidden="1"/>
    <col min="364" max="364" width="6.125" style="385" hidden="1"/>
    <col min="365" max="365" width="3" style="385" hidden="1"/>
    <col min="366" max="605" width="8.625" style="385" hidden="1"/>
    <col min="606" max="611" width="14.875" style="385" hidden="1"/>
    <col min="612" max="613" width="15.875" style="385" hidden="1"/>
    <col min="614" max="619" width="16.125" style="385" hidden="1"/>
    <col min="620" max="620" width="6.125" style="385" hidden="1"/>
    <col min="621" max="621" width="3" style="385" hidden="1"/>
    <col min="622" max="861" width="8.625" style="385" hidden="1"/>
    <col min="862" max="867" width="14.875" style="385" hidden="1"/>
    <col min="868" max="869" width="15.875" style="385" hidden="1"/>
    <col min="870" max="875" width="16.125" style="385" hidden="1"/>
    <col min="876" max="876" width="6.125" style="385" hidden="1"/>
    <col min="877" max="877" width="3" style="385" hidden="1"/>
    <col min="878" max="1117" width="8.625" style="385" hidden="1"/>
    <col min="1118" max="1123" width="14.875" style="385" hidden="1"/>
    <col min="1124" max="1125" width="15.875" style="385" hidden="1"/>
    <col min="1126" max="1131" width="16.125" style="385" hidden="1"/>
    <col min="1132" max="1132" width="6.125" style="385" hidden="1"/>
    <col min="1133" max="1133" width="3" style="385" hidden="1"/>
    <col min="1134" max="1373" width="8.625" style="385" hidden="1"/>
    <col min="1374" max="1379" width="14.875" style="385" hidden="1"/>
    <col min="1380" max="1381" width="15.875" style="385" hidden="1"/>
    <col min="1382" max="1387" width="16.125" style="385" hidden="1"/>
    <col min="1388" max="1388" width="6.125" style="385" hidden="1"/>
    <col min="1389" max="1389" width="3" style="385" hidden="1"/>
    <col min="1390" max="1629" width="8.625" style="385" hidden="1"/>
    <col min="1630" max="1635" width="14.875" style="385" hidden="1"/>
    <col min="1636" max="1637" width="15.875" style="385" hidden="1"/>
    <col min="1638" max="1643" width="16.125" style="385" hidden="1"/>
    <col min="1644" max="1644" width="6.125" style="385" hidden="1"/>
    <col min="1645" max="1645" width="3" style="385" hidden="1"/>
    <col min="1646" max="1885" width="8.625" style="385" hidden="1"/>
    <col min="1886" max="1891" width="14.875" style="385" hidden="1"/>
    <col min="1892" max="1893" width="15.875" style="385" hidden="1"/>
    <col min="1894" max="1899" width="16.125" style="385" hidden="1"/>
    <col min="1900" max="1900" width="6.125" style="385" hidden="1"/>
    <col min="1901" max="1901" width="3" style="385" hidden="1"/>
    <col min="1902" max="2141" width="8.625" style="385" hidden="1"/>
    <col min="2142" max="2147" width="14.875" style="385" hidden="1"/>
    <col min="2148" max="2149" width="15.875" style="385" hidden="1"/>
    <col min="2150" max="2155" width="16.125" style="385" hidden="1"/>
    <col min="2156" max="2156" width="6.125" style="385" hidden="1"/>
    <col min="2157" max="2157" width="3" style="385" hidden="1"/>
    <col min="2158" max="2397" width="8.625" style="385" hidden="1"/>
    <col min="2398" max="2403" width="14.875" style="385" hidden="1"/>
    <col min="2404" max="2405" width="15.875" style="385" hidden="1"/>
    <col min="2406" max="2411" width="16.125" style="385" hidden="1"/>
    <col min="2412" max="2412" width="6.125" style="385" hidden="1"/>
    <col min="2413" max="2413" width="3" style="385" hidden="1"/>
    <col min="2414" max="2653" width="8.625" style="385" hidden="1"/>
    <col min="2654" max="2659" width="14.875" style="385" hidden="1"/>
    <col min="2660" max="2661" width="15.875" style="385" hidden="1"/>
    <col min="2662" max="2667" width="16.125" style="385" hidden="1"/>
    <col min="2668" max="2668" width="6.125" style="385" hidden="1"/>
    <col min="2669" max="2669" width="3" style="385" hidden="1"/>
    <col min="2670" max="2909" width="8.625" style="385" hidden="1"/>
    <col min="2910" max="2915" width="14.875" style="385" hidden="1"/>
    <col min="2916" max="2917" width="15.875" style="385" hidden="1"/>
    <col min="2918" max="2923" width="16.125" style="385" hidden="1"/>
    <col min="2924" max="2924" width="6.125" style="385" hidden="1"/>
    <col min="2925" max="2925" width="3" style="385" hidden="1"/>
    <col min="2926" max="3165" width="8.625" style="385" hidden="1"/>
    <col min="3166" max="3171" width="14.875" style="385" hidden="1"/>
    <col min="3172" max="3173" width="15.875" style="385" hidden="1"/>
    <col min="3174" max="3179" width="16.125" style="385" hidden="1"/>
    <col min="3180" max="3180" width="6.125" style="385" hidden="1"/>
    <col min="3181" max="3181" width="3" style="385" hidden="1"/>
    <col min="3182" max="3421" width="8.625" style="385" hidden="1"/>
    <col min="3422" max="3427" width="14.875" style="385" hidden="1"/>
    <col min="3428" max="3429" width="15.875" style="385" hidden="1"/>
    <col min="3430" max="3435" width="16.125" style="385" hidden="1"/>
    <col min="3436" max="3436" width="6.125" style="385" hidden="1"/>
    <col min="3437" max="3437" width="3" style="385" hidden="1"/>
    <col min="3438" max="3677" width="8.625" style="385" hidden="1"/>
    <col min="3678" max="3683" width="14.875" style="385" hidden="1"/>
    <col min="3684" max="3685" width="15.875" style="385" hidden="1"/>
    <col min="3686" max="3691" width="16.125" style="385" hidden="1"/>
    <col min="3692" max="3692" width="6.125" style="385" hidden="1"/>
    <col min="3693" max="3693" width="3" style="385" hidden="1"/>
    <col min="3694" max="3933" width="8.625" style="385" hidden="1"/>
    <col min="3934" max="3939" width="14.875" style="385" hidden="1"/>
    <col min="3940" max="3941" width="15.875" style="385" hidden="1"/>
    <col min="3942" max="3947" width="16.125" style="385" hidden="1"/>
    <col min="3948" max="3948" width="6.125" style="385" hidden="1"/>
    <col min="3949" max="3949" width="3" style="385" hidden="1"/>
    <col min="3950" max="4189" width="8.625" style="385" hidden="1"/>
    <col min="4190" max="4195" width="14.875" style="385" hidden="1"/>
    <col min="4196" max="4197" width="15.875" style="385" hidden="1"/>
    <col min="4198" max="4203" width="16.125" style="385" hidden="1"/>
    <col min="4204" max="4204" width="6.125" style="385" hidden="1"/>
    <col min="4205" max="4205" width="3" style="385" hidden="1"/>
    <col min="4206" max="4445" width="8.625" style="385" hidden="1"/>
    <col min="4446" max="4451" width="14.875" style="385" hidden="1"/>
    <col min="4452" max="4453" width="15.875" style="385" hidden="1"/>
    <col min="4454" max="4459" width="16.125" style="385" hidden="1"/>
    <col min="4460" max="4460" width="6.125" style="385" hidden="1"/>
    <col min="4461" max="4461" width="3" style="385" hidden="1"/>
    <col min="4462" max="4701" width="8.625" style="385" hidden="1"/>
    <col min="4702" max="4707" width="14.875" style="385" hidden="1"/>
    <col min="4708" max="4709" width="15.875" style="385" hidden="1"/>
    <col min="4710" max="4715" width="16.125" style="385" hidden="1"/>
    <col min="4716" max="4716" width="6.125" style="385" hidden="1"/>
    <col min="4717" max="4717" width="3" style="385" hidden="1"/>
    <col min="4718" max="4957" width="8.625" style="385" hidden="1"/>
    <col min="4958" max="4963" width="14.875" style="385" hidden="1"/>
    <col min="4964" max="4965" width="15.875" style="385" hidden="1"/>
    <col min="4966" max="4971" width="16.125" style="385" hidden="1"/>
    <col min="4972" max="4972" width="6.125" style="385" hidden="1"/>
    <col min="4973" max="4973" width="3" style="385" hidden="1"/>
    <col min="4974" max="5213" width="8.625" style="385" hidden="1"/>
    <col min="5214" max="5219" width="14.875" style="385" hidden="1"/>
    <col min="5220" max="5221" width="15.875" style="385" hidden="1"/>
    <col min="5222" max="5227" width="16.125" style="385" hidden="1"/>
    <col min="5228" max="5228" width="6.125" style="385" hidden="1"/>
    <col min="5229" max="5229" width="3" style="385" hidden="1"/>
    <col min="5230" max="5469" width="8.625" style="385" hidden="1"/>
    <col min="5470" max="5475" width="14.875" style="385" hidden="1"/>
    <col min="5476" max="5477" width="15.875" style="385" hidden="1"/>
    <col min="5478" max="5483" width="16.125" style="385" hidden="1"/>
    <col min="5484" max="5484" width="6.125" style="385" hidden="1"/>
    <col min="5485" max="5485" width="3" style="385" hidden="1"/>
    <col min="5486" max="5725" width="8.625" style="385" hidden="1"/>
    <col min="5726" max="5731" width="14.875" style="385" hidden="1"/>
    <col min="5732" max="5733" width="15.875" style="385" hidden="1"/>
    <col min="5734" max="5739" width="16.125" style="385" hidden="1"/>
    <col min="5740" max="5740" width="6.125" style="385" hidden="1"/>
    <col min="5741" max="5741" width="3" style="385" hidden="1"/>
    <col min="5742" max="5981" width="8.625" style="385" hidden="1"/>
    <col min="5982" max="5987" width="14.875" style="385" hidden="1"/>
    <col min="5988" max="5989" width="15.875" style="385" hidden="1"/>
    <col min="5990" max="5995" width="16.125" style="385" hidden="1"/>
    <col min="5996" max="5996" width="6.125" style="385" hidden="1"/>
    <col min="5997" max="5997" width="3" style="385" hidden="1"/>
    <col min="5998" max="6237" width="8.625" style="385" hidden="1"/>
    <col min="6238" max="6243" width="14.875" style="385" hidden="1"/>
    <col min="6244" max="6245" width="15.875" style="385" hidden="1"/>
    <col min="6246" max="6251" width="16.125" style="385" hidden="1"/>
    <col min="6252" max="6252" width="6.125" style="385" hidden="1"/>
    <col min="6253" max="6253" width="3" style="385" hidden="1"/>
    <col min="6254" max="6493" width="8.625" style="385" hidden="1"/>
    <col min="6494" max="6499" width="14.875" style="385" hidden="1"/>
    <col min="6500" max="6501" width="15.875" style="385" hidden="1"/>
    <col min="6502" max="6507" width="16.125" style="385" hidden="1"/>
    <col min="6508" max="6508" width="6.125" style="385" hidden="1"/>
    <col min="6509" max="6509" width="3" style="385" hidden="1"/>
    <col min="6510" max="6749" width="8.625" style="385" hidden="1"/>
    <col min="6750" max="6755" width="14.875" style="385" hidden="1"/>
    <col min="6756" max="6757" width="15.875" style="385" hidden="1"/>
    <col min="6758" max="6763" width="16.125" style="385" hidden="1"/>
    <col min="6764" max="6764" width="6.125" style="385" hidden="1"/>
    <col min="6765" max="6765" width="3" style="385" hidden="1"/>
    <col min="6766" max="7005" width="8.625" style="385" hidden="1"/>
    <col min="7006" max="7011" width="14.875" style="385" hidden="1"/>
    <col min="7012" max="7013" width="15.875" style="385" hidden="1"/>
    <col min="7014" max="7019" width="16.125" style="385" hidden="1"/>
    <col min="7020" max="7020" width="6.125" style="385" hidden="1"/>
    <col min="7021" max="7021" width="3" style="385" hidden="1"/>
    <col min="7022" max="7261" width="8.625" style="385" hidden="1"/>
    <col min="7262" max="7267" width="14.875" style="385" hidden="1"/>
    <col min="7268" max="7269" width="15.875" style="385" hidden="1"/>
    <col min="7270" max="7275" width="16.125" style="385" hidden="1"/>
    <col min="7276" max="7276" width="6.125" style="385" hidden="1"/>
    <col min="7277" max="7277" width="3" style="385" hidden="1"/>
    <col min="7278" max="7517" width="8.625" style="385" hidden="1"/>
    <col min="7518" max="7523" width="14.875" style="385" hidden="1"/>
    <col min="7524" max="7525" width="15.875" style="385" hidden="1"/>
    <col min="7526" max="7531" width="16.125" style="385" hidden="1"/>
    <col min="7532" max="7532" width="6.125" style="385" hidden="1"/>
    <col min="7533" max="7533" width="3" style="385" hidden="1"/>
    <col min="7534" max="7773" width="8.625" style="385" hidden="1"/>
    <col min="7774" max="7779" width="14.875" style="385" hidden="1"/>
    <col min="7780" max="7781" width="15.875" style="385" hidden="1"/>
    <col min="7782" max="7787" width="16.125" style="385" hidden="1"/>
    <col min="7788" max="7788" width="6.125" style="385" hidden="1"/>
    <col min="7789" max="7789" width="3" style="385" hidden="1"/>
    <col min="7790" max="8029" width="8.625" style="385" hidden="1"/>
    <col min="8030" max="8035" width="14.875" style="385" hidden="1"/>
    <col min="8036" max="8037" width="15.875" style="385" hidden="1"/>
    <col min="8038" max="8043" width="16.125" style="385" hidden="1"/>
    <col min="8044" max="8044" width="6.125" style="385" hidden="1"/>
    <col min="8045" max="8045" width="3" style="385" hidden="1"/>
    <col min="8046" max="8285" width="8.625" style="385" hidden="1"/>
    <col min="8286" max="8291" width="14.875" style="385" hidden="1"/>
    <col min="8292" max="8293" width="15.875" style="385" hidden="1"/>
    <col min="8294" max="8299" width="16.125" style="385" hidden="1"/>
    <col min="8300" max="8300" width="6.125" style="385" hidden="1"/>
    <col min="8301" max="8301" width="3" style="385" hidden="1"/>
    <col min="8302" max="8541" width="8.625" style="385" hidden="1"/>
    <col min="8542" max="8547" width="14.875" style="385" hidden="1"/>
    <col min="8548" max="8549" width="15.875" style="385" hidden="1"/>
    <col min="8550" max="8555" width="16.125" style="385" hidden="1"/>
    <col min="8556" max="8556" width="6.125" style="385" hidden="1"/>
    <col min="8557" max="8557" width="3" style="385" hidden="1"/>
    <col min="8558" max="8797" width="8.625" style="385" hidden="1"/>
    <col min="8798" max="8803" width="14.875" style="385" hidden="1"/>
    <col min="8804" max="8805" width="15.875" style="385" hidden="1"/>
    <col min="8806" max="8811" width="16.125" style="385" hidden="1"/>
    <col min="8812" max="8812" width="6.125" style="385" hidden="1"/>
    <col min="8813" max="8813" width="3" style="385" hidden="1"/>
    <col min="8814" max="9053" width="8.625" style="385" hidden="1"/>
    <col min="9054" max="9059" width="14.875" style="385" hidden="1"/>
    <col min="9060" max="9061" width="15.875" style="385" hidden="1"/>
    <col min="9062" max="9067" width="16.125" style="385" hidden="1"/>
    <col min="9068" max="9068" width="6.125" style="385" hidden="1"/>
    <col min="9069" max="9069" width="3" style="385" hidden="1"/>
    <col min="9070" max="9309" width="8.625" style="385" hidden="1"/>
    <col min="9310" max="9315" width="14.875" style="385" hidden="1"/>
    <col min="9316" max="9317" width="15.875" style="385" hidden="1"/>
    <col min="9318" max="9323" width="16.125" style="385" hidden="1"/>
    <col min="9324" max="9324" width="6.125" style="385" hidden="1"/>
    <col min="9325" max="9325" width="3" style="385" hidden="1"/>
    <col min="9326" max="9565" width="8.625" style="385" hidden="1"/>
    <col min="9566" max="9571" width="14.875" style="385" hidden="1"/>
    <col min="9572" max="9573" width="15.875" style="385" hidden="1"/>
    <col min="9574" max="9579" width="16.125" style="385" hidden="1"/>
    <col min="9580" max="9580" width="6.125" style="385" hidden="1"/>
    <col min="9581" max="9581" width="3" style="385" hidden="1"/>
    <col min="9582" max="9821" width="8.625" style="385" hidden="1"/>
    <col min="9822" max="9827" width="14.875" style="385" hidden="1"/>
    <col min="9828" max="9829" width="15.875" style="385" hidden="1"/>
    <col min="9830" max="9835" width="16.125" style="385" hidden="1"/>
    <col min="9836" max="9836" width="6.125" style="385" hidden="1"/>
    <col min="9837" max="9837" width="3" style="385" hidden="1"/>
    <col min="9838" max="10077" width="8.625" style="385" hidden="1"/>
    <col min="10078" max="10083" width="14.875" style="385" hidden="1"/>
    <col min="10084" max="10085" width="15.875" style="385" hidden="1"/>
    <col min="10086" max="10091" width="16.125" style="385" hidden="1"/>
    <col min="10092" max="10092" width="6.125" style="385" hidden="1"/>
    <col min="10093" max="10093" width="3" style="385" hidden="1"/>
    <col min="10094" max="10333" width="8.625" style="385" hidden="1"/>
    <col min="10334" max="10339" width="14.875" style="385" hidden="1"/>
    <col min="10340" max="10341" width="15.875" style="385" hidden="1"/>
    <col min="10342" max="10347" width="16.125" style="385" hidden="1"/>
    <col min="10348" max="10348" width="6.125" style="385" hidden="1"/>
    <col min="10349" max="10349" width="3" style="385" hidden="1"/>
    <col min="10350" max="10589" width="8.625" style="385" hidden="1"/>
    <col min="10590" max="10595" width="14.875" style="385" hidden="1"/>
    <col min="10596" max="10597" width="15.875" style="385" hidden="1"/>
    <col min="10598" max="10603" width="16.125" style="385" hidden="1"/>
    <col min="10604" max="10604" width="6.125" style="385" hidden="1"/>
    <col min="10605" max="10605" width="3" style="385" hidden="1"/>
    <col min="10606" max="10845" width="8.625" style="385" hidden="1"/>
    <col min="10846" max="10851" width="14.875" style="385" hidden="1"/>
    <col min="10852" max="10853" width="15.875" style="385" hidden="1"/>
    <col min="10854" max="10859" width="16.125" style="385" hidden="1"/>
    <col min="10860" max="10860" width="6.125" style="385" hidden="1"/>
    <col min="10861" max="10861" width="3" style="385" hidden="1"/>
    <col min="10862" max="11101" width="8.625" style="385" hidden="1"/>
    <col min="11102" max="11107" width="14.875" style="385" hidden="1"/>
    <col min="11108" max="11109" width="15.875" style="385" hidden="1"/>
    <col min="11110" max="11115" width="16.125" style="385" hidden="1"/>
    <col min="11116" max="11116" width="6.125" style="385" hidden="1"/>
    <col min="11117" max="11117" width="3" style="385" hidden="1"/>
    <col min="11118" max="11357" width="8.625" style="385" hidden="1"/>
    <col min="11358" max="11363" width="14.875" style="385" hidden="1"/>
    <col min="11364" max="11365" width="15.875" style="385" hidden="1"/>
    <col min="11366" max="11371" width="16.125" style="385" hidden="1"/>
    <col min="11372" max="11372" width="6.125" style="385" hidden="1"/>
    <col min="11373" max="11373" width="3" style="385" hidden="1"/>
    <col min="11374" max="11613" width="8.625" style="385" hidden="1"/>
    <col min="11614" max="11619" width="14.875" style="385" hidden="1"/>
    <col min="11620" max="11621" width="15.875" style="385" hidden="1"/>
    <col min="11622" max="11627" width="16.125" style="385" hidden="1"/>
    <col min="11628" max="11628" width="6.125" style="385" hidden="1"/>
    <col min="11629" max="11629" width="3" style="385" hidden="1"/>
    <col min="11630" max="11869" width="8.625" style="385" hidden="1"/>
    <col min="11870" max="11875" width="14.875" style="385" hidden="1"/>
    <col min="11876" max="11877" width="15.875" style="385" hidden="1"/>
    <col min="11878" max="11883" width="16.125" style="385" hidden="1"/>
    <col min="11884" max="11884" width="6.125" style="385" hidden="1"/>
    <col min="11885" max="11885" width="3" style="385" hidden="1"/>
    <col min="11886" max="12125" width="8.625" style="385" hidden="1"/>
    <col min="12126" max="12131" width="14.875" style="385" hidden="1"/>
    <col min="12132" max="12133" width="15.875" style="385" hidden="1"/>
    <col min="12134" max="12139" width="16.125" style="385" hidden="1"/>
    <col min="12140" max="12140" width="6.125" style="385" hidden="1"/>
    <col min="12141" max="12141" width="3" style="385" hidden="1"/>
    <col min="12142" max="12381" width="8.625" style="385" hidden="1"/>
    <col min="12382" max="12387" width="14.875" style="385" hidden="1"/>
    <col min="12388" max="12389" width="15.875" style="385" hidden="1"/>
    <col min="12390" max="12395" width="16.125" style="385" hidden="1"/>
    <col min="12396" max="12396" width="6.125" style="385" hidden="1"/>
    <col min="12397" max="12397" width="3" style="385" hidden="1"/>
    <col min="12398" max="12637" width="8.625" style="385" hidden="1"/>
    <col min="12638" max="12643" width="14.875" style="385" hidden="1"/>
    <col min="12644" max="12645" width="15.875" style="385" hidden="1"/>
    <col min="12646" max="12651" width="16.125" style="385" hidden="1"/>
    <col min="12652" max="12652" width="6.125" style="385" hidden="1"/>
    <col min="12653" max="12653" width="3" style="385" hidden="1"/>
    <col min="12654" max="12893" width="8.625" style="385" hidden="1"/>
    <col min="12894" max="12899" width="14.875" style="385" hidden="1"/>
    <col min="12900" max="12901" width="15.875" style="385" hidden="1"/>
    <col min="12902" max="12907" width="16.125" style="385" hidden="1"/>
    <col min="12908" max="12908" width="6.125" style="385" hidden="1"/>
    <col min="12909" max="12909" width="3" style="385" hidden="1"/>
    <col min="12910" max="13149" width="8.625" style="385" hidden="1"/>
    <col min="13150" max="13155" width="14.875" style="385" hidden="1"/>
    <col min="13156" max="13157" width="15.875" style="385" hidden="1"/>
    <col min="13158" max="13163" width="16.125" style="385" hidden="1"/>
    <col min="13164" max="13164" width="6.125" style="385" hidden="1"/>
    <col min="13165" max="13165" width="3" style="385" hidden="1"/>
    <col min="13166" max="13405" width="8.625" style="385" hidden="1"/>
    <col min="13406" max="13411" width="14.875" style="385" hidden="1"/>
    <col min="13412" max="13413" width="15.875" style="385" hidden="1"/>
    <col min="13414" max="13419" width="16.125" style="385" hidden="1"/>
    <col min="13420" max="13420" width="6.125" style="385" hidden="1"/>
    <col min="13421" max="13421" width="3" style="385" hidden="1"/>
    <col min="13422" max="13661" width="8.625" style="385" hidden="1"/>
    <col min="13662" max="13667" width="14.875" style="385" hidden="1"/>
    <col min="13668" max="13669" width="15.875" style="385" hidden="1"/>
    <col min="13670" max="13675" width="16.125" style="385" hidden="1"/>
    <col min="13676" max="13676" width="6.125" style="385" hidden="1"/>
    <col min="13677" max="13677" width="3" style="385" hidden="1"/>
    <col min="13678" max="13917" width="8.625" style="385" hidden="1"/>
    <col min="13918" max="13923" width="14.875" style="385" hidden="1"/>
    <col min="13924" max="13925" width="15.875" style="385" hidden="1"/>
    <col min="13926" max="13931" width="16.125" style="385" hidden="1"/>
    <col min="13932" max="13932" width="6.125" style="385" hidden="1"/>
    <col min="13933" max="13933" width="3" style="385" hidden="1"/>
    <col min="13934" max="14173" width="8.625" style="385" hidden="1"/>
    <col min="14174" max="14179" width="14.875" style="385" hidden="1"/>
    <col min="14180" max="14181" width="15.875" style="385" hidden="1"/>
    <col min="14182" max="14187" width="16.125" style="385" hidden="1"/>
    <col min="14188" max="14188" width="6.125" style="385" hidden="1"/>
    <col min="14189" max="14189" width="3" style="385" hidden="1"/>
    <col min="14190" max="14429" width="8.625" style="385" hidden="1"/>
    <col min="14430" max="14435" width="14.875" style="385" hidden="1"/>
    <col min="14436" max="14437" width="15.875" style="385" hidden="1"/>
    <col min="14438" max="14443" width="16.125" style="385" hidden="1"/>
    <col min="14444" max="14444" width="6.125" style="385" hidden="1"/>
    <col min="14445" max="14445" width="3" style="385" hidden="1"/>
    <col min="14446" max="14685" width="8.625" style="385" hidden="1"/>
    <col min="14686" max="14691" width="14.875" style="385" hidden="1"/>
    <col min="14692" max="14693" width="15.875" style="385" hidden="1"/>
    <col min="14694" max="14699" width="16.125" style="385" hidden="1"/>
    <col min="14700" max="14700" width="6.125" style="385" hidden="1"/>
    <col min="14701" max="14701" width="3" style="385" hidden="1"/>
    <col min="14702" max="14941" width="8.625" style="385" hidden="1"/>
    <col min="14942" max="14947" width="14.875" style="385" hidden="1"/>
    <col min="14948" max="14949" width="15.875" style="385" hidden="1"/>
    <col min="14950" max="14955" width="16.125" style="385" hidden="1"/>
    <col min="14956" max="14956" width="6.125" style="385" hidden="1"/>
    <col min="14957" max="14957" width="3" style="385" hidden="1"/>
    <col min="14958" max="15197" width="8.625" style="385" hidden="1"/>
    <col min="15198" max="15203" width="14.875" style="385" hidden="1"/>
    <col min="15204" max="15205" width="15.875" style="385" hidden="1"/>
    <col min="15206" max="15211" width="16.125" style="385" hidden="1"/>
    <col min="15212" max="15212" width="6.125" style="385" hidden="1"/>
    <col min="15213" max="15213" width="3" style="385" hidden="1"/>
    <col min="15214" max="15453" width="8.625" style="385" hidden="1"/>
    <col min="15454" max="15459" width="14.875" style="385" hidden="1"/>
    <col min="15460" max="15461" width="15.875" style="385" hidden="1"/>
    <col min="15462" max="15467" width="16.125" style="385" hidden="1"/>
    <col min="15468" max="15468" width="6.125" style="385" hidden="1"/>
    <col min="15469" max="15469" width="3" style="385" hidden="1"/>
    <col min="15470" max="15709" width="8.625" style="385" hidden="1"/>
    <col min="15710" max="15715" width="14.875" style="385" hidden="1"/>
    <col min="15716" max="15717" width="15.875" style="385" hidden="1"/>
    <col min="15718" max="15723" width="16.125" style="385" hidden="1"/>
    <col min="15724" max="15724" width="6.125" style="385" hidden="1"/>
    <col min="15725" max="15725" width="3" style="385" hidden="1"/>
    <col min="15726" max="15965" width="8.625" style="385" hidden="1"/>
    <col min="15966" max="15971" width="14.875" style="385" hidden="1"/>
    <col min="15972" max="15973" width="15.875" style="385" hidden="1"/>
    <col min="15974" max="15979" width="16.125" style="385" hidden="1"/>
    <col min="15980" max="15980" width="6.125" style="385" hidden="1"/>
    <col min="15981" max="15981" width="3" style="385" hidden="1"/>
    <col min="15982" max="16221" width="8.625" style="385" hidden="1"/>
    <col min="16222" max="16227" width="14.875" style="385" hidden="1"/>
    <col min="16228" max="16229" width="15.875" style="385" hidden="1"/>
    <col min="16230" max="16235" width="16.125" style="385" hidden="1"/>
    <col min="16236" max="16236" width="6.125" style="385" hidden="1"/>
    <col min="16237" max="16237" width="3" style="385" hidden="1"/>
    <col min="16238" max="16384" width="8.625" style="385" hidden="1"/>
  </cols>
  <sheetData>
    <row r="1" spans="1:143" ht="42.75" customHeight="1" x14ac:dyDescent="0.15">
      <c r="A1" s="383"/>
      <c r="B1" s="384"/>
      <c r="DD1" s="385"/>
      <c r="DE1" s="385"/>
    </row>
    <row r="2" spans="1:143" ht="25.5" customHeight="1" x14ac:dyDescent="0.15">
      <c r="A2" s="386"/>
      <c r="C2" s="386"/>
      <c r="O2" s="386"/>
      <c r="P2" s="386"/>
      <c r="Q2" s="386"/>
      <c r="R2" s="386"/>
      <c r="S2" s="386"/>
      <c r="T2" s="386"/>
      <c r="U2" s="386"/>
      <c r="V2" s="386"/>
      <c r="W2" s="386"/>
      <c r="X2" s="386"/>
      <c r="Y2" s="386"/>
      <c r="Z2" s="386"/>
      <c r="AA2" s="386"/>
      <c r="AB2" s="386"/>
      <c r="AC2" s="386"/>
      <c r="AD2" s="386"/>
      <c r="AE2" s="386"/>
      <c r="AF2" s="386"/>
      <c r="AG2" s="386"/>
      <c r="AH2" s="386"/>
      <c r="AI2" s="386"/>
      <c r="AU2" s="386"/>
      <c r="BG2" s="386"/>
      <c r="BS2" s="386"/>
      <c r="CE2" s="386"/>
      <c r="CQ2" s="386"/>
      <c r="DD2" s="385"/>
      <c r="DE2" s="385"/>
    </row>
    <row r="3" spans="1:143" ht="25.5" customHeight="1" x14ac:dyDescent="0.15">
      <c r="A3" s="386"/>
      <c r="C3" s="386"/>
      <c r="O3" s="386"/>
      <c r="P3" s="386"/>
      <c r="Q3" s="386"/>
      <c r="R3" s="386"/>
      <c r="S3" s="386"/>
      <c r="T3" s="386"/>
      <c r="U3" s="386"/>
      <c r="V3" s="386"/>
      <c r="W3" s="386"/>
      <c r="X3" s="386"/>
      <c r="Y3" s="386"/>
      <c r="Z3" s="386"/>
      <c r="AA3" s="386"/>
      <c r="AB3" s="386"/>
      <c r="AC3" s="386"/>
      <c r="AD3" s="386"/>
      <c r="AE3" s="386"/>
      <c r="AF3" s="386"/>
      <c r="AG3" s="386"/>
      <c r="AH3" s="386"/>
      <c r="AI3" s="386"/>
      <c r="AU3" s="386"/>
      <c r="BG3" s="386"/>
      <c r="BS3" s="386"/>
      <c r="CE3" s="386"/>
      <c r="CQ3" s="386"/>
      <c r="DD3" s="385"/>
      <c r="DE3" s="385"/>
    </row>
    <row r="4" spans="1:143" s="288" customFormat="1" x14ac:dyDescent="0.15">
      <c r="A4" s="386"/>
      <c r="B4" s="386"/>
      <c r="C4" s="386"/>
      <c r="D4" s="386"/>
      <c r="E4" s="386"/>
      <c r="F4" s="386"/>
      <c r="G4" s="386"/>
      <c r="H4" s="386"/>
      <c r="I4" s="386"/>
      <c r="J4" s="386"/>
      <c r="K4" s="386"/>
      <c r="L4" s="386"/>
      <c r="M4" s="386"/>
      <c r="N4" s="386"/>
      <c r="O4" s="386"/>
      <c r="P4" s="386"/>
      <c r="Q4" s="386"/>
      <c r="R4" s="386"/>
      <c r="S4" s="386"/>
      <c r="T4" s="386"/>
      <c r="U4" s="386"/>
      <c r="V4" s="386"/>
      <c r="W4" s="386"/>
      <c r="X4" s="386"/>
      <c r="Y4" s="386"/>
      <c r="Z4" s="386"/>
      <c r="AA4" s="386"/>
      <c r="AB4" s="386"/>
      <c r="AC4" s="386"/>
      <c r="AD4" s="386"/>
      <c r="AE4" s="386"/>
      <c r="AF4" s="386"/>
      <c r="AG4" s="386"/>
      <c r="AH4" s="386"/>
      <c r="AI4" s="386"/>
      <c r="AJ4" s="386"/>
      <c r="AK4" s="386"/>
      <c r="AL4" s="386"/>
      <c r="AM4" s="386"/>
      <c r="AN4" s="386"/>
      <c r="AO4" s="386"/>
      <c r="AP4" s="386"/>
      <c r="AQ4" s="386"/>
      <c r="AR4" s="386"/>
      <c r="AS4" s="386"/>
      <c r="AT4" s="386"/>
      <c r="AU4" s="386"/>
      <c r="AV4" s="386"/>
      <c r="AW4" s="386"/>
      <c r="AX4" s="386"/>
      <c r="AY4" s="386"/>
      <c r="AZ4" s="386"/>
      <c r="BA4" s="386"/>
      <c r="BB4" s="386"/>
      <c r="BC4" s="386"/>
      <c r="BD4" s="386"/>
      <c r="BE4" s="386"/>
      <c r="BF4" s="386"/>
      <c r="BG4" s="386"/>
      <c r="BH4" s="386"/>
      <c r="BI4" s="386"/>
      <c r="BJ4" s="386"/>
      <c r="BK4" s="386"/>
      <c r="BL4" s="386"/>
      <c r="BM4" s="386"/>
      <c r="BN4" s="386"/>
      <c r="BO4" s="386"/>
      <c r="BP4" s="386"/>
      <c r="BQ4" s="386"/>
      <c r="BR4" s="386"/>
      <c r="BS4" s="386"/>
      <c r="BT4" s="386"/>
      <c r="BU4" s="386"/>
      <c r="BV4" s="386"/>
      <c r="BW4" s="386"/>
      <c r="BX4" s="386"/>
      <c r="BY4" s="386"/>
      <c r="BZ4" s="386"/>
      <c r="CA4" s="386"/>
      <c r="CB4" s="386"/>
      <c r="CC4" s="386"/>
      <c r="CD4" s="386"/>
      <c r="CE4" s="386"/>
      <c r="CF4" s="386"/>
      <c r="CG4" s="386"/>
      <c r="CH4" s="386"/>
      <c r="CI4" s="386"/>
      <c r="CJ4" s="386"/>
      <c r="CK4" s="386"/>
      <c r="CL4" s="386"/>
      <c r="CM4" s="386"/>
      <c r="CN4" s="386"/>
      <c r="CO4" s="386"/>
      <c r="CP4" s="386"/>
      <c r="CQ4" s="386"/>
      <c r="CR4" s="386"/>
      <c r="CS4" s="386"/>
      <c r="CT4" s="386"/>
      <c r="CU4" s="386"/>
      <c r="CV4" s="386"/>
      <c r="CW4" s="386"/>
      <c r="CX4" s="386"/>
      <c r="CY4" s="386"/>
      <c r="CZ4" s="386"/>
      <c r="DA4" s="386"/>
      <c r="DB4" s="386"/>
      <c r="DC4" s="386"/>
      <c r="DD4" s="386"/>
      <c r="DE4" s="386"/>
      <c r="DF4" s="289"/>
      <c r="DG4" s="289"/>
      <c r="DH4" s="289"/>
      <c r="DI4" s="289"/>
      <c r="DJ4" s="289"/>
      <c r="DK4" s="289"/>
      <c r="DL4" s="289"/>
      <c r="DM4" s="289"/>
      <c r="DN4" s="289"/>
      <c r="DO4" s="289"/>
      <c r="DP4" s="289"/>
      <c r="DQ4" s="289"/>
      <c r="DR4" s="289"/>
      <c r="DS4" s="289"/>
      <c r="DT4" s="289"/>
      <c r="DU4" s="289"/>
      <c r="DV4" s="289"/>
      <c r="DW4" s="289"/>
    </row>
    <row r="5" spans="1:143" s="288" customFormat="1" x14ac:dyDescent="0.15">
      <c r="A5" s="386"/>
      <c r="B5" s="386"/>
      <c r="C5" s="386"/>
      <c r="D5" s="386"/>
      <c r="E5" s="386"/>
      <c r="F5" s="386"/>
      <c r="G5" s="386"/>
      <c r="H5" s="386"/>
      <c r="I5" s="386"/>
      <c r="J5" s="386"/>
      <c r="K5" s="386"/>
      <c r="L5" s="386"/>
      <c r="M5" s="386"/>
      <c r="N5" s="386"/>
      <c r="O5" s="386"/>
      <c r="P5" s="386"/>
      <c r="Q5" s="386"/>
      <c r="R5" s="386"/>
      <c r="S5" s="386"/>
      <c r="T5" s="386"/>
      <c r="U5" s="386"/>
      <c r="V5" s="386"/>
      <c r="W5" s="386"/>
      <c r="X5" s="386"/>
      <c r="Y5" s="386"/>
      <c r="Z5" s="386"/>
      <c r="AA5" s="386"/>
      <c r="AB5" s="386"/>
      <c r="AC5" s="386"/>
      <c r="AD5" s="386"/>
      <c r="AE5" s="386"/>
      <c r="AF5" s="386"/>
      <c r="AG5" s="386"/>
      <c r="AH5" s="386"/>
      <c r="AI5" s="386"/>
      <c r="AJ5" s="386"/>
      <c r="AK5" s="386"/>
      <c r="AL5" s="386"/>
      <c r="AM5" s="386"/>
      <c r="AN5" s="386"/>
      <c r="AO5" s="386"/>
      <c r="AP5" s="386"/>
      <c r="AQ5" s="386"/>
      <c r="AR5" s="386"/>
      <c r="AS5" s="386"/>
      <c r="AT5" s="386"/>
      <c r="AU5" s="386"/>
      <c r="AV5" s="386"/>
      <c r="AW5" s="386"/>
      <c r="AX5" s="386"/>
      <c r="AY5" s="386"/>
      <c r="AZ5" s="386"/>
      <c r="BA5" s="386"/>
      <c r="BB5" s="386"/>
      <c r="BC5" s="386"/>
      <c r="BD5" s="386"/>
      <c r="BE5" s="386"/>
      <c r="BF5" s="386"/>
      <c r="BG5" s="386"/>
      <c r="BH5" s="386"/>
      <c r="BI5" s="386"/>
      <c r="BJ5" s="386"/>
      <c r="BK5" s="386"/>
      <c r="BL5" s="386"/>
      <c r="BM5" s="386"/>
      <c r="BN5" s="386"/>
      <c r="BO5" s="386"/>
      <c r="BP5" s="386"/>
      <c r="BQ5" s="386"/>
      <c r="BR5" s="386"/>
      <c r="BS5" s="386"/>
      <c r="BT5" s="386"/>
      <c r="BU5" s="386"/>
      <c r="BV5" s="386"/>
      <c r="BW5" s="386"/>
      <c r="BX5" s="386"/>
      <c r="BY5" s="386"/>
      <c r="BZ5" s="386"/>
      <c r="CA5" s="386"/>
      <c r="CB5" s="386"/>
      <c r="CC5" s="386"/>
      <c r="CD5" s="386"/>
      <c r="CE5" s="386"/>
      <c r="CF5" s="386"/>
      <c r="CG5" s="386"/>
      <c r="CH5" s="386"/>
      <c r="CI5" s="386"/>
      <c r="CJ5" s="386"/>
      <c r="CK5" s="386"/>
      <c r="CL5" s="386"/>
      <c r="CM5" s="386"/>
      <c r="CN5" s="386"/>
      <c r="CO5" s="386"/>
      <c r="CP5" s="386"/>
      <c r="CQ5" s="386"/>
      <c r="CR5" s="386"/>
      <c r="CS5" s="386"/>
      <c r="CT5" s="386"/>
      <c r="CU5" s="386"/>
      <c r="CV5" s="386"/>
      <c r="CW5" s="386"/>
      <c r="CX5" s="386"/>
      <c r="CY5" s="386"/>
      <c r="CZ5" s="386"/>
      <c r="DA5" s="386"/>
      <c r="DB5" s="386"/>
      <c r="DC5" s="386"/>
      <c r="DD5" s="386"/>
      <c r="DE5" s="386"/>
      <c r="DF5" s="289"/>
      <c r="DG5" s="289"/>
      <c r="DH5" s="289"/>
      <c r="DI5" s="289"/>
      <c r="DJ5" s="289"/>
      <c r="DK5" s="289"/>
      <c r="DL5" s="289"/>
      <c r="DM5" s="289"/>
      <c r="DN5" s="289"/>
      <c r="DO5" s="289"/>
      <c r="DP5" s="289"/>
      <c r="DQ5" s="289"/>
      <c r="DR5" s="289"/>
      <c r="DS5" s="289"/>
      <c r="DT5" s="289"/>
      <c r="DU5" s="289"/>
      <c r="DV5" s="289"/>
      <c r="DW5" s="289"/>
    </row>
    <row r="6" spans="1:143" s="288" customFormat="1" x14ac:dyDescent="0.15">
      <c r="A6" s="386"/>
      <c r="B6" s="386"/>
      <c r="C6" s="386"/>
      <c r="D6" s="386"/>
      <c r="E6" s="386"/>
      <c r="F6" s="386"/>
      <c r="G6" s="386"/>
      <c r="H6" s="386"/>
      <c r="I6" s="386"/>
      <c r="J6" s="386"/>
      <c r="K6" s="386"/>
      <c r="L6" s="386"/>
      <c r="M6" s="386"/>
      <c r="N6" s="386"/>
      <c r="O6" s="386"/>
      <c r="P6" s="386"/>
      <c r="Q6" s="386"/>
      <c r="R6" s="386"/>
      <c r="S6" s="386"/>
      <c r="T6" s="386"/>
      <c r="U6" s="386"/>
      <c r="V6" s="386"/>
      <c r="W6" s="386"/>
      <c r="X6" s="386"/>
      <c r="Y6" s="386"/>
      <c r="Z6" s="386"/>
      <c r="AA6" s="386"/>
      <c r="AB6" s="386"/>
      <c r="AC6" s="386"/>
      <c r="AD6" s="386"/>
      <c r="AE6" s="386"/>
      <c r="AF6" s="386"/>
      <c r="AG6" s="386"/>
      <c r="AH6" s="386"/>
      <c r="AI6" s="386"/>
      <c r="AJ6" s="386"/>
      <c r="AK6" s="386"/>
      <c r="AL6" s="386"/>
      <c r="AM6" s="386"/>
      <c r="AN6" s="386"/>
      <c r="AO6" s="386"/>
      <c r="AP6" s="386"/>
      <c r="AQ6" s="386"/>
      <c r="AR6" s="386"/>
      <c r="AS6" s="386"/>
      <c r="AT6" s="386"/>
      <c r="AU6" s="386"/>
      <c r="AV6" s="386"/>
      <c r="AW6" s="386"/>
      <c r="AX6" s="386"/>
      <c r="AY6" s="386"/>
      <c r="AZ6" s="386"/>
      <c r="BA6" s="386"/>
      <c r="BB6" s="386"/>
      <c r="BC6" s="386"/>
      <c r="BD6" s="386"/>
      <c r="BE6" s="386"/>
      <c r="BF6" s="386"/>
      <c r="BG6" s="386"/>
      <c r="BH6" s="386"/>
      <c r="BI6" s="386"/>
      <c r="BJ6" s="386"/>
      <c r="BK6" s="386"/>
      <c r="BL6" s="386"/>
      <c r="BM6" s="386"/>
      <c r="BN6" s="386"/>
      <c r="BO6" s="386"/>
      <c r="BP6" s="386"/>
      <c r="BQ6" s="386"/>
      <c r="BR6" s="386"/>
      <c r="BS6" s="386"/>
      <c r="BT6" s="386"/>
      <c r="BU6" s="386"/>
      <c r="BV6" s="386"/>
      <c r="BW6" s="386"/>
      <c r="BX6" s="386"/>
      <c r="BY6" s="386"/>
      <c r="BZ6" s="386"/>
      <c r="CA6" s="386"/>
      <c r="CB6" s="386"/>
      <c r="CC6" s="386"/>
      <c r="CD6" s="386"/>
      <c r="CE6" s="386"/>
      <c r="CF6" s="386"/>
      <c r="CG6" s="386"/>
      <c r="CH6" s="386"/>
      <c r="CI6" s="386"/>
      <c r="CJ6" s="386"/>
      <c r="CK6" s="386"/>
      <c r="CL6" s="386"/>
      <c r="CM6" s="386"/>
      <c r="CN6" s="386"/>
      <c r="CO6" s="386"/>
      <c r="CP6" s="386"/>
      <c r="CQ6" s="386"/>
      <c r="CR6" s="386"/>
      <c r="CS6" s="386"/>
      <c r="CT6" s="386"/>
      <c r="CU6" s="386"/>
      <c r="CV6" s="386"/>
      <c r="CW6" s="386"/>
      <c r="CX6" s="386"/>
      <c r="CY6" s="386"/>
      <c r="CZ6" s="386"/>
      <c r="DA6" s="386"/>
      <c r="DB6" s="386"/>
      <c r="DC6" s="386"/>
      <c r="DD6" s="386"/>
      <c r="DE6" s="386"/>
      <c r="DF6" s="289"/>
      <c r="DG6" s="289"/>
      <c r="DH6" s="289"/>
      <c r="DI6" s="289"/>
      <c r="DJ6" s="289"/>
      <c r="DK6" s="289"/>
      <c r="DL6" s="289"/>
      <c r="DM6" s="289"/>
      <c r="DN6" s="289"/>
      <c r="DO6" s="289"/>
      <c r="DP6" s="289"/>
      <c r="DQ6" s="289"/>
      <c r="DR6" s="289"/>
      <c r="DS6" s="289"/>
      <c r="DT6" s="289"/>
      <c r="DU6" s="289"/>
      <c r="DV6" s="289"/>
      <c r="DW6" s="289"/>
    </row>
    <row r="7" spans="1:143" s="288" customFormat="1" x14ac:dyDescent="0.15">
      <c r="A7" s="386"/>
      <c r="B7" s="386"/>
      <c r="C7" s="386"/>
      <c r="D7" s="386"/>
      <c r="E7" s="386"/>
      <c r="F7" s="386"/>
      <c r="G7" s="386"/>
      <c r="H7" s="386"/>
      <c r="I7" s="386"/>
      <c r="J7" s="386"/>
      <c r="K7" s="386"/>
      <c r="L7" s="386"/>
      <c r="M7" s="386"/>
      <c r="N7" s="386"/>
      <c r="O7" s="386"/>
      <c r="P7" s="386"/>
      <c r="Q7" s="386"/>
      <c r="R7" s="386"/>
      <c r="S7" s="386"/>
      <c r="T7" s="386"/>
      <c r="U7" s="386"/>
      <c r="V7" s="386"/>
      <c r="W7" s="386"/>
      <c r="X7" s="386"/>
      <c r="Y7" s="386"/>
      <c r="Z7" s="386"/>
      <c r="AA7" s="386"/>
      <c r="AB7" s="386"/>
      <c r="AC7" s="386"/>
      <c r="AD7" s="386"/>
      <c r="AE7" s="386"/>
      <c r="AF7" s="386"/>
      <c r="AG7" s="386"/>
      <c r="AH7" s="386"/>
      <c r="AI7" s="386"/>
      <c r="AJ7" s="386"/>
      <c r="AK7" s="386"/>
      <c r="AL7" s="386"/>
      <c r="AM7" s="386"/>
      <c r="AN7" s="386"/>
      <c r="AO7" s="386"/>
      <c r="AP7" s="386"/>
      <c r="AQ7" s="386"/>
      <c r="AR7" s="386"/>
      <c r="AS7" s="386"/>
      <c r="AT7" s="386"/>
      <c r="AU7" s="386"/>
      <c r="AV7" s="386"/>
      <c r="AW7" s="386"/>
      <c r="AX7" s="386"/>
      <c r="AY7" s="386"/>
      <c r="AZ7" s="386"/>
      <c r="BA7" s="386"/>
      <c r="BB7" s="386"/>
      <c r="BC7" s="386"/>
      <c r="BD7" s="386"/>
      <c r="BE7" s="386"/>
      <c r="BF7" s="386"/>
      <c r="BG7" s="386"/>
      <c r="BH7" s="386"/>
      <c r="BI7" s="386"/>
      <c r="BJ7" s="386"/>
      <c r="BK7" s="386"/>
      <c r="BL7" s="386"/>
      <c r="BM7" s="386"/>
      <c r="BN7" s="386"/>
      <c r="BO7" s="386"/>
      <c r="BP7" s="386"/>
      <c r="BQ7" s="386"/>
      <c r="BR7" s="386"/>
      <c r="BS7" s="386"/>
      <c r="BT7" s="386"/>
      <c r="BU7" s="386"/>
      <c r="BV7" s="386"/>
      <c r="BW7" s="386"/>
      <c r="BX7" s="386"/>
      <c r="BY7" s="386"/>
      <c r="BZ7" s="386"/>
      <c r="CA7" s="386"/>
      <c r="CB7" s="386"/>
      <c r="CC7" s="386"/>
      <c r="CD7" s="386"/>
      <c r="CE7" s="386"/>
      <c r="CF7" s="386"/>
      <c r="CG7" s="386"/>
      <c r="CH7" s="386"/>
      <c r="CI7" s="386"/>
      <c r="CJ7" s="386"/>
      <c r="CK7" s="386"/>
      <c r="CL7" s="386"/>
      <c r="CM7" s="386"/>
      <c r="CN7" s="386"/>
      <c r="CO7" s="386"/>
      <c r="CP7" s="386"/>
      <c r="CQ7" s="386"/>
      <c r="CR7" s="386"/>
      <c r="CS7" s="386"/>
      <c r="CT7" s="386"/>
      <c r="CU7" s="386"/>
      <c r="CV7" s="386"/>
      <c r="CW7" s="386"/>
      <c r="CX7" s="386"/>
      <c r="CY7" s="386"/>
      <c r="CZ7" s="386"/>
      <c r="DA7" s="386"/>
      <c r="DB7" s="386"/>
      <c r="DC7" s="386"/>
      <c r="DD7" s="386"/>
      <c r="DE7" s="386"/>
      <c r="DF7" s="289"/>
      <c r="DG7" s="289"/>
      <c r="DH7" s="289"/>
      <c r="DI7" s="289"/>
      <c r="DJ7" s="289"/>
      <c r="DK7" s="289"/>
      <c r="DL7" s="289"/>
      <c r="DM7" s="289"/>
      <c r="DN7" s="289"/>
      <c r="DO7" s="289"/>
      <c r="DP7" s="289"/>
      <c r="DQ7" s="289"/>
      <c r="DR7" s="289"/>
      <c r="DS7" s="289"/>
      <c r="DT7" s="289"/>
      <c r="DU7" s="289"/>
      <c r="DV7" s="289"/>
      <c r="DW7" s="289"/>
    </row>
    <row r="8" spans="1:143" s="288" customFormat="1" x14ac:dyDescent="0.15">
      <c r="A8" s="386"/>
      <c r="B8" s="386"/>
      <c r="C8" s="386"/>
      <c r="D8" s="386"/>
      <c r="E8" s="386"/>
      <c r="F8" s="386"/>
      <c r="G8" s="386"/>
      <c r="H8" s="386"/>
      <c r="I8" s="386"/>
      <c r="J8" s="386"/>
      <c r="K8" s="386"/>
      <c r="L8" s="386"/>
      <c r="M8" s="386"/>
      <c r="N8" s="386"/>
      <c r="O8" s="386"/>
      <c r="P8" s="386"/>
      <c r="Q8" s="386"/>
      <c r="R8" s="386"/>
      <c r="S8" s="386"/>
      <c r="T8" s="386"/>
      <c r="U8" s="386"/>
      <c r="V8" s="386"/>
      <c r="W8" s="386"/>
      <c r="X8" s="386"/>
      <c r="Y8" s="386"/>
      <c r="Z8" s="386"/>
      <c r="AA8" s="386"/>
      <c r="AB8" s="386"/>
      <c r="AC8" s="386"/>
      <c r="AD8" s="386"/>
      <c r="AE8" s="386"/>
      <c r="AF8" s="386"/>
      <c r="AG8" s="386"/>
      <c r="AH8" s="386"/>
      <c r="AI8" s="386"/>
      <c r="AJ8" s="386"/>
      <c r="AK8" s="386"/>
      <c r="AL8" s="386"/>
      <c r="AM8" s="386"/>
      <c r="AN8" s="386"/>
      <c r="AO8" s="386"/>
      <c r="AP8" s="386"/>
      <c r="AQ8" s="386"/>
      <c r="AR8" s="386"/>
      <c r="AS8" s="386"/>
      <c r="AT8" s="386"/>
      <c r="AU8" s="386"/>
      <c r="AV8" s="386"/>
      <c r="AW8" s="386"/>
      <c r="AX8" s="386"/>
      <c r="AY8" s="386"/>
      <c r="AZ8" s="386"/>
      <c r="BA8" s="386"/>
      <c r="BB8" s="386"/>
      <c r="BC8" s="386"/>
      <c r="BD8" s="386"/>
      <c r="BE8" s="386"/>
      <c r="BF8" s="386"/>
      <c r="BG8" s="386"/>
      <c r="BH8" s="386"/>
      <c r="BI8" s="386"/>
      <c r="BJ8" s="386"/>
      <c r="BK8" s="386"/>
      <c r="BL8" s="386"/>
      <c r="BM8" s="386"/>
      <c r="BN8" s="386"/>
      <c r="BO8" s="386"/>
      <c r="BP8" s="386"/>
      <c r="BQ8" s="386"/>
      <c r="BR8" s="386"/>
      <c r="BS8" s="386"/>
      <c r="BT8" s="386"/>
      <c r="BU8" s="386"/>
      <c r="BV8" s="386"/>
      <c r="BW8" s="386"/>
      <c r="BX8" s="386"/>
      <c r="BY8" s="386"/>
      <c r="BZ8" s="386"/>
      <c r="CA8" s="386"/>
      <c r="CB8" s="386"/>
      <c r="CC8" s="386"/>
      <c r="CD8" s="386"/>
      <c r="CE8" s="386"/>
      <c r="CF8" s="386"/>
      <c r="CG8" s="386"/>
      <c r="CH8" s="386"/>
      <c r="CI8" s="386"/>
      <c r="CJ8" s="386"/>
      <c r="CK8" s="386"/>
      <c r="CL8" s="386"/>
      <c r="CM8" s="386"/>
      <c r="CN8" s="386"/>
      <c r="CO8" s="386"/>
      <c r="CP8" s="386"/>
      <c r="CQ8" s="386"/>
      <c r="CR8" s="386"/>
      <c r="CS8" s="386"/>
      <c r="CT8" s="386"/>
      <c r="CU8" s="386"/>
      <c r="CV8" s="386"/>
      <c r="CW8" s="386"/>
      <c r="CX8" s="386"/>
      <c r="CY8" s="386"/>
      <c r="CZ8" s="386"/>
      <c r="DA8" s="386"/>
      <c r="DB8" s="386"/>
      <c r="DC8" s="386"/>
      <c r="DD8" s="386"/>
      <c r="DE8" s="386"/>
      <c r="DF8" s="289"/>
      <c r="DG8" s="289"/>
      <c r="DH8" s="289"/>
      <c r="DI8" s="289"/>
      <c r="DJ8" s="289"/>
      <c r="DK8" s="289"/>
      <c r="DL8" s="289"/>
      <c r="DM8" s="289"/>
      <c r="DN8" s="289"/>
      <c r="DO8" s="289"/>
      <c r="DP8" s="289"/>
      <c r="DQ8" s="289"/>
      <c r="DR8" s="289"/>
      <c r="DS8" s="289"/>
      <c r="DT8" s="289"/>
      <c r="DU8" s="289"/>
      <c r="DV8" s="289"/>
      <c r="DW8" s="289"/>
    </row>
    <row r="9" spans="1:143" s="288" customFormat="1" x14ac:dyDescent="0.15">
      <c r="A9" s="386"/>
      <c r="B9" s="386"/>
      <c r="C9" s="386"/>
      <c r="D9" s="386"/>
      <c r="E9" s="386"/>
      <c r="F9" s="386"/>
      <c r="G9" s="386"/>
      <c r="H9" s="386"/>
      <c r="I9" s="386"/>
      <c r="J9" s="386"/>
      <c r="K9" s="386"/>
      <c r="L9" s="386"/>
      <c r="M9" s="386"/>
      <c r="N9" s="386"/>
      <c r="O9" s="386"/>
      <c r="P9" s="386"/>
      <c r="Q9" s="386"/>
      <c r="R9" s="386"/>
      <c r="S9" s="386"/>
      <c r="T9" s="386"/>
      <c r="U9" s="386"/>
      <c r="V9" s="386"/>
      <c r="W9" s="386"/>
      <c r="X9" s="386"/>
      <c r="Y9" s="386"/>
      <c r="Z9" s="386"/>
      <c r="AA9" s="386"/>
      <c r="AB9" s="386"/>
      <c r="AC9" s="386"/>
      <c r="AD9" s="386"/>
      <c r="AE9" s="386"/>
      <c r="AF9" s="386"/>
      <c r="AG9" s="386"/>
      <c r="AH9" s="386"/>
      <c r="AI9" s="386"/>
      <c r="AJ9" s="386"/>
      <c r="AK9" s="386"/>
      <c r="AL9" s="386"/>
      <c r="AM9" s="386"/>
      <c r="AN9" s="386"/>
      <c r="AO9" s="386"/>
      <c r="AP9" s="386"/>
      <c r="AQ9" s="386"/>
      <c r="AR9" s="386"/>
      <c r="AS9" s="386"/>
      <c r="AT9" s="386"/>
      <c r="AU9" s="386"/>
      <c r="AV9" s="386"/>
      <c r="AW9" s="386"/>
      <c r="AX9" s="386"/>
      <c r="AY9" s="386"/>
      <c r="AZ9" s="386"/>
      <c r="BA9" s="386"/>
      <c r="BB9" s="386"/>
      <c r="BC9" s="386"/>
      <c r="BD9" s="386"/>
      <c r="BE9" s="386"/>
      <c r="BF9" s="386"/>
      <c r="BG9" s="386"/>
      <c r="BH9" s="386"/>
      <c r="BI9" s="386"/>
      <c r="BJ9" s="386"/>
      <c r="BK9" s="386"/>
      <c r="BL9" s="386"/>
      <c r="BM9" s="386"/>
      <c r="BN9" s="386"/>
      <c r="BO9" s="386"/>
      <c r="BP9" s="386"/>
      <c r="BQ9" s="386"/>
      <c r="BR9" s="386"/>
      <c r="BS9" s="386"/>
      <c r="BT9" s="386"/>
      <c r="BU9" s="386"/>
      <c r="BV9" s="386"/>
      <c r="BW9" s="386"/>
      <c r="BX9" s="386"/>
      <c r="BY9" s="386"/>
      <c r="BZ9" s="386"/>
      <c r="CA9" s="386"/>
      <c r="CB9" s="386"/>
      <c r="CC9" s="386"/>
      <c r="CD9" s="386"/>
      <c r="CE9" s="386"/>
      <c r="CF9" s="386"/>
      <c r="CG9" s="386"/>
      <c r="CH9" s="386"/>
      <c r="CI9" s="386"/>
      <c r="CJ9" s="386"/>
      <c r="CK9" s="386"/>
      <c r="CL9" s="386"/>
      <c r="CM9" s="386"/>
      <c r="CN9" s="386"/>
      <c r="CO9" s="386"/>
      <c r="CP9" s="386"/>
      <c r="CQ9" s="386"/>
      <c r="CR9" s="386"/>
      <c r="CS9" s="386"/>
      <c r="CT9" s="386"/>
      <c r="CU9" s="386"/>
      <c r="CV9" s="386"/>
      <c r="CW9" s="386"/>
      <c r="CX9" s="386"/>
      <c r="CY9" s="386"/>
      <c r="CZ9" s="386"/>
      <c r="DA9" s="386"/>
      <c r="DB9" s="386"/>
      <c r="DC9" s="386"/>
      <c r="DD9" s="386"/>
      <c r="DE9" s="386"/>
      <c r="DF9" s="289"/>
      <c r="DG9" s="289"/>
      <c r="DH9" s="289"/>
      <c r="DI9" s="289"/>
      <c r="DJ9" s="289"/>
      <c r="DK9" s="289"/>
      <c r="DL9" s="289"/>
      <c r="DM9" s="289"/>
      <c r="DN9" s="289"/>
      <c r="DO9" s="289"/>
      <c r="DP9" s="289"/>
      <c r="DQ9" s="289"/>
      <c r="DR9" s="289"/>
      <c r="DS9" s="289"/>
      <c r="DT9" s="289"/>
      <c r="DU9" s="289"/>
      <c r="DV9" s="289"/>
      <c r="DW9" s="289"/>
    </row>
    <row r="10" spans="1:143" s="288" customFormat="1" x14ac:dyDescent="0.15">
      <c r="A10" s="386"/>
      <c r="B10" s="386"/>
      <c r="C10" s="386"/>
      <c r="D10" s="386"/>
      <c r="E10" s="386"/>
      <c r="F10" s="386"/>
      <c r="G10" s="386"/>
      <c r="H10" s="386"/>
      <c r="I10" s="386"/>
      <c r="J10" s="386"/>
      <c r="K10" s="386"/>
      <c r="L10" s="386"/>
      <c r="M10" s="386"/>
      <c r="N10" s="386"/>
      <c r="O10" s="386"/>
      <c r="P10" s="386"/>
      <c r="Q10" s="386"/>
      <c r="R10" s="386"/>
      <c r="S10" s="386"/>
      <c r="T10" s="386"/>
      <c r="U10" s="386"/>
      <c r="V10" s="386"/>
      <c r="W10" s="386"/>
      <c r="X10" s="386"/>
      <c r="Y10" s="386"/>
      <c r="Z10" s="386"/>
      <c r="AA10" s="386"/>
      <c r="AB10" s="386"/>
      <c r="AC10" s="386"/>
      <c r="AD10" s="386"/>
      <c r="AE10" s="386"/>
      <c r="AF10" s="386"/>
      <c r="AG10" s="386"/>
      <c r="AH10" s="386"/>
      <c r="AI10" s="386"/>
      <c r="AJ10" s="386"/>
      <c r="AK10" s="386"/>
      <c r="AL10" s="386"/>
      <c r="AM10" s="386"/>
      <c r="AN10" s="386"/>
      <c r="AO10" s="386"/>
      <c r="AP10" s="386"/>
      <c r="AQ10" s="386"/>
      <c r="AR10" s="386"/>
      <c r="AS10" s="386"/>
      <c r="AT10" s="386"/>
      <c r="AU10" s="386"/>
      <c r="AV10" s="386"/>
      <c r="AW10" s="386"/>
      <c r="AX10" s="386"/>
      <c r="AY10" s="386"/>
      <c r="AZ10" s="386"/>
      <c r="BA10" s="386"/>
      <c r="BB10" s="386"/>
      <c r="BC10" s="386"/>
      <c r="BD10" s="386"/>
      <c r="BE10" s="386"/>
      <c r="BF10" s="386"/>
      <c r="BG10" s="386"/>
      <c r="BH10" s="386"/>
      <c r="BI10" s="386"/>
      <c r="BJ10" s="386"/>
      <c r="BK10" s="386"/>
      <c r="BL10" s="386"/>
      <c r="BM10" s="386"/>
      <c r="BN10" s="386"/>
      <c r="BO10" s="386"/>
      <c r="BP10" s="386"/>
      <c r="BQ10" s="386"/>
      <c r="BR10" s="386"/>
      <c r="BS10" s="386"/>
      <c r="BT10" s="386"/>
      <c r="BU10" s="386"/>
      <c r="BV10" s="386"/>
      <c r="BW10" s="386"/>
      <c r="BX10" s="386"/>
      <c r="BY10" s="386"/>
      <c r="BZ10" s="386"/>
      <c r="CA10" s="386"/>
      <c r="CB10" s="386"/>
      <c r="CC10" s="386"/>
      <c r="CD10" s="386"/>
      <c r="CE10" s="386"/>
      <c r="CF10" s="386"/>
      <c r="CG10" s="386"/>
      <c r="CH10" s="386"/>
      <c r="CI10" s="386"/>
      <c r="CJ10" s="386"/>
      <c r="CK10" s="386"/>
      <c r="CL10" s="386"/>
      <c r="CM10" s="386"/>
      <c r="CN10" s="386"/>
      <c r="CO10" s="386"/>
      <c r="CP10" s="386"/>
      <c r="CQ10" s="386"/>
      <c r="CR10" s="386"/>
      <c r="CS10" s="386"/>
      <c r="CT10" s="386"/>
      <c r="CU10" s="386"/>
      <c r="CV10" s="386"/>
      <c r="CW10" s="386"/>
      <c r="CX10" s="386"/>
      <c r="CY10" s="386"/>
      <c r="CZ10" s="386"/>
      <c r="DA10" s="386"/>
      <c r="DB10" s="386"/>
      <c r="DC10" s="386"/>
      <c r="DD10" s="386"/>
      <c r="DE10" s="386"/>
      <c r="DF10" s="289"/>
      <c r="DG10" s="289"/>
      <c r="DH10" s="289"/>
      <c r="DI10" s="289"/>
      <c r="DJ10" s="289"/>
      <c r="DK10" s="289"/>
      <c r="DL10" s="289"/>
      <c r="DM10" s="289"/>
      <c r="DN10" s="289"/>
      <c r="DO10" s="289"/>
      <c r="DP10" s="289"/>
      <c r="DQ10" s="289"/>
      <c r="DR10" s="289"/>
      <c r="DS10" s="289"/>
      <c r="DT10" s="289"/>
      <c r="DU10" s="289"/>
      <c r="DV10" s="289"/>
      <c r="DW10" s="289"/>
      <c r="EM10" s="288" t="s">
        <v>574</v>
      </c>
    </row>
    <row r="11" spans="1:143" s="288" customFormat="1" x14ac:dyDescent="0.15">
      <c r="A11" s="386"/>
      <c r="B11" s="386"/>
      <c r="C11" s="386"/>
      <c r="D11" s="386"/>
      <c r="E11" s="386"/>
      <c r="F11" s="386"/>
      <c r="G11" s="386"/>
      <c r="H11" s="386"/>
      <c r="I11" s="386"/>
      <c r="J11" s="386"/>
      <c r="K11" s="386"/>
      <c r="L11" s="386"/>
      <c r="M11" s="386"/>
      <c r="N11" s="386"/>
      <c r="O11" s="386"/>
      <c r="P11" s="386"/>
      <c r="Q11" s="386"/>
      <c r="R11" s="386"/>
      <c r="S11" s="386"/>
      <c r="T11" s="386"/>
      <c r="U11" s="386"/>
      <c r="V11" s="386"/>
      <c r="W11" s="386"/>
      <c r="X11" s="386"/>
      <c r="Y11" s="386"/>
      <c r="Z11" s="386"/>
      <c r="AA11" s="386"/>
      <c r="AB11" s="386"/>
      <c r="AC11" s="386"/>
      <c r="AD11" s="386"/>
      <c r="AE11" s="386"/>
      <c r="AF11" s="386"/>
      <c r="AG11" s="386"/>
      <c r="AH11" s="386"/>
      <c r="AI11" s="386"/>
      <c r="AJ11" s="386"/>
      <c r="AK11" s="386"/>
      <c r="AL11" s="386"/>
      <c r="AM11" s="386"/>
      <c r="AN11" s="386"/>
      <c r="AO11" s="386"/>
      <c r="AP11" s="386"/>
      <c r="AQ11" s="386"/>
      <c r="AR11" s="386"/>
      <c r="AS11" s="386"/>
      <c r="AT11" s="386"/>
      <c r="AU11" s="386"/>
      <c r="AV11" s="386"/>
      <c r="AW11" s="386"/>
      <c r="AX11" s="386"/>
      <c r="AY11" s="386"/>
      <c r="AZ11" s="386"/>
      <c r="BA11" s="386"/>
      <c r="BB11" s="386"/>
      <c r="BC11" s="386"/>
      <c r="BD11" s="386"/>
      <c r="BE11" s="386"/>
      <c r="BF11" s="386"/>
      <c r="BG11" s="386"/>
      <c r="BH11" s="386"/>
      <c r="BI11" s="386"/>
      <c r="BJ11" s="386"/>
      <c r="BK11" s="386"/>
      <c r="BL11" s="386"/>
      <c r="BM11" s="386"/>
      <c r="BN11" s="386"/>
      <c r="BO11" s="386"/>
      <c r="BP11" s="386"/>
      <c r="BQ11" s="386"/>
      <c r="BR11" s="386"/>
      <c r="BS11" s="386"/>
      <c r="BT11" s="386"/>
      <c r="BU11" s="386"/>
      <c r="BV11" s="386"/>
      <c r="BW11" s="386"/>
      <c r="BX11" s="386"/>
      <c r="BY11" s="386"/>
      <c r="BZ11" s="386"/>
      <c r="CA11" s="386"/>
      <c r="CB11" s="386"/>
      <c r="CC11" s="386"/>
      <c r="CD11" s="386"/>
      <c r="CE11" s="386"/>
      <c r="CF11" s="386"/>
      <c r="CG11" s="386"/>
      <c r="CH11" s="386"/>
      <c r="CI11" s="386"/>
      <c r="CJ11" s="386"/>
      <c r="CK11" s="386"/>
      <c r="CL11" s="386"/>
      <c r="CM11" s="386"/>
      <c r="CN11" s="386"/>
      <c r="CO11" s="386"/>
      <c r="CP11" s="386"/>
      <c r="CQ11" s="386"/>
      <c r="CR11" s="386"/>
      <c r="CS11" s="386"/>
      <c r="CT11" s="386"/>
      <c r="CU11" s="386"/>
      <c r="CV11" s="386"/>
      <c r="CW11" s="386"/>
      <c r="CX11" s="386"/>
      <c r="CY11" s="386"/>
      <c r="CZ11" s="386"/>
      <c r="DA11" s="386"/>
      <c r="DB11" s="386"/>
      <c r="DC11" s="386"/>
      <c r="DD11" s="386"/>
      <c r="DE11" s="386"/>
      <c r="DF11" s="289"/>
      <c r="DG11" s="289"/>
      <c r="DH11" s="289"/>
      <c r="DI11" s="289"/>
      <c r="DJ11" s="289"/>
      <c r="DK11" s="289"/>
      <c r="DL11" s="289"/>
      <c r="DM11" s="289"/>
      <c r="DN11" s="289"/>
      <c r="DO11" s="289"/>
      <c r="DP11" s="289"/>
      <c r="DQ11" s="289"/>
      <c r="DR11" s="289"/>
      <c r="DS11" s="289"/>
      <c r="DT11" s="289"/>
      <c r="DU11" s="289"/>
      <c r="DV11" s="289"/>
      <c r="DW11" s="289"/>
    </row>
    <row r="12" spans="1:143" s="288" customFormat="1" x14ac:dyDescent="0.15">
      <c r="A12" s="386"/>
      <c r="B12" s="386"/>
      <c r="C12" s="386"/>
      <c r="D12" s="386"/>
      <c r="E12" s="386"/>
      <c r="F12" s="386"/>
      <c r="G12" s="386"/>
      <c r="H12" s="386"/>
      <c r="I12" s="386"/>
      <c r="J12" s="386"/>
      <c r="K12" s="386"/>
      <c r="L12" s="386"/>
      <c r="M12" s="386"/>
      <c r="N12" s="386"/>
      <c r="O12" s="386"/>
      <c r="P12" s="386"/>
      <c r="Q12" s="386"/>
      <c r="R12" s="386"/>
      <c r="S12" s="386"/>
      <c r="T12" s="386"/>
      <c r="U12" s="386"/>
      <c r="V12" s="386"/>
      <c r="W12" s="386"/>
      <c r="X12" s="386"/>
      <c r="Y12" s="386"/>
      <c r="Z12" s="386"/>
      <c r="AA12" s="386"/>
      <c r="AB12" s="386"/>
      <c r="AC12" s="386"/>
      <c r="AD12" s="386"/>
      <c r="AE12" s="386"/>
      <c r="AF12" s="386"/>
      <c r="AG12" s="386"/>
      <c r="AH12" s="386"/>
      <c r="AI12" s="386"/>
      <c r="AJ12" s="386"/>
      <c r="AK12" s="386"/>
      <c r="AL12" s="386"/>
      <c r="AM12" s="386"/>
      <c r="AN12" s="386"/>
      <c r="AO12" s="386"/>
      <c r="AP12" s="386"/>
      <c r="AQ12" s="386"/>
      <c r="AR12" s="386"/>
      <c r="AS12" s="386"/>
      <c r="AT12" s="386"/>
      <c r="AU12" s="386"/>
      <c r="AV12" s="386"/>
      <c r="AW12" s="386"/>
      <c r="AX12" s="386"/>
      <c r="AY12" s="386"/>
      <c r="AZ12" s="386"/>
      <c r="BA12" s="386"/>
      <c r="BB12" s="386"/>
      <c r="BC12" s="386"/>
      <c r="BD12" s="386"/>
      <c r="BE12" s="386"/>
      <c r="BF12" s="386"/>
      <c r="BG12" s="386"/>
      <c r="BH12" s="386"/>
      <c r="BI12" s="386"/>
      <c r="BJ12" s="386"/>
      <c r="BK12" s="386"/>
      <c r="BL12" s="386"/>
      <c r="BM12" s="386"/>
      <c r="BN12" s="386"/>
      <c r="BO12" s="386"/>
      <c r="BP12" s="386"/>
      <c r="BQ12" s="386"/>
      <c r="BR12" s="386"/>
      <c r="BS12" s="386"/>
      <c r="BT12" s="386"/>
      <c r="BU12" s="386"/>
      <c r="BV12" s="386"/>
      <c r="BW12" s="386"/>
      <c r="BX12" s="386"/>
      <c r="BY12" s="386"/>
      <c r="BZ12" s="386"/>
      <c r="CA12" s="386"/>
      <c r="CB12" s="386"/>
      <c r="CC12" s="386"/>
      <c r="CD12" s="386"/>
      <c r="CE12" s="386"/>
      <c r="CF12" s="386"/>
      <c r="CG12" s="386"/>
      <c r="CH12" s="386"/>
      <c r="CI12" s="386"/>
      <c r="CJ12" s="386"/>
      <c r="CK12" s="386"/>
      <c r="CL12" s="386"/>
      <c r="CM12" s="386"/>
      <c r="CN12" s="386"/>
      <c r="CO12" s="386"/>
      <c r="CP12" s="386"/>
      <c r="CQ12" s="386"/>
      <c r="CR12" s="386"/>
      <c r="CS12" s="386"/>
      <c r="CT12" s="386"/>
      <c r="CU12" s="386"/>
      <c r="CV12" s="386"/>
      <c r="CW12" s="386"/>
      <c r="CX12" s="386"/>
      <c r="CY12" s="386"/>
      <c r="CZ12" s="386"/>
      <c r="DA12" s="386"/>
      <c r="DB12" s="386"/>
      <c r="DC12" s="386"/>
      <c r="DD12" s="386"/>
      <c r="DE12" s="386"/>
      <c r="DF12" s="289"/>
      <c r="DG12" s="289"/>
      <c r="DH12" s="289"/>
      <c r="DI12" s="289"/>
      <c r="DJ12" s="289"/>
      <c r="DK12" s="289"/>
      <c r="DL12" s="289"/>
      <c r="DM12" s="289"/>
      <c r="DN12" s="289"/>
      <c r="DO12" s="289"/>
      <c r="DP12" s="289"/>
      <c r="DQ12" s="289"/>
      <c r="DR12" s="289"/>
      <c r="DS12" s="289"/>
      <c r="DT12" s="289"/>
      <c r="DU12" s="289"/>
      <c r="DV12" s="289"/>
      <c r="DW12" s="289"/>
      <c r="EM12" s="288" t="s">
        <v>574</v>
      </c>
    </row>
    <row r="13" spans="1:143" s="288" customFormat="1" x14ac:dyDescent="0.15">
      <c r="A13" s="386"/>
      <c r="B13" s="386"/>
      <c r="C13" s="386"/>
      <c r="D13" s="386"/>
      <c r="E13" s="386"/>
      <c r="F13" s="386"/>
      <c r="G13" s="386"/>
      <c r="H13" s="386"/>
      <c r="I13" s="386"/>
      <c r="J13" s="386"/>
      <c r="K13" s="386"/>
      <c r="L13" s="386"/>
      <c r="M13" s="386"/>
      <c r="N13" s="386"/>
      <c r="O13" s="386"/>
      <c r="P13" s="386"/>
      <c r="Q13" s="386"/>
      <c r="R13" s="386"/>
      <c r="S13" s="386"/>
      <c r="T13" s="386"/>
      <c r="U13" s="386"/>
      <c r="V13" s="386"/>
      <c r="W13" s="386"/>
      <c r="X13" s="386"/>
      <c r="Y13" s="386"/>
      <c r="Z13" s="386"/>
      <c r="AA13" s="386"/>
      <c r="AB13" s="386"/>
      <c r="AC13" s="386"/>
      <c r="AD13" s="386"/>
      <c r="AE13" s="386"/>
      <c r="AF13" s="386"/>
      <c r="AG13" s="386"/>
      <c r="AH13" s="386"/>
      <c r="AI13" s="386"/>
      <c r="AJ13" s="386"/>
      <c r="AK13" s="386"/>
      <c r="AL13" s="386"/>
      <c r="AM13" s="386"/>
      <c r="AN13" s="386"/>
      <c r="AO13" s="386"/>
      <c r="AP13" s="386"/>
      <c r="AQ13" s="386"/>
      <c r="AR13" s="386"/>
      <c r="AS13" s="386"/>
      <c r="AT13" s="386"/>
      <c r="AU13" s="386"/>
      <c r="AV13" s="386"/>
      <c r="AW13" s="386"/>
      <c r="AX13" s="386"/>
      <c r="AY13" s="386"/>
      <c r="AZ13" s="386"/>
      <c r="BA13" s="386"/>
      <c r="BB13" s="386"/>
      <c r="BC13" s="386"/>
      <c r="BD13" s="386"/>
      <c r="BE13" s="386"/>
      <c r="BF13" s="386"/>
      <c r="BG13" s="386"/>
      <c r="BH13" s="386"/>
      <c r="BI13" s="386"/>
      <c r="BJ13" s="386"/>
      <c r="BK13" s="386"/>
      <c r="BL13" s="386"/>
      <c r="BM13" s="386"/>
      <c r="BN13" s="386"/>
      <c r="BO13" s="386"/>
      <c r="BP13" s="386"/>
      <c r="BQ13" s="386"/>
      <c r="BR13" s="386"/>
      <c r="BS13" s="386"/>
      <c r="BT13" s="386"/>
      <c r="BU13" s="386"/>
      <c r="BV13" s="386"/>
      <c r="BW13" s="386"/>
      <c r="BX13" s="386"/>
      <c r="BY13" s="386"/>
      <c r="BZ13" s="386"/>
      <c r="CA13" s="386"/>
      <c r="CB13" s="386"/>
      <c r="CC13" s="386"/>
      <c r="CD13" s="386"/>
      <c r="CE13" s="386"/>
      <c r="CF13" s="386"/>
      <c r="CG13" s="386"/>
      <c r="CH13" s="386"/>
      <c r="CI13" s="386"/>
      <c r="CJ13" s="386"/>
      <c r="CK13" s="386"/>
      <c r="CL13" s="386"/>
      <c r="CM13" s="386"/>
      <c r="CN13" s="386"/>
      <c r="CO13" s="386"/>
      <c r="CP13" s="386"/>
      <c r="CQ13" s="386"/>
      <c r="CR13" s="386"/>
      <c r="CS13" s="386"/>
      <c r="CT13" s="386"/>
      <c r="CU13" s="386"/>
      <c r="CV13" s="386"/>
      <c r="CW13" s="386"/>
      <c r="CX13" s="386"/>
      <c r="CY13" s="386"/>
      <c r="CZ13" s="386"/>
      <c r="DA13" s="386"/>
      <c r="DB13" s="386"/>
      <c r="DC13" s="386"/>
      <c r="DD13" s="386"/>
      <c r="DE13" s="386"/>
      <c r="DF13" s="289"/>
      <c r="DG13" s="289"/>
      <c r="DH13" s="289"/>
      <c r="DI13" s="289"/>
      <c r="DJ13" s="289"/>
      <c r="DK13" s="289"/>
      <c r="DL13" s="289"/>
      <c r="DM13" s="289"/>
      <c r="DN13" s="289"/>
      <c r="DO13" s="289"/>
      <c r="DP13" s="289"/>
      <c r="DQ13" s="289"/>
      <c r="DR13" s="289"/>
      <c r="DS13" s="289"/>
      <c r="DT13" s="289"/>
      <c r="DU13" s="289"/>
      <c r="DV13" s="289"/>
      <c r="DW13" s="289"/>
    </row>
    <row r="14" spans="1:143" s="288" customFormat="1" x14ac:dyDescent="0.15">
      <c r="A14" s="386"/>
      <c r="B14" s="386"/>
      <c r="C14" s="386"/>
      <c r="D14" s="386"/>
      <c r="E14" s="386"/>
      <c r="F14" s="386"/>
      <c r="G14" s="386"/>
      <c r="H14" s="386"/>
      <c r="I14" s="386"/>
      <c r="J14" s="386"/>
      <c r="K14" s="386"/>
      <c r="L14" s="386"/>
      <c r="M14" s="386"/>
      <c r="N14" s="386"/>
      <c r="O14" s="386"/>
      <c r="P14" s="386"/>
      <c r="Q14" s="386"/>
      <c r="R14" s="386"/>
      <c r="S14" s="386"/>
      <c r="T14" s="386"/>
      <c r="U14" s="386"/>
      <c r="V14" s="386"/>
      <c r="W14" s="386"/>
      <c r="X14" s="386"/>
      <c r="Y14" s="386"/>
      <c r="Z14" s="386"/>
      <c r="AA14" s="386"/>
      <c r="AB14" s="386"/>
      <c r="AC14" s="386"/>
      <c r="AD14" s="386"/>
      <c r="AE14" s="386"/>
      <c r="AF14" s="386"/>
      <c r="AG14" s="386"/>
      <c r="AH14" s="386"/>
      <c r="AI14" s="386"/>
      <c r="AJ14" s="386"/>
      <c r="AK14" s="386"/>
      <c r="AL14" s="386"/>
      <c r="AM14" s="386"/>
      <c r="AN14" s="386"/>
      <c r="AO14" s="386"/>
      <c r="AP14" s="386"/>
      <c r="AQ14" s="386"/>
      <c r="AR14" s="386"/>
      <c r="AS14" s="386"/>
      <c r="AT14" s="386"/>
      <c r="AU14" s="386"/>
      <c r="AV14" s="386"/>
      <c r="AW14" s="386"/>
      <c r="AX14" s="386"/>
      <c r="AY14" s="386"/>
      <c r="AZ14" s="386"/>
      <c r="BA14" s="386"/>
      <c r="BB14" s="386"/>
      <c r="BC14" s="386"/>
      <c r="BD14" s="386"/>
      <c r="BE14" s="386"/>
      <c r="BF14" s="386"/>
      <c r="BG14" s="386"/>
      <c r="BH14" s="386"/>
      <c r="BI14" s="386"/>
      <c r="BJ14" s="386"/>
      <c r="BK14" s="386"/>
      <c r="BL14" s="386"/>
      <c r="BM14" s="386"/>
      <c r="BN14" s="386"/>
      <c r="BO14" s="386"/>
      <c r="BP14" s="386"/>
      <c r="BQ14" s="386"/>
      <c r="BR14" s="386"/>
      <c r="BS14" s="386"/>
      <c r="BT14" s="386"/>
      <c r="BU14" s="386"/>
      <c r="BV14" s="386"/>
      <c r="BW14" s="386"/>
      <c r="BX14" s="386"/>
      <c r="BY14" s="386"/>
      <c r="BZ14" s="386"/>
      <c r="CA14" s="386"/>
      <c r="CB14" s="386"/>
      <c r="CC14" s="386"/>
      <c r="CD14" s="386"/>
      <c r="CE14" s="386"/>
      <c r="CF14" s="386"/>
      <c r="CG14" s="386"/>
      <c r="CH14" s="386"/>
      <c r="CI14" s="386"/>
      <c r="CJ14" s="386"/>
      <c r="CK14" s="386"/>
      <c r="CL14" s="386"/>
      <c r="CM14" s="386"/>
      <c r="CN14" s="386"/>
      <c r="CO14" s="386"/>
      <c r="CP14" s="386"/>
      <c r="CQ14" s="386"/>
      <c r="CR14" s="386"/>
      <c r="CS14" s="386"/>
      <c r="CT14" s="386"/>
      <c r="CU14" s="386"/>
      <c r="CV14" s="386"/>
      <c r="CW14" s="386"/>
      <c r="CX14" s="386"/>
      <c r="CY14" s="386"/>
      <c r="CZ14" s="386"/>
      <c r="DA14" s="386"/>
      <c r="DB14" s="386"/>
      <c r="DC14" s="386"/>
      <c r="DD14" s="386"/>
      <c r="DE14" s="386"/>
      <c r="DF14" s="289"/>
      <c r="DG14" s="289"/>
      <c r="DH14" s="289"/>
      <c r="DI14" s="289"/>
      <c r="DJ14" s="289"/>
      <c r="DK14" s="289"/>
      <c r="DL14" s="289"/>
      <c r="DM14" s="289"/>
      <c r="DN14" s="289"/>
      <c r="DO14" s="289"/>
      <c r="DP14" s="289"/>
      <c r="DQ14" s="289"/>
      <c r="DR14" s="289"/>
      <c r="DS14" s="289"/>
      <c r="DT14" s="289"/>
      <c r="DU14" s="289"/>
      <c r="DV14" s="289"/>
      <c r="DW14" s="289"/>
    </row>
    <row r="15" spans="1:143" s="288" customFormat="1" x14ac:dyDescent="0.15">
      <c r="A15" s="385"/>
      <c r="B15" s="386"/>
      <c r="C15" s="386"/>
      <c r="D15" s="386"/>
      <c r="E15" s="386"/>
      <c r="F15" s="386"/>
      <c r="G15" s="386"/>
      <c r="H15" s="386"/>
      <c r="I15" s="386"/>
      <c r="J15" s="386"/>
      <c r="K15" s="386"/>
      <c r="L15" s="386"/>
      <c r="M15" s="386"/>
      <c r="N15" s="386"/>
      <c r="O15" s="386"/>
      <c r="P15" s="386"/>
      <c r="Q15" s="386"/>
      <c r="R15" s="386"/>
      <c r="S15" s="386"/>
      <c r="T15" s="386"/>
      <c r="U15" s="386"/>
      <c r="V15" s="386"/>
      <c r="W15" s="386"/>
      <c r="X15" s="386"/>
      <c r="Y15" s="386"/>
      <c r="Z15" s="386"/>
      <c r="AA15" s="386"/>
      <c r="AB15" s="386"/>
      <c r="AC15" s="386"/>
      <c r="AD15" s="386"/>
      <c r="AE15" s="386"/>
      <c r="AF15" s="386"/>
      <c r="AG15" s="386"/>
      <c r="AH15" s="386"/>
      <c r="AI15" s="386"/>
      <c r="AJ15" s="386"/>
      <c r="AK15" s="386"/>
      <c r="AL15" s="386"/>
      <c r="AM15" s="386"/>
      <c r="AN15" s="386"/>
      <c r="AO15" s="386"/>
      <c r="AP15" s="386"/>
      <c r="AQ15" s="386"/>
      <c r="AR15" s="386"/>
      <c r="AS15" s="386"/>
      <c r="AT15" s="386"/>
      <c r="AU15" s="386"/>
      <c r="AV15" s="386"/>
      <c r="AW15" s="386"/>
      <c r="AX15" s="386"/>
      <c r="AY15" s="386"/>
      <c r="AZ15" s="386"/>
      <c r="BA15" s="386"/>
      <c r="BB15" s="386"/>
      <c r="BC15" s="386"/>
      <c r="BD15" s="386"/>
      <c r="BE15" s="386"/>
      <c r="BF15" s="386"/>
      <c r="BG15" s="386"/>
      <c r="BH15" s="386"/>
      <c r="BI15" s="386"/>
      <c r="BJ15" s="386"/>
      <c r="BK15" s="386"/>
      <c r="BL15" s="386"/>
      <c r="BM15" s="386"/>
      <c r="BN15" s="386"/>
      <c r="BO15" s="386"/>
      <c r="BP15" s="386"/>
      <c r="BQ15" s="386"/>
      <c r="BR15" s="386"/>
      <c r="BS15" s="386"/>
      <c r="BT15" s="386"/>
      <c r="BU15" s="386"/>
      <c r="BV15" s="386"/>
      <c r="BW15" s="386"/>
      <c r="BX15" s="386"/>
      <c r="BY15" s="386"/>
      <c r="BZ15" s="386"/>
      <c r="CA15" s="386"/>
      <c r="CB15" s="386"/>
      <c r="CC15" s="386"/>
      <c r="CD15" s="386"/>
      <c r="CE15" s="386"/>
      <c r="CF15" s="386"/>
      <c r="CG15" s="386"/>
      <c r="CH15" s="386"/>
      <c r="CI15" s="386"/>
      <c r="CJ15" s="386"/>
      <c r="CK15" s="386"/>
      <c r="CL15" s="386"/>
      <c r="CM15" s="386"/>
      <c r="CN15" s="386"/>
      <c r="CO15" s="386"/>
      <c r="CP15" s="386"/>
      <c r="CQ15" s="386"/>
      <c r="CR15" s="386"/>
      <c r="CS15" s="386"/>
      <c r="CT15" s="386"/>
      <c r="CU15" s="386"/>
      <c r="CV15" s="386"/>
      <c r="CW15" s="386"/>
      <c r="CX15" s="386"/>
      <c r="CY15" s="386"/>
      <c r="CZ15" s="386"/>
      <c r="DA15" s="386"/>
      <c r="DB15" s="386"/>
      <c r="DC15" s="386"/>
      <c r="DD15" s="386"/>
      <c r="DE15" s="386"/>
      <c r="DF15" s="289"/>
      <c r="DG15" s="289"/>
      <c r="DH15" s="289"/>
      <c r="DI15" s="289"/>
      <c r="DJ15" s="289"/>
      <c r="DK15" s="289"/>
      <c r="DL15" s="289"/>
      <c r="DM15" s="289"/>
      <c r="DN15" s="289"/>
      <c r="DO15" s="289"/>
      <c r="DP15" s="289"/>
      <c r="DQ15" s="289"/>
      <c r="DR15" s="289"/>
      <c r="DS15" s="289"/>
      <c r="DT15" s="289"/>
      <c r="DU15" s="289"/>
      <c r="DV15" s="289"/>
      <c r="DW15" s="289"/>
    </row>
    <row r="16" spans="1:143" s="288" customFormat="1" x14ac:dyDescent="0.15">
      <c r="A16" s="385"/>
      <c r="B16" s="386"/>
      <c r="C16" s="386"/>
      <c r="D16" s="386"/>
      <c r="E16" s="386"/>
      <c r="F16" s="386"/>
      <c r="G16" s="386"/>
      <c r="H16" s="386"/>
      <c r="I16" s="386"/>
      <c r="J16" s="386"/>
      <c r="K16" s="386"/>
      <c r="L16" s="386"/>
      <c r="M16" s="386"/>
      <c r="N16" s="386"/>
      <c r="O16" s="386"/>
      <c r="P16" s="386"/>
      <c r="Q16" s="386"/>
      <c r="R16" s="386"/>
      <c r="S16" s="386"/>
      <c r="T16" s="386"/>
      <c r="U16" s="386"/>
      <c r="V16" s="386"/>
      <c r="W16" s="386"/>
      <c r="X16" s="386"/>
      <c r="Y16" s="386"/>
      <c r="Z16" s="386"/>
      <c r="AA16" s="386"/>
      <c r="AB16" s="386"/>
      <c r="AC16" s="386"/>
      <c r="AD16" s="386"/>
      <c r="AE16" s="386"/>
      <c r="AF16" s="386"/>
      <c r="AG16" s="386"/>
      <c r="AH16" s="386"/>
      <c r="AI16" s="386"/>
      <c r="AJ16" s="386"/>
      <c r="AK16" s="386"/>
      <c r="AL16" s="386"/>
      <c r="AM16" s="386"/>
      <c r="AN16" s="386"/>
      <c r="AO16" s="386"/>
      <c r="AP16" s="386"/>
      <c r="AQ16" s="386"/>
      <c r="AR16" s="386"/>
      <c r="AS16" s="386"/>
      <c r="AT16" s="386"/>
      <c r="AU16" s="386"/>
      <c r="AV16" s="386"/>
      <c r="AW16" s="386"/>
      <c r="AX16" s="386"/>
      <c r="AY16" s="386"/>
      <c r="AZ16" s="386"/>
      <c r="BA16" s="386"/>
      <c r="BB16" s="386"/>
      <c r="BC16" s="386"/>
      <c r="BD16" s="386"/>
      <c r="BE16" s="386"/>
      <c r="BF16" s="386"/>
      <c r="BG16" s="386"/>
      <c r="BH16" s="386"/>
      <c r="BI16" s="386"/>
      <c r="BJ16" s="386"/>
      <c r="BK16" s="386"/>
      <c r="BL16" s="386"/>
      <c r="BM16" s="386"/>
      <c r="BN16" s="386"/>
      <c r="BO16" s="386"/>
      <c r="BP16" s="386"/>
      <c r="BQ16" s="386"/>
      <c r="BR16" s="386"/>
      <c r="BS16" s="386"/>
      <c r="BT16" s="386"/>
      <c r="BU16" s="386"/>
      <c r="BV16" s="386"/>
      <c r="BW16" s="386"/>
      <c r="BX16" s="386"/>
      <c r="BY16" s="386"/>
      <c r="BZ16" s="386"/>
      <c r="CA16" s="386"/>
      <c r="CB16" s="386"/>
      <c r="CC16" s="386"/>
      <c r="CD16" s="386"/>
      <c r="CE16" s="386"/>
      <c r="CF16" s="386"/>
      <c r="CG16" s="386"/>
      <c r="CH16" s="386"/>
      <c r="CI16" s="386"/>
      <c r="CJ16" s="386"/>
      <c r="CK16" s="386"/>
      <c r="CL16" s="386"/>
      <c r="CM16" s="386"/>
      <c r="CN16" s="386"/>
      <c r="CO16" s="386"/>
      <c r="CP16" s="386"/>
      <c r="CQ16" s="386"/>
      <c r="CR16" s="386"/>
      <c r="CS16" s="386"/>
      <c r="CT16" s="386"/>
      <c r="CU16" s="386"/>
      <c r="CV16" s="386"/>
      <c r="CW16" s="386"/>
      <c r="CX16" s="386"/>
      <c r="CY16" s="386"/>
      <c r="CZ16" s="386"/>
      <c r="DA16" s="386"/>
      <c r="DB16" s="386"/>
      <c r="DC16" s="386"/>
      <c r="DD16" s="386"/>
      <c r="DE16" s="386"/>
      <c r="DF16" s="289"/>
      <c r="DG16" s="289"/>
      <c r="DH16" s="289"/>
      <c r="DI16" s="289"/>
      <c r="DJ16" s="289"/>
      <c r="DK16" s="289"/>
      <c r="DL16" s="289"/>
      <c r="DM16" s="289"/>
      <c r="DN16" s="289"/>
      <c r="DO16" s="289"/>
      <c r="DP16" s="289"/>
      <c r="DQ16" s="289"/>
      <c r="DR16" s="289"/>
      <c r="DS16" s="289"/>
      <c r="DT16" s="289"/>
      <c r="DU16" s="289"/>
      <c r="DV16" s="289"/>
      <c r="DW16" s="289"/>
    </row>
    <row r="17" spans="1:351" s="288" customFormat="1" x14ac:dyDescent="0.15">
      <c r="A17" s="385"/>
      <c r="B17" s="386"/>
      <c r="C17" s="386"/>
      <c r="D17" s="386"/>
      <c r="E17" s="386"/>
      <c r="F17" s="386"/>
      <c r="G17" s="386"/>
      <c r="H17" s="386"/>
      <c r="I17" s="386"/>
      <c r="J17" s="386"/>
      <c r="K17" s="386"/>
      <c r="L17" s="386"/>
      <c r="M17" s="386"/>
      <c r="N17" s="386"/>
      <c r="O17" s="386"/>
      <c r="P17" s="386"/>
      <c r="Q17" s="386"/>
      <c r="R17" s="386"/>
      <c r="S17" s="386"/>
      <c r="T17" s="386"/>
      <c r="U17" s="386"/>
      <c r="V17" s="386"/>
      <c r="W17" s="386"/>
      <c r="X17" s="386"/>
      <c r="Y17" s="386"/>
      <c r="Z17" s="386"/>
      <c r="AA17" s="386"/>
      <c r="AB17" s="386"/>
      <c r="AC17" s="386"/>
      <c r="AD17" s="386"/>
      <c r="AE17" s="386"/>
      <c r="AF17" s="386"/>
      <c r="AG17" s="386"/>
      <c r="AH17" s="386"/>
      <c r="AI17" s="386"/>
      <c r="AJ17" s="386"/>
      <c r="AK17" s="386"/>
      <c r="AL17" s="386"/>
      <c r="AM17" s="386"/>
      <c r="AN17" s="386"/>
      <c r="AO17" s="386"/>
      <c r="AP17" s="386"/>
      <c r="AQ17" s="386"/>
      <c r="AR17" s="386"/>
      <c r="AS17" s="386"/>
      <c r="AT17" s="386"/>
      <c r="AU17" s="386"/>
      <c r="AV17" s="386"/>
      <c r="AW17" s="386"/>
      <c r="AX17" s="386"/>
      <c r="AY17" s="386"/>
      <c r="AZ17" s="386"/>
      <c r="BA17" s="386"/>
      <c r="BB17" s="386"/>
      <c r="BC17" s="386"/>
      <c r="BD17" s="386"/>
      <c r="BE17" s="386"/>
      <c r="BF17" s="386"/>
      <c r="BG17" s="386"/>
      <c r="BH17" s="386"/>
      <c r="BI17" s="386"/>
      <c r="BJ17" s="386"/>
      <c r="BK17" s="386"/>
      <c r="BL17" s="386"/>
      <c r="BM17" s="386"/>
      <c r="BN17" s="386"/>
      <c r="BO17" s="386"/>
      <c r="BP17" s="386"/>
      <c r="BQ17" s="386"/>
      <c r="BR17" s="386"/>
      <c r="BS17" s="386"/>
      <c r="BT17" s="386"/>
      <c r="BU17" s="386"/>
      <c r="BV17" s="386"/>
      <c r="BW17" s="386"/>
      <c r="BX17" s="386"/>
      <c r="BY17" s="386"/>
      <c r="BZ17" s="386"/>
      <c r="CA17" s="386"/>
      <c r="CB17" s="386"/>
      <c r="CC17" s="386"/>
      <c r="CD17" s="386"/>
      <c r="CE17" s="386"/>
      <c r="CF17" s="386"/>
      <c r="CG17" s="386"/>
      <c r="CH17" s="386"/>
      <c r="CI17" s="386"/>
      <c r="CJ17" s="386"/>
      <c r="CK17" s="386"/>
      <c r="CL17" s="386"/>
      <c r="CM17" s="386"/>
      <c r="CN17" s="386"/>
      <c r="CO17" s="386"/>
      <c r="CP17" s="386"/>
      <c r="CQ17" s="386"/>
      <c r="CR17" s="386"/>
      <c r="CS17" s="386"/>
      <c r="CT17" s="386"/>
      <c r="CU17" s="386"/>
      <c r="CV17" s="386"/>
      <c r="CW17" s="386"/>
      <c r="CX17" s="386"/>
      <c r="CY17" s="386"/>
      <c r="CZ17" s="386"/>
      <c r="DA17" s="386"/>
      <c r="DB17" s="386"/>
      <c r="DC17" s="386"/>
      <c r="DD17" s="386"/>
      <c r="DE17" s="386"/>
      <c r="DF17" s="289"/>
      <c r="DG17" s="289"/>
      <c r="DH17" s="289"/>
      <c r="DI17" s="289"/>
      <c r="DJ17" s="289"/>
      <c r="DK17" s="289"/>
      <c r="DL17" s="289"/>
      <c r="DM17" s="289"/>
      <c r="DN17" s="289"/>
      <c r="DO17" s="289"/>
      <c r="DP17" s="289"/>
      <c r="DQ17" s="289"/>
      <c r="DR17" s="289"/>
      <c r="DS17" s="289"/>
      <c r="DT17" s="289"/>
      <c r="DU17" s="289"/>
      <c r="DV17" s="289"/>
      <c r="DW17" s="289"/>
    </row>
    <row r="18" spans="1:351" s="288" customFormat="1" x14ac:dyDescent="0.15">
      <c r="A18" s="385"/>
      <c r="B18" s="386"/>
      <c r="C18" s="386"/>
      <c r="D18" s="386"/>
      <c r="E18" s="386"/>
      <c r="F18" s="386"/>
      <c r="G18" s="386"/>
      <c r="H18" s="386"/>
      <c r="I18" s="386"/>
      <c r="J18" s="386"/>
      <c r="K18" s="386"/>
      <c r="L18" s="386"/>
      <c r="M18" s="386"/>
      <c r="N18" s="386"/>
      <c r="O18" s="386"/>
      <c r="P18" s="386"/>
      <c r="Q18" s="386"/>
      <c r="R18" s="386"/>
      <c r="S18" s="386"/>
      <c r="T18" s="386"/>
      <c r="U18" s="386"/>
      <c r="V18" s="386"/>
      <c r="W18" s="386"/>
      <c r="X18" s="386"/>
      <c r="Y18" s="386"/>
      <c r="Z18" s="386"/>
      <c r="AA18" s="386"/>
      <c r="AB18" s="386"/>
      <c r="AC18" s="386"/>
      <c r="AD18" s="386"/>
      <c r="AE18" s="386"/>
      <c r="AF18" s="386"/>
      <c r="AG18" s="386"/>
      <c r="AH18" s="386"/>
      <c r="AI18" s="386"/>
      <c r="AJ18" s="386"/>
      <c r="AK18" s="386"/>
      <c r="AL18" s="386"/>
      <c r="AM18" s="386"/>
      <c r="AN18" s="386"/>
      <c r="AO18" s="386"/>
      <c r="AP18" s="386"/>
      <c r="AQ18" s="386"/>
      <c r="AR18" s="386"/>
      <c r="AS18" s="386"/>
      <c r="AT18" s="386"/>
      <c r="AU18" s="386"/>
      <c r="AV18" s="386"/>
      <c r="AW18" s="386"/>
      <c r="AX18" s="386"/>
      <c r="AY18" s="386"/>
      <c r="AZ18" s="386"/>
      <c r="BA18" s="386"/>
      <c r="BB18" s="386"/>
      <c r="BC18" s="386"/>
      <c r="BD18" s="386"/>
      <c r="BE18" s="386"/>
      <c r="BF18" s="386"/>
      <c r="BG18" s="386"/>
      <c r="BH18" s="386"/>
      <c r="BI18" s="386"/>
      <c r="BJ18" s="386"/>
      <c r="BK18" s="386"/>
      <c r="BL18" s="386"/>
      <c r="BM18" s="386"/>
      <c r="BN18" s="386"/>
      <c r="BO18" s="386"/>
      <c r="BP18" s="386"/>
      <c r="BQ18" s="386"/>
      <c r="BR18" s="386"/>
      <c r="BS18" s="386"/>
      <c r="BT18" s="386"/>
      <c r="BU18" s="386"/>
      <c r="BV18" s="386"/>
      <c r="BW18" s="386"/>
      <c r="BX18" s="386"/>
      <c r="BY18" s="386"/>
      <c r="BZ18" s="386"/>
      <c r="CA18" s="386"/>
      <c r="CB18" s="386"/>
      <c r="CC18" s="386"/>
      <c r="CD18" s="386"/>
      <c r="CE18" s="386"/>
      <c r="CF18" s="386"/>
      <c r="CG18" s="386"/>
      <c r="CH18" s="386"/>
      <c r="CI18" s="386"/>
      <c r="CJ18" s="386"/>
      <c r="CK18" s="386"/>
      <c r="CL18" s="386"/>
      <c r="CM18" s="386"/>
      <c r="CN18" s="386"/>
      <c r="CO18" s="386"/>
      <c r="CP18" s="386"/>
      <c r="CQ18" s="386"/>
      <c r="CR18" s="386"/>
      <c r="CS18" s="386"/>
      <c r="CT18" s="386"/>
      <c r="CU18" s="386"/>
      <c r="CV18" s="386"/>
      <c r="CW18" s="386"/>
      <c r="CX18" s="386"/>
      <c r="CY18" s="386"/>
      <c r="CZ18" s="386"/>
      <c r="DA18" s="386"/>
      <c r="DB18" s="386"/>
      <c r="DC18" s="386"/>
      <c r="DD18" s="386"/>
      <c r="DE18" s="386"/>
      <c r="DF18" s="289"/>
      <c r="DG18" s="289"/>
      <c r="DH18" s="289"/>
      <c r="DI18" s="289"/>
      <c r="DJ18" s="289"/>
      <c r="DK18" s="289"/>
      <c r="DL18" s="289"/>
      <c r="DM18" s="289"/>
      <c r="DN18" s="289"/>
      <c r="DO18" s="289"/>
      <c r="DP18" s="289"/>
      <c r="DQ18" s="289"/>
      <c r="DR18" s="289"/>
      <c r="DS18" s="289"/>
      <c r="DT18" s="289"/>
      <c r="DU18" s="289"/>
      <c r="DV18" s="289"/>
      <c r="DW18" s="289"/>
    </row>
    <row r="19" spans="1:351" x14ac:dyDescent="0.15">
      <c r="DD19" s="385"/>
      <c r="DE19" s="385"/>
    </row>
    <row r="20" spans="1:351" x14ac:dyDescent="0.15">
      <c r="DD20" s="385"/>
      <c r="DE20" s="385"/>
    </row>
    <row r="21" spans="1:351" ht="17.25" x14ac:dyDescent="0.15">
      <c r="B21" s="387"/>
      <c r="C21" s="388"/>
      <c r="D21" s="388"/>
      <c r="E21" s="388"/>
      <c r="F21" s="388"/>
      <c r="G21" s="388"/>
      <c r="H21" s="388"/>
      <c r="I21" s="388"/>
      <c r="J21" s="388"/>
      <c r="K21" s="388"/>
      <c r="L21" s="388"/>
      <c r="M21" s="388"/>
      <c r="N21" s="389"/>
      <c r="O21" s="388"/>
      <c r="P21" s="388"/>
      <c r="Q21" s="388"/>
      <c r="R21" s="388"/>
      <c r="S21" s="388"/>
      <c r="T21" s="388"/>
      <c r="U21" s="388"/>
      <c r="V21" s="388"/>
      <c r="W21" s="388"/>
      <c r="X21" s="388"/>
      <c r="Y21" s="388"/>
      <c r="Z21" s="388"/>
      <c r="AA21" s="388"/>
      <c r="AB21" s="388"/>
      <c r="AC21" s="388"/>
      <c r="AD21" s="388"/>
      <c r="AE21" s="388"/>
      <c r="AF21" s="388"/>
      <c r="AG21" s="388"/>
      <c r="AH21" s="388"/>
      <c r="AI21" s="388"/>
      <c r="AJ21" s="388"/>
      <c r="AK21" s="388"/>
      <c r="AL21" s="388"/>
      <c r="AM21" s="388"/>
      <c r="AN21" s="388"/>
      <c r="AO21" s="388"/>
      <c r="AP21" s="388"/>
      <c r="AQ21" s="388"/>
      <c r="AR21" s="388"/>
      <c r="AS21" s="388"/>
      <c r="AT21" s="389"/>
      <c r="AU21" s="388"/>
      <c r="AV21" s="388"/>
      <c r="AW21" s="388"/>
      <c r="AX21" s="388"/>
      <c r="AY21" s="388"/>
      <c r="AZ21" s="388"/>
      <c r="BA21" s="388"/>
      <c r="BB21" s="388"/>
      <c r="BC21" s="388"/>
      <c r="BD21" s="388"/>
      <c r="BE21" s="388"/>
      <c r="BF21" s="389"/>
      <c r="BG21" s="388"/>
      <c r="BH21" s="388"/>
      <c r="BI21" s="388"/>
      <c r="BJ21" s="388"/>
      <c r="BK21" s="388"/>
      <c r="BL21" s="388"/>
      <c r="BM21" s="388"/>
      <c r="BN21" s="388"/>
      <c r="BO21" s="388"/>
      <c r="BP21" s="388"/>
      <c r="BQ21" s="388"/>
      <c r="BR21" s="389"/>
      <c r="BS21" s="388"/>
      <c r="BT21" s="388"/>
      <c r="BU21" s="388"/>
      <c r="BV21" s="388"/>
      <c r="BW21" s="388"/>
      <c r="BX21" s="388"/>
      <c r="BY21" s="388"/>
      <c r="BZ21" s="388"/>
      <c r="CA21" s="388"/>
      <c r="CB21" s="388"/>
      <c r="CC21" s="388"/>
      <c r="CD21" s="389"/>
      <c r="CE21" s="388"/>
      <c r="CF21" s="388"/>
      <c r="CG21" s="388"/>
      <c r="CH21" s="388"/>
      <c r="CI21" s="388"/>
      <c r="CJ21" s="388"/>
      <c r="CK21" s="388"/>
      <c r="CL21" s="388"/>
      <c r="CM21" s="388"/>
      <c r="CN21" s="388"/>
      <c r="CO21" s="388"/>
      <c r="CP21" s="389"/>
      <c r="CQ21" s="388"/>
      <c r="CR21" s="388"/>
      <c r="CS21" s="388"/>
      <c r="CT21" s="388"/>
      <c r="CU21" s="388"/>
      <c r="CV21" s="388"/>
      <c r="CW21" s="388"/>
      <c r="CX21" s="388"/>
      <c r="CY21" s="388"/>
      <c r="CZ21" s="388"/>
      <c r="DA21" s="388"/>
      <c r="DB21" s="389"/>
      <c r="DC21" s="388"/>
      <c r="DD21" s="390"/>
      <c r="DE21" s="385"/>
      <c r="MM21" s="391"/>
    </row>
    <row r="22" spans="1:351" ht="17.25" x14ac:dyDescent="0.15">
      <c r="B22" s="392"/>
      <c r="MM22" s="391"/>
    </row>
    <row r="23" spans="1:351" x14ac:dyDescent="0.15">
      <c r="B23" s="392"/>
    </row>
    <row r="24" spans="1:351" x14ac:dyDescent="0.15">
      <c r="B24" s="392"/>
    </row>
    <row r="25" spans="1:351" x14ac:dyDescent="0.15">
      <c r="B25" s="392"/>
    </row>
    <row r="26" spans="1:351" x14ac:dyDescent="0.15">
      <c r="B26" s="392"/>
    </row>
    <row r="27" spans="1:351" x14ac:dyDescent="0.15">
      <c r="B27" s="392"/>
    </row>
    <row r="28" spans="1:351" x14ac:dyDescent="0.15">
      <c r="B28" s="392"/>
    </row>
    <row r="29" spans="1:351" x14ac:dyDescent="0.15">
      <c r="B29" s="392"/>
    </row>
    <row r="30" spans="1:351" x14ac:dyDescent="0.15">
      <c r="B30" s="392"/>
    </row>
    <row r="31" spans="1:351" x14ac:dyDescent="0.15">
      <c r="B31" s="392"/>
    </row>
    <row r="32" spans="1:351" x14ac:dyDescent="0.15">
      <c r="B32" s="392"/>
    </row>
    <row r="33" spans="2:109" x14ac:dyDescent="0.15">
      <c r="B33" s="392"/>
    </row>
    <row r="34" spans="2:109" x14ac:dyDescent="0.15">
      <c r="B34" s="392"/>
    </row>
    <row r="35" spans="2:109" x14ac:dyDescent="0.15">
      <c r="B35" s="392"/>
    </row>
    <row r="36" spans="2:109" x14ac:dyDescent="0.15">
      <c r="B36" s="392"/>
    </row>
    <row r="37" spans="2:109" x14ac:dyDescent="0.15">
      <c r="B37" s="392"/>
    </row>
    <row r="38" spans="2:109" x14ac:dyDescent="0.15">
      <c r="B38" s="392"/>
    </row>
    <row r="39" spans="2:109" x14ac:dyDescent="0.15">
      <c r="B39" s="394"/>
      <c r="C39" s="395"/>
      <c r="D39" s="395"/>
      <c r="E39" s="395"/>
      <c r="F39" s="395"/>
      <c r="G39" s="395"/>
      <c r="H39" s="395"/>
      <c r="I39" s="395"/>
      <c r="J39" s="395"/>
      <c r="K39" s="395"/>
      <c r="L39" s="395"/>
      <c r="M39" s="395"/>
      <c r="N39" s="395"/>
      <c r="O39" s="395"/>
      <c r="P39" s="395"/>
      <c r="Q39" s="395"/>
      <c r="R39" s="395"/>
      <c r="S39" s="395"/>
      <c r="T39" s="395"/>
      <c r="U39" s="395"/>
      <c r="V39" s="395"/>
      <c r="W39" s="395"/>
      <c r="X39" s="395"/>
      <c r="Y39" s="395"/>
      <c r="Z39" s="395"/>
      <c r="AA39" s="395"/>
      <c r="AB39" s="395"/>
      <c r="AC39" s="395"/>
      <c r="AD39" s="395"/>
      <c r="AE39" s="395"/>
      <c r="AF39" s="395"/>
      <c r="AG39" s="395"/>
      <c r="AH39" s="395"/>
      <c r="AI39" s="395"/>
      <c r="AJ39" s="395"/>
      <c r="AK39" s="395"/>
      <c r="AL39" s="395"/>
      <c r="AM39" s="395"/>
      <c r="AN39" s="395"/>
      <c r="AO39" s="395"/>
      <c r="AP39" s="395"/>
      <c r="AQ39" s="395"/>
      <c r="AR39" s="395"/>
      <c r="AS39" s="395"/>
      <c r="AT39" s="395"/>
      <c r="AU39" s="395"/>
      <c r="AV39" s="395"/>
      <c r="AW39" s="395"/>
      <c r="AX39" s="395"/>
      <c r="AY39" s="395"/>
      <c r="AZ39" s="395"/>
      <c r="BA39" s="395"/>
      <c r="BB39" s="395"/>
      <c r="BC39" s="395"/>
      <c r="BD39" s="395"/>
      <c r="BE39" s="395"/>
      <c r="BF39" s="395"/>
      <c r="BG39" s="395"/>
      <c r="BH39" s="395"/>
      <c r="BI39" s="395"/>
      <c r="BJ39" s="395"/>
      <c r="BK39" s="395"/>
      <c r="BL39" s="395"/>
      <c r="BM39" s="395"/>
      <c r="BN39" s="395"/>
      <c r="BO39" s="395"/>
      <c r="BP39" s="395"/>
      <c r="BQ39" s="395"/>
      <c r="BR39" s="395"/>
      <c r="BS39" s="395"/>
      <c r="BT39" s="395"/>
      <c r="BU39" s="395"/>
      <c r="BV39" s="395"/>
      <c r="BW39" s="395"/>
      <c r="BX39" s="395"/>
      <c r="BY39" s="395"/>
      <c r="BZ39" s="395"/>
      <c r="CA39" s="395"/>
      <c r="CB39" s="395"/>
      <c r="CC39" s="395"/>
      <c r="CD39" s="395"/>
      <c r="CE39" s="395"/>
      <c r="CF39" s="395"/>
      <c r="CG39" s="395"/>
      <c r="CH39" s="395"/>
      <c r="CI39" s="395"/>
      <c r="CJ39" s="395"/>
      <c r="CK39" s="395"/>
      <c r="CL39" s="395"/>
      <c r="CM39" s="395"/>
      <c r="CN39" s="395"/>
      <c r="CO39" s="395"/>
      <c r="CP39" s="395"/>
      <c r="CQ39" s="395"/>
      <c r="CR39" s="395"/>
      <c r="CS39" s="395"/>
      <c r="CT39" s="395"/>
      <c r="CU39" s="395"/>
      <c r="CV39" s="395"/>
      <c r="CW39" s="395"/>
      <c r="CX39" s="395"/>
      <c r="CY39" s="395"/>
      <c r="CZ39" s="395"/>
      <c r="DA39" s="395"/>
      <c r="DB39" s="395"/>
      <c r="DC39" s="395"/>
      <c r="DD39" s="396"/>
    </row>
    <row r="40" spans="2:109" x14ac:dyDescent="0.15">
      <c r="B40" s="397"/>
      <c r="DD40" s="397"/>
      <c r="DE40" s="385"/>
    </row>
    <row r="41" spans="2:109" ht="17.25" x14ac:dyDescent="0.15">
      <c r="B41" s="398" t="s">
        <v>575</v>
      </c>
      <c r="C41" s="388"/>
      <c r="D41" s="388"/>
      <c r="E41" s="388"/>
      <c r="F41" s="388"/>
      <c r="G41" s="388"/>
      <c r="H41" s="388"/>
      <c r="I41" s="388"/>
      <c r="J41" s="388"/>
      <c r="K41" s="388"/>
      <c r="L41" s="388"/>
      <c r="M41" s="388"/>
      <c r="N41" s="388"/>
      <c r="O41" s="388"/>
      <c r="P41" s="388"/>
      <c r="Q41" s="388"/>
      <c r="R41" s="388"/>
      <c r="S41" s="388"/>
      <c r="T41" s="388"/>
      <c r="U41" s="388"/>
      <c r="V41" s="388"/>
      <c r="W41" s="388"/>
      <c r="X41" s="388"/>
      <c r="Y41" s="388"/>
      <c r="Z41" s="388"/>
      <c r="AA41" s="388"/>
      <c r="AB41" s="388"/>
      <c r="AC41" s="388"/>
      <c r="AD41" s="388"/>
      <c r="AE41" s="388"/>
      <c r="AF41" s="388"/>
      <c r="AG41" s="388"/>
      <c r="AH41" s="388"/>
      <c r="AI41" s="388"/>
      <c r="AJ41" s="388"/>
      <c r="AK41" s="388"/>
      <c r="AL41" s="388"/>
      <c r="AM41" s="388"/>
      <c r="AN41" s="388"/>
      <c r="AO41" s="388"/>
      <c r="AP41" s="388"/>
      <c r="AQ41" s="388"/>
      <c r="AR41" s="388"/>
      <c r="AS41" s="388"/>
      <c r="AT41" s="388"/>
      <c r="AU41" s="388"/>
      <c r="AV41" s="388"/>
      <c r="AW41" s="388"/>
      <c r="AX41" s="388"/>
      <c r="AY41" s="388"/>
      <c r="AZ41" s="388"/>
      <c r="BA41" s="388"/>
      <c r="BB41" s="388"/>
      <c r="BC41" s="388"/>
      <c r="BD41" s="388"/>
      <c r="BE41" s="388"/>
      <c r="BF41" s="388"/>
      <c r="BG41" s="388"/>
      <c r="BH41" s="388"/>
      <c r="BI41" s="388"/>
      <c r="BJ41" s="388"/>
      <c r="BK41" s="388"/>
      <c r="BL41" s="388"/>
      <c r="BM41" s="388"/>
      <c r="BN41" s="388"/>
      <c r="BO41" s="388"/>
      <c r="BP41" s="388"/>
      <c r="BQ41" s="388"/>
      <c r="BR41" s="388"/>
      <c r="BS41" s="388"/>
      <c r="BT41" s="388"/>
      <c r="BU41" s="388"/>
      <c r="BV41" s="388"/>
      <c r="BW41" s="388"/>
      <c r="BX41" s="388"/>
      <c r="BY41" s="388"/>
      <c r="BZ41" s="388"/>
      <c r="CA41" s="388"/>
      <c r="CB41" s="388"/>
      <c r="CC41" s="388"/>
      <c r="CD41" s="388"/>
      <c r="CE41" s="388"/>
      <c r="CF41" s="388"/>
      <c r="CG41" s="388"/>
      <c r="CH41" s="388"/>
      <c r="CI41" s="388"/>
      <c r="CJ41" s="388"/>
      <c r="CK41" s="388"/>
      <c r="CL41" s="388"/>
      <c r="CM41" s="388"/>
      <c r="CN41" s="388"/>
      <c r="CO41" s="388"/>
      <c r="CP41" s="388"/>
      <c r="CQ41" s="388"/>
      <c r="CR41" s="388"/>
      <c r="CS41" s="388"/>
      <c r="CT41" s="388"/>
      <c r="CU41" s="388"/>
      <c r="CV41" s="388"/>
      <c r="CW41" s="388"/>
      <c r="CX41" s="388"/>
      <c r="CY41" s="388"/>
      <c r="CZ41" s="388"/>
      <c r="DA41" s="388"/>
      <c r="DB41" s="388"/>
      <c r="DC41" s="388"/>
      <c r="DD41" s="390"/>
    </row>
    <row r="42" spans="2:109" x14ac:dyDescent="0.15">
      <c r="B42" s="392"/>
      <c r="G42" s="399"/>
      <c r="I42" s="400"/>
      <c r="J42" s="400"/>
      <c r="K42" s="400"/>
      <c r="AM42" s="399"/>
      <c r="AN42" s="399" t="s">
        <v>576</v>
      </c>
      <c r="AP42" s="400"/>
      <c r="AQ42" s="400"/>
      <c r="AR42" s="400"/>
      <c r="AY42" s="399"/>
      <c r="BA42" s="400"/>
      <c r="BB42" s="400"/>
      <c r="BC42" s="400"/>
      <c r="BK42" s="399"/>
      <c r="BM42" s="400"/>
      <c r="BN42" s="400"/>
      <c r="BO42" s="400"/>
      <c r="BW42" s="399"/>
      <c r="BY42" s="400"/>
      <c r="BZ42" s="400"/>
      <c r="CA42" s="400"/>
      <c r="CI42" s="399"/>
      <c r="CK42" s="400"/>
      <c r="CL42" s="400"/>
      <c r="CM42" s="400"/>
      <c r="CU42" s="399"/>
      <c r="CW42" s="400"/>
      <c r="CX42" s="400"/>
      <c r="CY42" s="400"/>
    </row>
    <row r="43" spans="2:109" ht="13.5" customHeight="1" x14ac:dyDescent="0.15">
      <c r="B43" s="392"/>
      <c r="AN43" s="1313" t="s">
        <v>577</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x14ac:dyDescent="0.15">
      <c r="B44" s="392"/>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x14ac:dyDescent="0.15">
      <c r="B45" s="392"/>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x14ac:dyDescent="0.15">
      <c r="B46" s="392"/>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x14ac:dyDescent="0.15">
      <c r="B47" s="392"/>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x14ac:dyDescent="0.15">
      <c r="B48" s="392"/>
      <c r="H48" s="401"/>
      <c r="I48" s="401"/>
      <c r="J48" s="401"/>
      <c r="AN48" s="401"/>
      <c r="AO48" s="401"/>
      <c r="AP48" s="401"/>
      <c r="AZ48" s="401"/>
      <c r="BA48" s="401"/>
      <c r="BB48" s="401"/>
      <c r="BL48" s="401"/>
      <c r="BM48" s="401"/>
      <c r="BN48" s="401"/>
      <c r="BX48" s="401"/>
      <c r="BY48" s="401"/>
      <c r="BZ48" s="401"/>
      <c r="CJ48" s="401"/>
      <c r="CK48" s="401"/>
      <c r="CL48" s="401"/>
      <c r="CV48" s="401"/>
      <c r="CW48" s="401"/>
      <c r="CX48" s="401"/>
    </row>
    <row r="49" spans="1:109" x14ac:dyDescent="0.15">
      <c r="B49" s="392"/>
      <c r="AN49" s="385" t="s">
        <v>578</v>
      </c>
    </row>
    <row r="50" spans="1:109" x14ac:dyDescent="0.15">
      <c r="B50" s="392"/>
      <c r="G50" s="1306"/>
      <c r="H50" s="1306"/>
      <c r="I50" s="1306"/>
      <c r="J50" s="1306"/>
      <c r="K50" s="402"/>
      <c r="L50" s="402"/>
      <c r="M50" s="403"/>
      <c r="N50" s="403"/>
      <c r="AN50" s="1309"/>
      <c r="AO50" s="1310"/>
      <c r="AP50" s="1310"/>
      <c r="AQ50" s="1310"/>
      <c r="AR50" s="1310"/>
      <c r="AS50" s="1310"/>
      <c r="AT50" s="1310"/>
      <c r="AU50" s="1310"/>
      <c r="AV50" s="1310"/>
      <c r="AW50" s="1310"/>
      <c r="AX50" s="1310"/>
      <c r="AY50" s="1310"/>
      <c r="AZ50" s="1310"/>
      <c r="BA50" s="1310"/>
      <c r="BB50" s="1310"/>
      <c r="BC50" s="1310"/>
      <c r="BD50" s="1310"/>
      <c r="BE50" s="1310"/>
      <c r="BF50" s="1310"/>
      <c r="BG50" s="1310"/>
      <c r="BH50" s="1310"/>
      <c r="BI50" s="1310"/>
      <c r="BJ50" s="1310"/>
      <c r="BK50" s="1310"/>
      <c r="BL50" s="1310"/>
      <c r="BM50" s="1310"/>
      <c r="BN50" s="1310"/>
      <c r="BO50" s="1311"/>
      <c r="BP50" s="1305" t="s">
        <v>541</v>
      </c>
      <c r="BQ50" s="1305"/>
      <c r="BR50" s="1305"/>
      <c r="BS50" s="1305"/>
      <c r="BT50" s="1305"/>
      <c r="BU50" s="1305"/>
      <c r="BV50" s="1305"/>
      <c r="BW50" s="1305"/>
      <c r="BX50" s="1305" t="s">
        <v>542</v>
      </c>
      <c r="BY50" s="1305"/>
      <c r="BZ50" s="1305"/>
      <c r="CA50" s="1305"/>
      <c r="CB50" s="1305"/>
      <c r="CC50" s="1305"/>
      <c r="CD50" s="1305"/>
      <c r="CE50" s="1305"/>
      <c r="CF50" s="1305" t="s">
        <v>543</v>
      </c>
      <c r="CG50" s="1305"/>
      <c r="CH50" s="1305"/>
      <c r="CI50" s="1305"/>
      <c r="CJ50" s="1305"/>
      <c r="CK50" s="1305"/>
      <c r="CL50" s="1305"/>
      <c r="CM50" s="1305"/>
      <c r="CN50" s="1305" t="s">
        <v>544</v>
      </c>
      <c r="CO50" s="1305"/>
      <c r="CP50" s="1305"/>
      <c r="CQ50" s="1305"/>
      <c r="CR50" s="1305"/>
      <c r="CS50" s="1305"/>
      <c r="CT50" s="1305"/>
      <c r="CU50" s="1305"/>
      <c r="CV50" s="1305" t="s">
        <v>545</v>
      </c>
      <c r="CW50" s="1305"/>
      <c r="CX50" s="1305"/>
      <c r="CY50" s="1305"/>
      <c r="CZ50" s="1305"/>
      <c r="DA50" s="1305"/>
      <c r="DB50" s="1305"/>
      <c r="DC50" s="1305"/>
    </row>
    <row r="51" spans="1:109" ht="13.5" customHeight="1" x14ac:dyDescent="0.15">
      <c r="B51" s="392"/>
      <c r="G51" s="1308"/>
      <c r="H51" s="1308"/>
      <c r="I51" s="1322"/>
      <c r="J51" s="1322"/>
      <c r="K51" s="1307"/>
      <c r="L51" s="1307"/>
      <c r="M51" s="1307"/>
      <c r="N51" s="1307"/>
      <c r="AM51" s="401"/>
      <c r="AN51" s="1303" t="s">
        <v>579</v>
      </c>
      <c r="AO51" s="1303"/>
      <c r="AP51" s="1303"/>
      <c r="AQ51" s="1303"/>
      <c r="AR51" s="1303"/>
      <c r="AS51" s="1303"/>
      <c r="AT51" s="1303"/>
      <c r="AU51" s="1303"/>
      <c r="AV51" s="1303"/>
      <c r="AW51" s="1303"/>
      <c r="AX51" s="1303"/>
      <c r="AY51" s="1303"/>
      <c r="AZ51" s="1303"/>
      <c r="BA51" s="1303"/>
      <c r="BB51" s="1303" t="s">
        <v>580</v>
      </c>
      <c r="BC51" s="1303"/>
      <c r="BD51" s="1303"/>
      <c r="BE51" s="1303"/>
      <c r="BF51" s="1303"/>
      <c r="BG51" s="1303"/>
      <c r="BH51" s="1303"/>
      <c r="BI51" s="1303"/>
      <c r="BJ51" s="1303"/>
      <c r="BK51" s="1303"/>
      <c r="BL51" s="1303"/>
      <c r="BM51" s="1303"/>
      <c r="BN51" s="1303"/>
      <c r="BO51" s="1303"/>
      <c r="BP51" s="1312"/>
      <c r="BQ51" s="1300"/>
      <c r="BR51" s="1300"/>
      <c r="BS51" s="1300"/>
      <c r="BT51" s="1300"/>
      <c r="BU51" s="1300"/>
      <c r="BV51" s="1300"/>
      <c r="BW51" s="1300"/>
      <c r="BX51" s="1312"/>
      <c r="BY51" s="1300"/>
      <c r="BZ51" s="1300"/>
      <c r="CA51" s="1300"/>
      <c r="CB51" s="1300"/>
      <c r="CC51" s="1300"/>
      <c r="CD51" s="1300"/>
      <c r="CE51" s="1300"/>
      <c r="CF51" s="1300"/>
      <c r="CG51" s="1300"/>
      <c r="CH51" s="1300"/>
      <c r="CI51" s="1300"/>
      <c r="CJ51" s="1300"/>
      <c r="CK51" s="1300"/>
      <c r="CL51" s="1300"/>
      <c r="CM51" s="1300"/>
      <c r="CN51" s="1300"/>
      <c r="CO51" s="1300"/>
      <c r="CP51" s="1300"/>
      <c r="CQ51" s="1300"/>
      <c r="CR51" s="1300"/>
      <c r="CS51" s="1300"/>
      <c r="CT51" s="1300"/>
      <c r="CU51" s="1300"/>
      <c r="CV51" s="1300"/>
      <c r="CW51" s="1300"/>
      <c r="CX51" s="1300"/>
      <c r="CY51" s="1300"/>
      <c r="CZ51" s="1300"/>
      <c r="DA51" s="1300"/>
      <c r="DB51" s="1300"/>
      <c r="DC51" s="1300"/>
    </row>
    <row r="52" spans="1:109" x14ac:dyDescent="0.15">
      <c r="B52" s="392"/>
      <c r="G52" s="1308"/>
      <c r="H52" s="1308"/>
      <c r="I52" s="1322"/>
      <c r="J52" s="1322"/>
      <c r="K52" s="1307"/>
      <c r="L52" s="1307"/>
      <c r="M52" s="1307"/>
      <c r="N52" s="1307"/>
      <c r="AM52" s="401"/>
      <c r="AN52" s="1303"/>
      <c r="AO52" s="1303"/>
      <c r="AP52" s="1303"/>
      <c r="AQ52" s="1303"/>
      <c r="AR52" s="1303"/>
      <c r="AS52" s="1303"/>
      <c r="AT52" s="1303"/>
      <c r="AU52" s="1303"/>
      <c r="AV52" s="1303"/>
      <c r="AW52" s="1303"/>
      <c r="AX52" s="1303"/>
      <c r="AY52" s="1303"/>
      <c r="AZ52" s="1303"/>
      <c r="BA52" s="1303"/>
      <c r="BB52" s="1303"/>
      <c r="BC52" s="1303"/>
      <c r="BD52" s="1303"/>
      <c r="BE52" s="1303"/>
      <c r="BF52" s="1303"/>
      <c r="BG52" s="1303"/>
      <c r="BH52" s="1303"/>
      <c r="BI52" s="1303"/>
      <c r="BJ52" s="1303"/>
      <c r="BK52" s="1303"/>
      <c r="BL52" s="1303"/>
      <c r="BM52" s="1303"/>
      <c r="BN52" s="1303"/>
      <c r="BO52" s="1303"/>
      <c r="BP52" s="1300"/>
      <c r="BQ52" s="1300"/>
      <c r="BR52" s="1300"/>
      <c r="BS52" s="1300"/>
      <c r="BT52" s="1300"/>
      <c r="BU52" s="1300"/>
      <c r="BV52" s="1300"/>
      <c r="BW52" s="1300"/>
      <c r="BX52" s="1300"/>
      <c r="BY52" s="1300"/>
      <c r="BZ52" s="1300"/>
      <c r="CA52" s="1300"/>
      <c r="CB52" s="1300"/>
      <c r="CC52" s="1300"/>
      <c r="CD52" s="1300"/>
      <c r="CE52" s="1300"/>
      <c r="CF52" s="1300"/>
      <c r="CG52" s="1300"/>
      <c r="CH52" s="1300"/>
      <c r="CI52" s="1300"/>
      <c r="CJ52" s="1300"/>
      <c r="CK52" s="1300"/>
      <c r="CL52" s="1300"/>
      <c r="CM52" s="1300"/>
      <c r="CN52" s="1300"/>
      <c r="CO52" s="1300"/>
      <c r="CP52" s="1300"/>
      <c r="CQ52" s="1300"/>
      <c r="CR52" s="1300"/>
      <c r="CS52" s="1300"/>
      <c r="CT52" s="1300"/>
      <c r="CU52" s="1300"/>
      <c r="CV52" s="1300"/>
      <c r="CW52" s="1300"/>
      <c r="CX52" s="1300"/>
      <c r="CY52" s="1300"/>
      <c r="CZ52" s="1300"/>
      <c r="DA52" s="1300"/>
      <c r="DB52" s="1300"/>
      <c r="DC52" s="1300"/>
    </row>
    <row r="53" spans="1:109" x14ac:dyDescent="0.15">
      <c r="A53" s="400"/>
      <c r="B53" s="392"/>
      <c r="G53" s="1308"/>
      <c r="H53" s="1308"/>
      <c r="I53" s="1306"/>
      <c r="J53" s="1306"/>
      <c r="K53" s="1307"/>
      <c r="L53" s="1307"/>
      <c r="M53" s="1307"/>
      <c r="N53" s="1307"/>
      <c r="AM53" s="401"/>
      <c r="AN53" s="1303"/>
      <c r="AO53" s="1303"/>
      <c r="AP53" s="1303"/>
      <c r="AQ53" s="1303"/>
      <c r="AR53" s="1303"/>
      <c r="AS53" s="1303"/>
      <c r="AT53" s="1303"/>
      <c r="AU53" s="1303"/>
      <c r="AV53" s="1303"/>
      <c r="AW53" s="1303"/>
      <c r="AX53" s="1303"/>
      <c r="AY53" s="1303"/>
      <c r="AZ53" s="1303"/>
      <c r="BA53" s="1303"/>
      <c r="BB53" s="1303" t="s">
        <v>581</v>
      </c>
      <c r="BC53" s="1303"/>
      <c r="BD53" s="1303"/>
      <c r="BE53" s="1303"/>
      <c r="BF53" s="1303"/>
      <c r="BG53" s="1303"/>
      <c r="BH53" s="1303"/>
      <c r="BI53" s="1303"/>
      <c r="BJ53" s="1303"/>
      <c r="BK53" s="1303"/>
      <c r="BL53" s="1303"/>
      <c r="BM53" s="1303"/>
      <c r="BN53" s="1303"/>
      <c r="BO53" s="1303"/>
      <c r="BP53" s="1312"/>
      <c r="BQ53" s="1300"/>
      <c r="BR53" s="1300"/>
      <c r="BS53" s="1300"/>
      <c r="BT53" s="1300"/>
      <c r="BU53" s="1300"/>
      <c r="BV53" s="1300"/>
      <c r="BW53" s="1300"/>
      <c r="BX53" s="1312"/>
      <c r="BY53" s="1300"/>
      <c r="BZ53" s="1300"/>
      <c r="CA53" s="1300"/>
      <c r="CB53" s="1300"/>
      <c r="CC53" s="1300"/>
      <c r="CD53" s="1300"/>
      <c r="CE53" s="1300"/>
      <c r="CF53" s="1300">
        <v>56</v>
      </c>
      <c r="CG53" s="1300"/>
      <c r="CH53" s="1300"/>
      <c r="CI53" s="1300"/>
      <c r="CJ53" s="1300"/>
      <c r="CK53" s="1300"/>
      <c r="CL53" s="1300"/>
      <c r="CM53" s="1300"/>
      <c r="CN53" s="1300">
        <v>58.2</v>
      </c>
      <c r="CO53" s="1300"/>
      <c r="CP53" s="1300"/>
      <c r="CQ53" s="1300"/>
      <c r="CR53" s="1300"/>
      <c r="CS53" s="1300"/>
      <c r="CT53" s="1300"/>
      <c r="CU53" s="1300"/>
      <c r="CV53" s="1300">
        <v>55.4</v>
      </c>
      <c r="CW53" s="1300"/>
      <c r="CX53" s="1300"/>
      <c r="CY53" s="1300"/>
      <c r="CZ53" s="1300"/>
      <c r="DA53" s="1300"/>
      <c r="DB53" s="1300"/>
      <c r="DC53" s="1300"/>
    </row>
    <row r="54" spans="1:109" x14ac:dyDescent="0.15">
      <c r="A54" s="400"/>
      <c r="B54" s="392"/>
      <c r="G54" s="1308"/>
      <c r="H54" s="1308"/>
      <c r="I54" s="1306"/>
      <c r="J54" s="1306"/>
      <c r="K54" s="1307"/>
      <c r="L54" s="1307"/>
      <c r="M54" s="1307"/>
      <c r="N54" s="1307"/>
      <c r="AM54" s="401"/>
      <c r="AN54" s="1303"/>
      <c r="AO54" s="1303"/>
      <c r="AP54" s="1303"/>
      <c r="AQ54" s="1303"/>
      <c r="AR54" s="1303"/>
      <c r="AS54" s="1303"/>
      <c r="AT54" s="1303"/>
      <c r="AU54" s="1303"/>
      <c r="AV54" s="1303"/>
      <c r="AW54" s="1303"/>
      <c r="AX54" s="1303"/>
      <c r="AY54" s="1303"/>
      <c r="AZ54" s="1303"/>
      <c r="BA54" s="1303"/>
      <c r="BB54" s="1303"/>
      <c r="BC54" s="1303"/>
      <c r="BD54" s="1303"/>
      <c r="BE54" s="1303"/>
      <c r="BF54" s="1303"/>
      <c r="BG54" s="1303"/>
      <c r="BH54" s="1303"/>
      <c r="BI54" s="1303"/>
      <c r="BJ54" s="1303"/>
      <c r="BK54" s="1303"/>
      <c r="BL54" s="1303"/>
      <c r="BM54" s="1303"/>
      <c r="BN54" s="1303"/>
      <c r="BO54" s="1303"/>
      <c r="BP54" s="1300"/>
      <c r="BQ54" s="1300"/>
      <c r="BR54" s="1300"/>
      <c r="BS54" s="1300"/>
      <c r="BT54" s="1300"/>
      <c r="BU54" s="1300"/>
      <c r="BV54" s="1300"/>
      <c r="BW54" s="1300"/>
      <c r="BX54" s="1300"/>
      <c r="BY54" s="1300"/>
      <c r="BZ54" s="1300"/>
      <c r="CA54" s="1300"/>
      <c r="CB54" s="1300"/>
      <c r="CC54" s="1300"/>
      <c r="CD54" s="1300"/>
      <c r="CE54" s="1300"/>
      <c r="CF54" s="1300"/>
      <c r="CG54" s="1300"/>
      <c r="CH54" s="1300"/>
      <c r="CI54" s="1300"/>
      <c r="CJ54" s="1300"/>
      <c r="CK54" s="1300"/>
      <c r="CL54" s="1300"/>
      <c r="CM54" s="1300"/>
      <c r="CN54" s="1300"/>
      <c r="CO54" s="1300"/>
      <c r="CP54" s="1300"/>
      <c r="CQ54" s="1300"/>
      <c r="CR54" s="1300"/>
      <c r="CS54" s="1300"/>
      <c r="CT54" s="1300"/>
      <c r="CU54" s="1300"/>
      <c r="CV54" s="1300"/>
      <c r="CW54" s="1300"/>
      <c r="CX54" s="1300"/>
      <c r="CY54" s="1300"/>
      <c r="CZ54" s="1300"/>
      <c r="DA54" s="1300"/>
      <c r="DB54" s="1300"/>
      <c r="DC54" s="1300"/>
    </row>
    <row r="55" spans="1:109" x14ac:dyDescent="0.15">
      <c r="A55" s="400"/>
      <c r="B55" s="392"/>
      <c r="G55" s="1306"/>
      <c r="H55" s="1306"/>
      <c r="I55" s="1306"/>
      <c r="J55" s="1306"/>
      <c r="K55" s="1307"/>
      <c r="L55" s="1307"/>
      <c r="M55" s="1307"/>
      <c r="N55" s="1307"/>
      <c r="AN55" s="1305" t="s">
        <v>582</v>
      </c>
      <c r="AO55" s="1305"/>
      <c r="AP55" s="1305"/>
      <c r="AQ55" s="1305"/>
      <c r="AR55" s="1305"/>
      <c r="AS55" s="1305"/>
      <c r="AT55" s="1305"/>
      <c r="AU55" s="1305"/>
      <c r="AV55" s="1305"/>
      <c r="AW55" s="1305"/>
      <c r="AX55" s="1305"/>
      <c r="AY55" s="1305"/>
      <c r="AZ55" s="1305"/>
      <c r="BA55" s="1305"/>
      <c r="BB55" s="1303" t="s">
        <v>580</v>
      </c>
      <c r="BC55" s="1303"/>
      <c r="BD55" s="1303"/>
      <c r="BE55" s="1303"/>
      <c r="BF55" s="1303"/>
      <c r="BG55" s="1303"/>
      <c r="BH55" s="1303"/>
      <c r="BI55" s="1303"/>
      <c r="BJ55" s="1303"/>
      <c r="BK55" s="1303"/>
      <c r="BL55" s="1303"/>
      <c r="BM55" s="1303"/>
      <c r="BN55" s="1303"/>
      <c r="BO55" s="1303"/>
      <c r="BP55" s="1312"/>
      <c r="BQ55" s="1300"/>
      <c r="BR55" s="1300"/>
      <c r="BS55" s="1300"/>
      <c r="BT55" s="1300"/>
      <c r="BU55" s="1300"/>
      <c r="BV55" s="1300"/>
      <c r="BW55" s="1300"/>
      <c r="BX55" s="1312"/>
      <c r="BY55" s="1300"/>
      <c r="BZ55" s="1300"/>
      <c r="CA55" s="1300"/>
      <c r="CB55" s="1300"/>
      <c r="CC55" s="1300"/>
      <c r="CD55" s="1300"/>
      <c r="CE55" s="1300"/>
      <c r="CF55" s="1300">
        <v>0</v>
      </c>
      <c r="CG55" s="1300"/>
      <c r="CH55" s="1300"/>
      <c r="CI55" s="1300"/>
      <c r="CJ55" s="1300"/>
      <c r="CK55" s="1300"/>
      <c r="CL55" s="1300"/>
      <c r="CM55" s="1300"/>
      <c r="CN55" s="1300">
        <v>0</v>
      </c>
      <c r="CO55" s="1300"/>
      <c r="CP55" s="1300"/>
      <c r="CQ55" s="1300"/>
      <c r="CR55" s="1300"/>
      <c r="CS55" s="1300"/>
      <c r="CT55" s="1300"/>
      <c r="CU55" s="1300"/>
      <c r="CV55" s="1300">
        <v>0</v>
      </c>
      <c r="CW55" s="1300"/>
      <c r="CX55" s="1300"/>
      <c r="CY55" s="1300"/>
      <c r="CZ55" s="1300"/>
      <c r="DA55" s="1300"/>
      <c r="DB55" s="1300"/>
      <c r="DC55" s="1300"/>
    </row>
    <row r="56" spans="1:109" x14ac:dyDescent="0.15">
      <c r="A56" s="400"/>
      <c r="B56" s="392"/>
      <c r="G56" s="1306"/>
      <c r="H56" s="1306"/>
      <c r="I56" s="1306"/>
      <c r="J56" s="1306"/>
      <c r="K56" s="1307"/>
      <c r="L56" s="1307"/>
      <c r="M56" s="1307"/>
      <c r="N56" s="1307"/>
      <c r="AN56" s="1305"/>
      <c r="AO56" s="1305"/>
      <c r="AP56" s="1305"/>
      <c r="AQ56" s="1305"/>
      <c r="AR56" s="1305"/>
      <c r="AS56" s="1305"/>
      <c r="AT56" s="1305"/>
      <c r="AU56" s="1305"/>
      <c r="AV56" s="1305"/>
      <c r="AW56" s="1305"/>
      <c r="AX56" s="1305"/>
      <c r="AY56" s="1305"/>
      <c r="AZ56" s="1305"/>
      <c r="BA56" s="1305"/>
      <c r="BB56" s="1303"/>
      <c r="BC56" s="1303"/>
      <c r="BD56" s="1303"/>
      <c r="BE56" s="1303"/>
      <c r="BF56" s="1303"/>
      <c r="BG56" s="1303"/>
      <c r="BH56" s="1303"/>
      <c r="BI56" s="1303"/>
      <c r="BJ56" s="1303"/>
      <c r="BK56" s="1303"/>
      <c r="BL56" s="1303"/>
      <c r="BM56" s="1303"/>
      <c r="BN56" s="1303"/>
      <c r="BO56" s="1303"/>
      <c r="BP56" s="1300"/>
      <c r="BQ56" s="1300"/>
      <c r="BR56" s="1300"/>
      <c r="BS56" s="1300"/>
      <c r="BT56" s="1300"/>
      <c r="BU56" s="1300"/>
      <c r="BV56" s="1300"/>
      <c r="BW56" s="1300"/>
      <c r="BX56" s="1300"/>
      <c r="BY56" s="1300"/>
      <c r="BZ56" s="1300"/>
      <c r="CA56" s="1300"/>
      <c r="CB56" s="1300"/>
      <c r="CC56" s="1300"/>
      <c r="CD56" s="1300"/>
      <c r="CE56" s="1300"/>
      <c r="CF56" s="1300"/>
      <c r="CG56" s="1300"/>
      <c r="CH56" s="1300"/>
      <c r="CI56" s="1300"/>
      <c r="CJ56" s="1300"/>
      <c r="CK56" s="1300"/>
      <c r="CL56" s="1300"/>
      <c r="CM56" s="1300"/>
      <c r="CN56" s="1300"/>
      <c r="CO56" s="1300"/>
      <c r="CP56" s="1300"/>
      <c r="CQ56" s="1300"/>
      <c r="CR56" s="1300"/>
      <c r="CS56" s="1300"/>
      <c r="CT56" s="1300"/>
      <c r="CU56" s="1300"/>
      <c r="CV56" s="1300"/>
      <c r="CW56" s="1300"/>
      <c r="CX56" s="1300"/>
      <c r="CY56" s="1300"/>
      <c r="CZ56" s="1300"/>
      <c r="DA56" s="1300"/>
      <c r="DB56" s="1300"/>
      <c r="DC56" s="1300"/>
    </row>
    <row r="57" spans="1:109" s="400" customFormat="1" x14ac:dyDescent="0.15">
      <c r="B57" s="404"/>
      <c r="G57" s="1306"/>
      <c r="H57" s="1306"/>
      <c r="I57" s="1301"/>
      <c r="J57" s="1301"/>
      <c r="K57" s="1307"/>
      <c r="L57" s="1307"/>
      <c r="M57" s="1307"/>
      <c r="N57" s="1307"/>
      <c r="AM57" s="385"/>
      <c r="AN57" s="1305"/>
      <c r="AO57" s="1305"/>
      <c r="AP57" s="1305"/>
      <c r="AQ57" s="1305"/>
      <c r="AR57" s="1305"/>
      <c r="AS57" s="1305"/>
      <c r="AT57" s="1305"/>
      <c r="AU57" s="1305"/>
      <c r="AV57" s="1305"/>
      <c r="AW57" s="1305"/>
      <c r="AX57" s="1305"/>
      <c r="AY57" s="1305"/>
      <c r="AZ57" s="1305"/>
      <c r="BA57" s="1305"/>
      <c r="BB57" s="1303" t="s">
        <v>581</v>
      </c>
      <c r="BC57" s="1303"/>
      <c r="BD57" s="1303"/>
      <c r="BE57" s="1303"/>
      <c r="BF57" s="1303"/>
      <c r="BG57" s="1303"/>
      <c r="BH57" s="1303"/>
      <c r="BI57" s="1303"/>
      <c r="BJ57" s="1303"/>
      <c r="BK57" s="1303"/>
      <c r="BL57" s="1303"/>
      <c r="BM57" s="1303"/>
      <c r="BN57" s="1303"/>
      <c r="BO57" s="1303"/>
      <c r="BP57" s="1312"/>
      <c r="BQ57" s="1300"/>
      <c r="BR57" s="1300"/>
      <c r="BS57" s="1300"/>
      <c r="BT57" s="1300"/>
      <c r="BU57" s="1300"/>
      <c r="BV57" s="1300"/>
      <c r="BW57" s="1300"/>
      <c r="BX57" s="1312"/>
      <c r="BY57" s="1300"/>
      <c r="BZ57" s="1300"/>
      <c r="CA57" s="1300"/>
      <c r="CB57" s="1300"/>
      <c r="CC57" s="1300"/>
      <c r="CD57" s="1300"/>
      <c r="CE57" s="1300"/>
      <c r="CF57" s="1300">
        <v>56.3</v>
      </c>
      <c r="CG57" s="1300"/>
      <c r="CH57" s="1300"/>
      <c r="CI57" s="1300"/>
      <c r="CJ57" s="1300"/>
      <c r="CK57" s="1300"/>
      <c r="CL57" s="1300"/>
      <c r="CM57" s="1300"/>
      <c r="CN57" s="1300">
        <v>57.6</v>
      </c>
      <c r="CO57" s="1300"/>
      <c r="CP57" s="1300"/>
      <c r="CQ57" s="1300"/>
      <c r="CR57" s="1300"/>
      <c r="CS57" s="1300"/>
      <c r="CT57" s="1300"/>
      <c r="CU57" s="1300"/>
      <c r="CV57" s="1300">
        <v>58.7</v>
      </c>
      <c r="CW57" s="1300"/>
      <c r="CX57" s="1300"/>
      <c r="CY57" s="1300"/>
      <c r="CZ57" s="1300"/>
      <c r="DA57" s="1300"/>
      <c r="DB57" s="1300"/>
      <c r="DC57" s="1300"/>
      <c r="DD57" s="405"/>
      <c r="DE57" s="404"/>
    </row>
    <row r="58" spans="1:109" s="400" customFormat="1" x14ac:dyDescent="0.15">
      <c r="A58" s="385"/>
      <c r="B58" s="404"/>
      <c r="G58" s="1306"/>
      <c r="H58" s="1306"/>
      <c r="I58" s="1301"/>
      <c r="J58" s="1301"/>
      <c r="K58" s="1307"/>
      <c r="L58" s="1307"/>
      <c r="M58" s="1307"/>
      <c r="N58" s="1307"/>
      <c r="AM58" s="385"/>
      <c r="AN58" s="1305"/>
      <c r="AO58" s="1305"/>
      <c r="AP58" s="1305"/>
      <c r="AQ58" s="1305"/>
      <c r="AR58" s="1305"/>
      <c r="AS58" s="1305"/>
      <c r="AT58" s="1305"/>
      <c r="AU58" s="1305"/>
      <c r="AV58" s="1305"/>
      <c r="AW58" s="1305"/>
      <c r="AX58" s="1305"/>
      <c r="AY58" s="1305"/>
      <c r="AZ58" s="1305"/>
      <c r="BA58" s="1305"/>
      <c r="BB58" s="1303"/>
      <c r="BC58" s="1303"/>
      <c r="BD58" s="1303"/>
      <c r="BE58" s="1303"/>
      <c r="BF58" s="1303"/>
      <c r="BG58" s="1303"/>
      <c r="BH58" s="1303"/>
      <c r="BI58" s="1303"/>
      <c r="BJ58" s="1303"/>
      <c r="BK58" s="1303"/>
      <c r="BL58" s="1303"/>
      <c r="BM58" s="1303"/>
      <c r="BN58" s="1303"/>
      <c r="BO58" s="1303"/>
      <c r="BP58" s="1300"/>
      <c r="BQ58" s="1300"/>
      <c r="BR58" s="1300"/>
      <c r="BS58" s="1300"/>
      <c r="BT58" s="1300"/>
      <c r="BU58" s="1300"/>
      <c r="BV58" s="1300"/>
      <c r="BW58" s="1300"/>
      <c r="BX58" s="1300"/>
      <c r="BY58" s="1300"/>
      <c r="BZ58" s="1300"/>
      <c r="CA58" s="1300"/>
      <c r="CB58" s="1300"/>
      <c r="CC58" s="1300"/>
      <c r="CD58" s="1300"/>
      <c r="CE58" s="1300"/>
      <c r="CF58" s="1300"/>
      <c r="CG58" s="1300"/>
      <c r="CH58" s="1300"/>
      <c r="CI58" s="1300"/>
      <c r="CJ58" s="1300"/>
      <c r="CK58" s="1300"/>
      <c r="CL58" s="1300"/>
      <c r="CM58" s="1300"/>
      <c r="CN58" s="1300"/>
      <c r="CO58" s="1300"/>
      <c r="CP58" s="1300"/>
      <c r="CQ58" s="1300"/>
      <c r="CR58" s="1300"/>
      <c r="CS58" s="1300"/>
      <c r="CT58" s="1300"/>
      <c r="CU58" s="1300"/>
      <c r="CV58" s="1300"/>
      <c r="CW58" s="1300"/>
      <c r="CX58" s="1300"/>
      <c r="CY58" s="1300"/>
      <c r="CZ58" s="1300"/>
      <c r="DA58" s="1300"/>
      <c r="DB58" s="1300"/>
      <c r="DC58" s="1300"/>
      <c r="DD58" s="405"/>
      <c r="DE58" s="404"/>
    </row>
    <row r="59" spans="1:109" s="400" customFormat="1" x14ac:dyDescent="0.15">
      <c r="A59" s="385"/>
      <c r="B59" s="404"/>
      <c r="K59" s="406"/>
      <c r="L59" s="406"/>
      <c r="M59" s="406"/>
      <c r="N59" s="406"/>
      <c r="AQ59" s="406"/>
      <c r="AR59" s="406"/>
      <c r="AS59" s="406"/>
      <c r="AT59" s="406"/>
      <c r="BC59" s="406"/>
      <c r="BD59" s="406"/>
      <c r="BE59" s="406"/>
      <c r="BF59" s="406"/>
      <c r="BO59" s="406"/>
      <c r="BP59" s="406"/>
      <c r="BQ59" s="406"/>
      <c r="BR59" s="406"/>
      <c r="CA59" s="406"/>
      <c r="CB59" s="406"/>
      <c r="CC59" s="406"/>
      <c r="CD59" s="406"/>
      <c r="CM59" s="406"/>
      <c r="CN59" s="406"/>
      <c r="CO59" s="406"/>
      <c r="CP59" s="406"/>
      <c r="CY59" s="406"/>
      <c r="CZ59" s="406"/>
      <c r="DA59" s="406"/>
      <c r="DB59" s="406"/>
      <c r="DC59" s="406"/>
      <c r="DD59" s="405"/>
      <c r="DE59" s="404"/>
    </row>
    <row r="60" spans="1:109" s="400" customFormat="1" x14ac:dyDescent="0.15">
      <c r="A60" s="385"/>
      <c r="B60" s="404"/>
      <c r="K60" s="406"/>
      <c r="L60" s="406"/>
      <c r="M60" s="406"/>
      <c r="N60" s="406"/>
      <c r="AQ60" s="406"/>
      <c r="AR60" s="406"/>
      <c r="AS60" s="406"/>
      <c r="AT60" s="406"/>
      <c r="BC60" s="406"/>
      <c r="BD60" s="406"/>
      <c r="BE60" s="406"/>
      <c r="BF60" s="406"/>
      <c r="BO60" s="406"/>
      <c r="BP60" s="406"/>
      <c r="BQ60" s="406"/>
      <c r="BR60" s="406"/>
      <c r="CA60" s="406"/>
      <c r="CB60" s="406"/>
      <c r="CC60" s="406"/>
      <c r="CD60" s="406"/>
      <c r="CM60" s="406"/>
      <c r="CN60" s="406"/>
      <c r="CO60" s="406"/>
      <c r="CP60" s="406"/>
      <c r="CY60" s="406"/>
      <c r="CZ60" s="406"/>
      <c r="DA60" s="406"/>
      <c r="DB60" s="406"/>
      <c r="DC60" s="406"/>
      <c r="DD60" s="405"/>
      <c r="DE60" s="404"/>
    </row>
    <row r="61" spans="1:109" s="400" customFormat="1" x14ac:dyDescent="0.15">
      <c r="A61" s="385"/>
      <c r="B61" s="407"/>
      <c r="C61" s="408"/>
      <c r="D61" s="408"/>
      <c r="E61" s="408"/>
      <c r="F61" s="408"/>
      <c r="G61" s="408"/>
      <c r="H61" s="408"/>
      <c r="I61" s="408"/>
      <c r="J61" s="408"/>
      <c r="K61" s="408"/>
      <c r="L61" s="408"/>
      <c r="M61" s="409"/>
      <c r="N61" s="409"/>
      <c r="O61" s="408"/>
      <c r="P61" s="408"/>
      <c r="Q61" s="408"/>
      <c r="R61" s="408"/>
      <c r="S61" s="408"/>
      <c r="T61" s="408"/>
      <c r="U61" s="408"/>
      <c r="V61" s="408"/>
      <c r="W61" s="408"/>
      <c r="X61" s="408"/>
      <c r="Y61" s="408"/>
      <c r="Z61" s="408"/>
      <c r="AA61" s="408"/>
      <c r="AB61" s="408"/>
      <c r="AC61" s="408"/>
      <c r="AD61" s="408"/>
      <c r="AE61" s="408"/>
      <c r="AF61" s="408"/>
      <c r="AG61" s="408"/>
      <c r="AH61" s="408"/>
      <c r="AI61" s="408"/>
      <c r="AJ61" s="408"/>
      <c r="AK61" s="408"/>
      <c r="AL61" s="408"/>
      <c r="AM61" s="408"/>
      <c r="AN61" s="408"/>
      <c r="AO61" s="408"/>
      <c r="AP61" s="408"/>
      <c r="AQ61" s="408"/>
      <c r="AR61" s="408"/>
      <c r="AS61" s="409"/>
      <c r="AT61" s="409"/>
      <c r="AU61" s="408"/>
      <c r="AV61" s="408"/>
      <c r="AW61" s="408"/>
      <c r="AX61" s="408"/>
      <c r="AY61" s="408"/>
      <c r="AZ61" s="408"/>
      <c r="BA61" s="408"/>
      <c r="BB61" s="408"/>
      <c r="BC61" s="408"/>
      <c r="BD61" s="408"/>
      <c r="BE61" s="409"/>
      <c r="BF61" s="409"/>
      <c r="BG61" s="408"/>
      <c r="BH61" s="408"/>
      <c r="BI61" s="408"/>
      <c r="BJ61" s="408"/>
      <c r="BK61" s="408"/>
      <c r="BL61" s="408"/>
      <c r="BM61" s="408"/>
      <c r="BN61" s="408"/>
      <c r="BO61" s="408"/>
      <c r="BP61" s="408"/>
      <c r="BQ61" s="409"/>
      <c r="BR61" s="409"/>
      <c r="BS61" s="408"/>
      <c r="BT61" s="408"/>
      <c r="BU61" s="408"/>
      <c r="BV61" s="408"/>
      <c r="BW61" s="408"/>
      <c r="BX61" s="408"/>
      <c r="BY61" s="408"/>
      <c r="BZ61" s="408"/>
      <c r="CA61" s="408"/>
      <c r="CB61" s="408"/>
      <c r="CC61" s="409"/>
      <c r="CD61" s="409"/>
      <c r="CE61" s="408"/>
      <c r="CF61" s="408"/>
      <c r="CG61" s="408"/>
      <c r="CH61" s="408"/>
      <c r="CI61" s="408"/>
      <c r="CJ61" s="408"/>
      <c r="CK61" s="408"/>
      <c r="CL61" s="408"/>
      <c r="CM61" s="408"/>
      <c r="CN61" s="408"/>
      <c r="CO61" s="409"/>
      <c r="CP61" s="409"/>
      <c r="CQ61" s="408"/>
      <c r="CR61" s="408"/>
      <c r="CS61" s="408"/>
      <c r="CT61" s="408"/>
      <c r="CU61" s="408"/>
      <c r="CV61" s="408"/>
      <c r="CW61" s="408"/>
      <c r="CX61" s="408"/>
      <c r="CY61" s="408"/>
      <c r="CZ61" s="408"/>
      <c r="DA61" s="409"/>
      <c r="DB61" s="409"/>
      <c r="DC61" s="409"/>
      <c r="DD61" s="410"/>
      <c r="DE61" s="404"/>
    </row>
    <row r="62" spans="1:109" x14ac:dyDescent="0.15">
      <c r="B62" s="397"/>
      <c r="C62" s="397"/>
      <c r="D62" s="397"/>
      <c r="E62" s="397"/>
      <c r="F62" s="397"/>
      <c r="G62" s="397"/>
      <c r="H62" s="397"/>
      <c r="I62" s="397"/>
      <c r="J62" s="397"/>
      <c r="K62" s="397"/>
      <c r="L62" s="397"/>
      <c r="M62" s="397"/>
      <c r="N62" s="397"/>
      <c r="O62" s="397"/>
      <c r="P62" s="397"/>
      <c r="Q62" s="397"/>
      <c r="R62" s="397"/>
      <c r="S62" s="397"/>
      <c r="T62" s="397"/>
      <c r="U62" s="397"/>
      <c r="V62" s="397"/>
      <c r="W62" s="397"/>
      <c r="X62" s="397"/>
      <c r="Y62" s="397"/>
      <c r="Z62" s="397"/>
      <c r="AA62" s="397"/>
      <c r="AB62" s="397"/>
      <c r="AC62" s="397"/>
      <c r="AD62" s="397"/>
      <c r="AE62" s="397"/>
      <c r="AF62" s="397"/>
      <c r="AG62" s="397"/>
      <c r="AH62" s="397"/>
      <c r="AI62" s="397"/>
      <c r="AJ62" s="397"/>
      <c r="AK62" s="397"/>
      <c r="AL62" s="397"/>
      <c r="AM62" s="397"/>
      <c r="AN62" s="397"/>
      <c r="AO62" s="397"/>
      <c r="AP62" s="397"/>
      <c r="AQ62" s="397"/>
      <c r="AR62" s="397"/>
      <c r="AS62" s="397"/>
      <c r="AT62" s="397"/>
      <c r="AU62" s="397"/>
      <c r="AV62" s="397"/>
      <c r="AW62" s="397"/>
      <c r="AX62" s="397"/>
      <c r="AY62" s="397"/>
      <c r="AZ62" s="397"/>
      <c r="BA62" s="397"/>
      <c r="BB62" s="397"/>
      <c r="BC62" s="397"/>
      <c r="BD62" s="397"/>
      <c r="BE62" s="397"/>
      <c r="BF62" s="397"/>
      <c r="BG62" s="397"/>
      <c r="BH62" s="397"/>
      <c r="BI62" s="397"/>
      <c r="BJ62" s="397"/>
      <c r="BK62" s="397"/>
      <c r="BL62" s="397"/>
      <c r="BM62" s="397"/>
      <c r="BN62" s="397"/>
      <c r="BO62" s="397"/>
      <c r="BP62" s="397"/>
      <c r="BQ62" s="397"/>
      <c r="BR62" s="397"/>
      <c r="BS62" s="397"/>
      <c r="BT62" s="397"/>
      <c r="BU62" s="397"/>
      <c r="BV62" s="397"/>
      <c r="BW62" s="397"/>
      <c r="BX62" s="397"/>
      <c r="BY62" s="397"/>
      <c r="BZ62" s="397"/>
      <c r="CA62" s="397"/>
      <c r="CB62" s="397"/>
      <c r="CC62" s="397"/>
      <c r="CD62" s="397"/>
      <c r="CE62" s="397"/>
      <c r="CF62" s="397"/>
      <c r="CG62" s="397"/>
      <c r="CH62" s="397"/>
      <c r="CI62" s="397"/>
      <c r="CJ62" s="397"/>
      <c r="CK62" s="397"/>
      <c r="CL62" s="397"/>
      <c r="CM62" s="397"/>
      <c r="CN62" s="397"/>
      <c r="CO62" s="397"/>
      <c r="CP62" s="397"/>
      <c r="CQ62" s="397"/>
      <c r="CR62" s="397"/>
      <c r="CS62" s="397"/>
      <c r="CT62" s="397"/>
      <c r="CU62" s="397"/>
      <c r="CV62" s="397"/>
      <c r="CW62" s="397"/>
      <c r="CX62" s="397"/>
      <c r="CY62" s="397"/>
      <c r="CZ62" s="397"/>
      <c r="DA62" s="397"/>
      <c r="DB62" s="397"/>
      <c r="DC62" s="397"/>
      <c r="DD62" s="397"/>
      <c r="DE62" s="385"/>
    </row>
    <row r="63" spans="1:109" ht="17.25" x14ac:dyDescent="0.15">
      <c r="B63" s="411" t="s">
        <v>583</v>
      </c>
    </row>
    <row r="64" spans="1:109" x14ac:dyDescent="0.15">
      <c r="B64" s="392"/>
      <c r="G64" s="399"/>
      <c r="I64" s="412"/>
      <c r="J64" s="412"/>
      <c r="K64" s="412"/>
      <c r="L64" s="412"/>
      <c r="M64" s="412"/>
      <c r="N64" s="413"/>
      <c r="AM64" s="399"/>
      <c r="AN64" s="399" t="s">
        <v>576</v>
      </c>
      <c r="AP64" s="400"/>
      <c r="AQ64" s="400"/>
      <c r="AR64" s="400"/>
      <c r="AY64" s="399"/>
      <c r="BA64" s="400"/>
      <c r="BB64" s="400"/>
      <c r="BC64" s="400"/>
      <c r="BK64" s="399"/>
      <c r="BM64" s="400"/>
      <c r="BN64" s="400"/>
      <c r="BO64" s="400"/>
      <c r="BW64" s="399"/>
      <c r="BY64" s="400"/>
      <c r="BZ64" s="400"/>
      <c r="CA64" s="400"/>
      <c r="CI64" s="399"/>
      <c r="CK64" s="400"/>
      <c r="CL64" s="400"/>
      <c r="CM64" s="400"/>
      <c r="CU64" s="399"/>
      <c r="CW64" s="400"/>
      <c r="CX64" s="400"/>
      <c r="CY64" s="400"/>
    </row>
    <row r="65" spans="2:107" x14ac:dyDescent="0.15">
      <c r="B65" s="392"/>
      <c r="AN65" s="1313" t="s">
        <v>577</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x14ac:dyDescent="0.15">
      <c r="B66" s="392"/>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x14ac:dyDescent="0.15">
      <c r="B67" s="392"/>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x14ac:dyDescent="0.15">
      <c r="B68" s="392"/>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x14ac:dyDescent="0.15">
      <c r="B69" s="392"/>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x14ac:dyDescent="0.15">
      <c r="B70" s="392"/>
      <c r="H70" s="414"/>
      <c r="I70" s="414"/>
      <c r="J70" s="415"/>
      <c r="K70" s="415"/>
      <c r="L70" s="416"/>
      <c r="M70" s="415"/>
      <c r="N70" s="416"/>
      <c r="AN70" s="401"/>
      <c r="AO70" s="401"/>
      <c r="AP70" s="401"/>
      <c r="AZ70" s="401"/>
      <c r="BA70" s="401"/>
      <c r="BB70" s="401"/>
      <c r="BL70" s="401"/>
      <c r="BM70" s="401"/>
      <c r="BN70" s="401"/>
      <c r="BX70" s="401"/>
      <c r="BY70" s="401"/>
      <c r="BZ70" s="401"/>
      <c r="CJ70" s="401"/>
      <c r="CK70" s="401"/>
      <c r="CL70" s="401"/>
      <c r="CV70" s="401"/>
      <c r="CW70" s="401"/>
      <c r="CX70" s="401"/>
    </row>
    <row r="71" spans="2:107" x14ac:dyDescent="0.15">
      <c r="B71" s="392"/>
      <c r="G71" s="417"/>
      <c r="I71" s="418"/>
      <c r="J71" s="415"/>
      <c r="K71" s="415"/>
      <c r="L71" s="416"/>
      <c r="M71" s="415"/>
      <c r="N71" s="416"/>
      <c r="AM71" s="417"/>
      <c r="AN71" s="385" t="s">
        <v>578</v>
      </c>
    </row>
    <row r="72" spans="2:107" x14ac:dyDescent="0.15">
      <c r="B72" s="392"/>
      <c r="G72" s="1306"/>
      <c r="H72" s="1306"/>
      <c r="I72" s="1306"/>
      <c r="J72" s="1306"/>
      <c r="K72" s="402"/>
      <c r="L72" s="402"/>
      <c r="M72" s="403"/>
      <c r="N72" s="403"/>
      <c r="AN72" s="1309"/>
      <c r="AO72" s="1310"/>
      <c r="AP72" s="1310"/>
      <c r="AQ72" s="1310"/>
      <c r="AR72" s="1310"/>
      <c r="AS72" s="1310"/>
      <c r="AT72" s="1310"/>
      <c r="AU72" s="1310"/>
      <c r="AV72" s="1310"/>
      <c r="AW72" s="1310"/>
      <c r="AX72" s="1310"/>
      <c r="AY72" s="1310"/>
      <c r="AZ72" s="1310"/>
      <c r="BA72" s="1310"/>
      <c r="BB72" s="1310"/>
      <c r="BC72" s="1310"/>
      <c r="BD72" s="1310"/>
      <c r="BE72" s="1310"/>
      <c r="BF72" s="1310"/>
      <c r="BG72" s="1310"/>
      <c r="BH72" s="1310"/>
      <c r="BI72" s="1310"/>
      <c r="BJ72" s="1310"/>
      <c r="BK72" s="1310"/>
      <c r="BL72" s="1310"/>
      <c r="BM72" s="1310"/>
      <c r="BN72" s="1310"/>
      <c r="BO72" s="1311"/>
      <c r="BP72" s="1305" t="s">
        <v>541</v>
      </c>
      <c r="BQ72" s="1305"/>
      <c r="BR72" s="1305"/>
      <c r="BS72" s="1305"/>
      <c r="BT72" s="1305"/>
      <c r="BU72" s="1305"/>
      <c r="BV72" s="1305"/>
      <c r="BW72" s="1305"/>
      <c r="BX72" s="1305" t="s">
        <v>542</v>
      </c>
      <c r="BY72" s="1305"/>
      <c r="BZ72" s="1305"/>
      <c r="CA72" s="1305"/>
      <c r="CB72" s="1305"/>
      <c r="CC72" s="1305"/>
      <c r="CD72" s="1305"/>
      <c r="CE72" s="1305"/>
      <c r="CF72" s="1305" t="s">
        <v>543</v>
      </c>
      <c r="CG72" s="1305"/>
      <c r="CH72" s="1305"/>
      <c r="CI72" s="1305"/>
      <c r="CJ72" s="1305"/>
      <c r="CK72" s="1305"/>
      <c r="CL72" s="1305"/>
      <c r="CM72" s="1305"/>
      <c r="CN72" s="1305" t="s">
        <v>544</v>
      </c>
      <c r="CO72" s="1305"/>
      <c r="CP72" s="1305"/>
      <c r="CQ72" s="1305"/>
      <c r="CR72" s="1305"/>
      <c r="CS72" s="1305"/>
      <c r="CT72" s="1305"/>
      <c r="CU72" s="1305"/>
      <c r="CV72" s="1305" t="s">
        <v>545</v>
      </c>
      <c r="CW72" s="1305"/>
      <c r="CX72" s="1305"/>
      <c r="CY72" s="1305"/>
      <c r="CZ72" s="1305"/>
      <c r="DA72" s="1305"/>
      <c r="DB72" s="1305"/>
      <c r="DC72" s="1305"/>
    </row>
    <row r="73" spans="2:107" x14ac:dyDescent="0.15">
      <c r="B73" s="392"/>
      <c r="G73" s="1308"/>
      <c r="H73" s="1308"/>
      <c r="I73" s="1308"/>
      <c r="J73" s="1308"/>
      <c r="K73" s="1304"/>
      <c r="L73" s="1304"/>
      <c r="M73" s="1304"/>
      <c r="N73" s="1304"/>
      <c r="AM73" s="401"/>
      <c r="AN73" s="1303" t="s">
        <v>579</v>
      </c>
      <c r="AO73" s="1303"/>
      <c r="AP73" s="1303"/>
      <c r="AQ73" s="1303"/>
      <c r="AR73" s="1303"/>
      <c r="AS73" s="1303"/>
      <c r="AT73" s="1303"/>
      <c r="AU73" s="1303"/>
      <c r="AV73" s="1303"/>
      <c r="AW73" s="1303"/>
      <c r="AX73" s="1303"/>
      <c r="AY73" s="1303"/>
      <c r="AZ73" s="1303"/>
      <c r="BA73" s="1303"/>
      <c r="BB73" s="1303" t="s">
        <v>580</v>
      </c>
      <c r="BC73" s="1303"/>
      <c r="BD73" s="1303"/>
      <c r="BE73" s="1303"/>
      <c r="BF73" s="1303"/>
      <c r="BG73" s="1303"/>
      <c r="BH73" s="1303"/>
      <c r="BI73" s="1303"/>
      <c r="BJ73" s="1303"/>
      <c r="BK73" s="1303"/>
      <c r="BL73" s="1303"/>
      <c r="BM73" s="1303"/>
      <c r="BN73" s="1303"/>
      <c r="BO73" s="1303"/>
      <c r="BP73" s="1300"/>
      <c r="BQ73" s="1300"/>
      <c r="BR73" s="1300"/>
      <c r="BS73" s="1300"/>
      <c r="BT73" s="1300"/>
      <c r="BU73" s="1300"/>
      <c r="BV73" s="1300"/>
      <c r="BW73" s="1300"/>
      <c r="BX73" s="1300"/>
      <c r="BY73" s="1300"/>
      <c r="BZ73" s="1300"/>
      <c r="CA73" s="1300"/>
      <c r="CB73" s="1300"/>
      <c r="CC73" s="1300"/>
      <c r="CD73" s="1300"/>
      <c r="CE73" s="1300"/>
      <c r="CF73" s="1300"/>
      <c r="CG73" s="1300"/>
      <c r="CH73" s="1300"/>
      <c r="CI73" s="1300"/>
      <c r="CJ73" s="1300"/>
      <c r="CK73" s="1300"/>
      <c r="CL73" s="1300"/>
      <c r="CM73" s="1300"/>
      <c r="CN73" s="1300"/>
      <c r="CO73" s="1300"/>
      <c r="CP73" s="1300"/>
      <c r="CQ73" s="1300"/>
      <c r="CR73" s="1300"/>
      <c r="CS73" s="1300"/>
      <c r="CT73" s="1300"/>
      <c r="CU73" s="1300"/>
      <c r="CV73" s="1300"/>
      <c r="CW73" s="1300"/>
      <c r="CX73" s="1300"/>
      <c r="CY73" s="1300"/>
      <c r="CZ73" s="1300"/>
      <c r="DA73" s="1300"/>
      <c r="DB73" s="1300"/>
      <c r="DC73" s="1300"/>
    </row>
    <row r="74" spans="2:107" x14ac:dyDescent="0.15">
      <c r="B74" s="392"/>
      <c r="G74" s="1308"/>
      <c r="H74" s="1308"/>
      <c r="I74" s="1308"/>
      <c r="J74" s="1308"/>
      <c r="K74" s="1304"/>
      <c r="L74" s="1304"/>
      <c r="M74" s="1304"/>
      <c r="N74" s="1304"/>
      <c r="AM74" s="401"/>
      <c r="AN74" s="1303"/>
      <c r="AO74" s="1303"/>
      <c r="AP74" s="1303"/>
      <c r="AQ74" s="1303"/>
      <c r="AR74" s="1303"/>
      <c r="AS74" s="1303"/>
      <c r="AT74" s="1303"/>
      <c r="AU74" s="1303"/>
      <c r="AV74" s="1303"/>
      <c r="AW74" s="1303"/>
      <c r="AX74" s="1303"/>
      <c r="AY74" s="1303"/>
      <c r="AZ74" s="1303"/>
      <c r="BA74" s="1303"/>
      <c r="BB74" s="1303"/>
      <c r="BC74" s="1303"/>
      <c r="BD74" s="1303"/>
      <c r="BE74" s="1303"/>
      <c r="BF74" s="1303"/>
      <c r="BG74" s="1303"/>
      <c r="BH74" s="1303"/>
      <c r="BI74" s="1303"/>
      <c r="BJ74" s="1303"/>
      <c r="BK74" s="1303"/>
      <c r="BL74" s="1303"/>
      <c r="BM74" s="1303"/>
      <c r="BN74" s="1303"/>
      <c r="BO74" s="1303"/>
      <c r="BP74" s="1300"/>
      <c r="BQ74" s="1300"/>
      <c r="BR74" s="1300"/>
      <c r="BS74" s="1300"/>
      <c r="BT74" s="1300"/>
      <c r="BU74" s="1300"/>
      <c r="BV74" s="1300"/>
      <c r="BW74" s="1300"/>
      <c r="BX74" s="1300"/>
      <c r="BY74" s="1300"/>
      <c r="BZ74" s="1300"/>
      <c r="CA74" s="1300"/>
      <c r="CB74" s="1300"/>
      <c r="CC74" s="1300"/>
      <c r="CD74" s="1300"/>
      <c r="CE74" s="1300"/>
      <c r="CF74" s="1300"/>
      <c r="CG74" s="1300"/>
      <c r="CH74" s="1300"/>
      <c r="CI74" s="1300"/>
      <c r="CJ74" s="1300"/>
      <c r="CK74" s="1300"/>
      <c r="CL74" s="1300"/>
      <c r="CM74" s="1300"/>
      <c r="CN74" s="1300"/>
      <c r="CO74" s="1300"/>
      <c r="CP74" s="1300"/>
      <c r="CQ74" s="1300"/>
      <c r="CR74" s="1300"/>
      <c r="CS74" s="1300"/>
      <c r="CT74" s="1300"/>
      <c r="CU74" s="1300"/>
      <c r="CV74" s="1300"/>
      <c r="CW74" s="1300"/>
      <c r="CX74" s="1300"/>
      <c r="CY74" s="1300"/>
      <c r="CZ74" s="1300"/>
      <c r="DA74" s="1300"/>
      <c r="DB74" s="1300"/>
      <c r="DC74" s="1300"/>
    </row>
    <row r="75" spans="2:107" x14ac:dyDescent="0.15">
      <c r="B75" s="392"/>
      <c r="G75" s="1308"/>
      <c r="H75" s="1308"/>
      <c r="I75" s="1306"/>
      <c r="J75" s="1306"/>
      <c r="K75" s="1307"/>
      <c r="L75" s="1307"/>
      <c r="M75" s="1307"/>
      <c r="N75" s="1307"/>
      <c r="AM75" s="401"/>
      <c r="AN75" s="1303"/>
      <c r="AO75" s="1303"/>
      <c r="AP75" s="1303"/>
      <c r="AQ75" s="1303"/>
      <c r="AR75" s="1303"/>
      <c r="AS75" s="1303"/>
      <c r="AT75" s="1303"/>
      <c r="AU75" s="1303"/>
      <c r="AV75" s="1303"/>
      <c r="AW75" s="1303"/>
      <c r="AX75" s="1303"/>
      <c r="AY75" s="1303"/>
      <c r="AZ75" s="1303"/>
      <c r="BA75" s="1303"/>
      <c r="BB75" s="1303" t="s">
        <v>584</v>
      </c>
      <c r="BC75" s="1303"/>
      <c r="BD75" s="1303"/>
      <c r="BE75" s="1303"/>
      <c r="BF75" s="1303"/>
      <c r="BG75" s="1303"/>
      <c r="BH75" s="1303"/>
      <c r="BI75" s="1303"/>
      <c r="BJ75" s="1303"/>
      <c r="BK75" s="1303"/>
      <c r="BL75" s="1303"/>
      <c r="BM75" s="1303"/>
      <c r="BN75" s="1303"/>
      <c r="BO75" s="1303"/>
      <c r="BP75" s="1300">
        <v>5.2</v>
      </c>
      <c r="BQ75" s="1300"/>
      <c r="BR75" s="1300"/>
      <c r="BS75" s="1300"/>
      <c r="BT75" s="1300"/>
      <c r="BU75" s="1300"/>
      <c r="BV75" s="1300"/>
      <c r="BW75" s="1300"/>
      <c r="BX75" s="1300">
        <v>4.0999999999999996</v>
      </c>
      <c r="BY75" s="1300"/>
      <c r="BZ75" s="1300"/>
      <c r="CA75" s="1300"/>
      <c r="CB75" s="1300"/>
      <c r="CC75" s="1300"/>
      <c r="CD75" s="1300"/>
      <c r="CE75" s="1300"/>
      <c r="CF75" s="1300">
        <v>4.5</v>
      </c>
      <c r="CG75" s="1300"/>
      <c r="CH75" s="1300"/>
      <c r="CI75" s="1300"/>
      <c r="CJ75" s="1300"/>
      <c r="CK75" s="1300"/>
      <c r="CL75" s="1300"/>
      <c r="CM75" s="1300"/>
      <c r="CN75" s="1300">
        <v>6.4</v>
      </c>
      <c r="CO75" s="1300"/>
      <c r="CP75" s="1300"/>
      <c r="CQ75" s="1300"/>
      <c r="CR75" s="1300"/>
      <c r="CS75" s="1300"/>
      <c r="CT75" s="1300"/>
      <c r="CU75" s="1300"/>
      <c r="CV75" s="1300">
        <v>8.1999999999999993</v>
      </c>
      <c r="CW75" s="1300"/>
      <c r="CX75" s="1300"/>
      <c r="CY75" s="1300"/>
      <c r="CZ75" s="1300"/>
      <c r="DA75" s="1300"/>
      <c r="DB75" s="1300"/>
      <c r="DC75" s="1300"/>
    </row>
    <row r="76" spans="2:107" x14ac:dyDescent="0.15">
      <c r="B76" s="392"/>
      <c r="G76" s="1308"/>
      <c r="H76" s="1308"/>
      <c r="I76" s="1306"/>
      <c r="J76" s="1306"/>
      <c r="K76" s="1307"/>
      <c r="L76" s="1307"/>
      <c r="M76" s="1307"/>
      <c r="N76" s="1307"/>
      <c r="AM76" s="401"/>
      <c r="AN76" s="1303"/>
      <c r="AO76" s="1303"/>
      <c r="AP76" s="1303"/>
      <c r="AQ76" s="1303"/>
      <c r="AR76" s="1303"/>
      <c r="AS76" s="1303"/>
      <c r="AT76" s="1303"/>
      <c r="AU76" s="1303"/>
      <c r="AV76" s="1303"/>
      <c r="AW76" s="1303"/>
      <c r="AX76" s="1303"/>
      <c r="AY76" s="1303"/>
      <c r="AZ76" s="1303"/>
      <c r="BA76" s="1303"/>
      <c r="BB76" s="1303"/>
      <c r="BC76" s="1303"/>
      <c r="BD76" s="1303"/>
      <c r="BE76" s="1303"/>
      <c r="BF76" s="1303"/>
      <c r="BG76" s="1303"/>
      <c r="BH76" s="1303"/>
      <c r="BI76" s="1303"/>
      <c r="BJ76" s="1303"/>
      <c r="BK76" s="1303"/>
      <c r="BL76" s="1303"/>
      <c r="BM76" s="1303"/>
      <c r="BN76" s="1303"/>
      <c r="BO76" s="1303"/>
      <c r="BP76" s="1300"/>
      <c r="BQ76" s="1300"/>
      <c r="BR76" s="1300"/>
      <c r="BS76" s="1300"/>
      <c r="BT76" s="1300"/>
      <c r="BU76" s="1300"/>
      <c r="BV76" s="1300"/>
      <c r="BW76" s="1300"/>
      <c r="BX76" s="1300"/>
      <c r="BY76" s="1300"/>
      <c r="BZ76" s="1300"/>
      <c r="CA76" s="1300"/>
      <c r="CB76" s="1300"/>
      <c r="CC76" s="1300"/>
      <c r="CD76" s="1300"/>
      <c r="CE76" s="1300"/>
      <c r="CF76" s="1300"/>
      <c r="CG76" s="1300"/>
      <c r="CH76" s="1300"/>
      <c r="CI76" s="1300"/>
      <c r="CJ76" s="1300"/>
      <c r="CK76" s="1300"/>
      <c r="CL76" s="1300"/>
      <c r="CM76" s="1300"/>
      <c r="CN76" s="1300"/>
      <c r="CO76" s="1300"/>
      <c r="CP76" s="1300"/>
      <c r="CQ76" s="1300"/>
      <c r="CR76" s="1300"/>
      <c r="CS76" s="1300"/>
      <c r="CT76" s="1300"/>
      <c r="CU76" s="1300"/>
      <c r="CV76" s="1300"/>
      <c r="CW76" s="1300"/>
      <c r="CX76" s="1300"/>
      <c r="CY76" s="1300"/>
      <c r="CZ76" s="1300"/>
      <c r="DA76" s="1300"/>
      <c r="DB76" s="1300"/>
      <c r="DC76" s="1300"/>
    </row>
    <row r="77" spans="2:107" x14ac:dyDescent="0.15">
      <c r="B77" s="392"/>
      <c r="G77" s="1306"/>
      <c r="H77" s="1306"/>
      <c r="I77" s="1306"/>
      <c r="J77" s="1306"/>
      <c r="K77" s="1304"/>
      <c r="L77" s="1304"/>
      <c r="M77" s="1304"/>
      <c r="N77" s="1304"/>
      <c r="AN77" s="1305" t="s">
        <v>582</v>
      </c>
      <c r="AO77" s="1305"/>
      <c r="AP77" s="1305"/>
      <c r="AQ77" s="1305"/>
      <c r="AR77" s="1305"/>
      <c r="AS77" s="1305"/>
      <c r="AT77" s="1305"/>
      <c r="AU77" s="1305"/>
      <c r="AV77" s="1305"/>
      <c r="AW77" s="1305"/>
      <c r="AX77" s="1305"/>
      <c r="AY77" s="1305"/>
      <c r="AZ77" s="1305"/>
      <c r="BA77" s="1305"/>
      <c r="BB77" s="1303" t="s">
        <v>580</v>
      </c>
      <c r="BC77" s="1303"/>
      <c r="BD77" s="1303"/>
      <c r="BE77" s="1303"/>
      <c r="BF77" s="1303"/>
      <c r="BG77" s="1303"/>
      <c r="BH77" s="1303"/>
      <c r="BI77" s="1303"/>
      <c r="BJ77" s="1303"/>
      <c r="BK77" s="1303"/>
      <c r="BL77" s="1303"/>
      <c r="BM77" s="1303"/>
      <c r="BN77" s="1303"/>
      <c r="BO77" s="1303"/>
      <c r="BP77" s="1300">
        <v>0</v>
      </c>
      <c r="BQ77" s="1300"/>
      <c r="BR77" s="1300"/>
      <c r="BS77" s="1300"/>
      <c r="BT77" s="1300"/>
      <c r="BU77" s="1300"/>
      <c r="BV77" s="1300"/>
      <c r="BW77" s="1300"/>
      <c r="BX77" s="1300">
        <v>0</v>
      </c>
      <c r="BY77" s="1300"/>
      <c r="BZ77" s="1300"/>
      <c r="CA77" s="1300"/>
      <c r="CB77" s="1300"/>
      <c r="CC77" s="1300"/>
      <c r="CD77" s="1300"/>
      <c r="CE77" s="1300"/>
      <c r="CF77" s="1300">
        <v>0</v>
      </c>
      <c r="CG77" s="1300"/>
      <c r="CH77" s="1300"/>
      <c r="CI77" s="1300"/>
      <c r="CJ77" s="1300"/>
      <c r="CK77" s="1300"/>
      <c r="CL77" s="1300"/>
      <c r="CM77" s="1300"/>
      <c r="CN77" s="1300">
        <v>0</v>
      </c>
      <c r="CO77" s="1300"/>
      <c r="CP77" s="1300"/>
      <c r="CQ77" s="1300"/>
      <c r="CR77" s="1300"/>
      <c r="CS77" s="1300"/>
      <c r="CT77" s="1300"/>
      <c r="CU77" s="1300"/>
      <c r="CV77" s="1300">
        <v>0</v>
      </c>
      <c r="CW77" s="1300"/>
      <c r="CX77" s="1300"/>
      <c r="CY77" s="1300"/>
      <c r="CZ77" s="1300"/>
      <c r="DA77" s="1300"/>
      <c r="DB77" s="1300"/>
      <c r="DC77" s="1300"/>
    </row>
    <row r="78" spans="2:107" x14ac:dyDescent="0.15">
      <c r="B78" s="392"/>
      <c r="G78" s="1306"/>
      <c r="H78" s="1306"/>
      <c r="I78" s="1306"/>
      <c r="J78" s="1306"/>
      <c r="K78" s="1304"/>
      <c r="L78" s="1304"/>
      <c r="M78" s="1304"/>
      <c r="N78" s="1304"/>
      <c r="AN78" s="1305"/>
      <c r="AO78" s="1305"/>
      <c r="AP78" s="1305"/>
      <c r="AQ78" s="1305"/>
      <c r="AR78" s="1305"/>
      <c r="AS78" s="1305"/>
      <c r="AT78" s="1305"/>
      <c r="AU78" s="1305"/>
      <c r="AV78" s="1305"/>
      <c r="AW78" s="1305"/>
      <c r="AX78" s="1305"/>
      <c r="AY78" s="1305"/>
      <c r="AZ78" s="1305"/>
      <c r="BA78" s="1305"/>
      <c r="BB78" s="1303"/>
      <c r="BC78" s="1303"/>
      <c r="BD78" s="1303"/>
      <c r="BE78" s="1303"/>
      <c r="BF78" s="1303"/>
      <c r="BG78" s="1303"/>
      <c r="BH78" s="1303"/>
      <c r="BI78" s="1303"/>
      <c r="BJ78" s="1303"/>
      <c r="BK78" s="1303"/>
      <c r="BL78" s="1303"/>
      <c r="BM78" s="1303"/>
      <c r="BN78" s="1303"/>
      <c r="BO78" s="1303"/>
      <c r="BP78" s="1300"/>
      <c r="BQ78" s="1300"/>
      <c r="BR78" s="1300"/>
      <c r="BS78" s="1300"/>
      <c r="BT78" s="1300"/>
      <c r="BU78" s="1300"/>
      <c r="BV78" s="1300"/>
      <c r="BW78" s="1300"/>
      <c r="BX78" s="1300"/>
      <c r="BY78" s="1300"/>
      <c r="BZ78" s="1300"/>
      <c r="CA78" s="1300"/>
      <c r="CB78" s="1300"/>
      <c r="CC78" s="1300"/>
      <c r="CD78" s="1300"/>
      <c r="CE78" s="1300"/>
      <c r="CF78" s="1300"/>
      <c r="CG78" s="1300"/>
      <c r="CH78" s="1300"/>
      <c r="CI78" s="1300"/>
      <c r="CJ78" s="1300"/>
      <c r="CK78" s="1300"/>
      <c r="CL78" s="1300"/>
      <c r="CM78" s="1300"/>
      <c r="CN78" s="1300"/>
      <c r="CO78" s="1300"/>
      <c r="CP78" s="1300"/>
      <c r="CQ78" s="1300"/>
      <c r="CR78" s="1300"/>
      <c r="CS78" s="1300"/>
      <c r="CT78" s="1300"/>
      <c r="CU78" s="1300"/>
      <c r="CV78" s="1300"/>
      <c r="CW78" s="1300"/>
      <c r="CX78" s="1300"/>
      <c r="CY78" s="1300"/>
      <c r="CZ78" s="1300"/>
      <c r="DA78" s="1300"/>
      <c r="DB78" s="1300"/>
      <c r="DC78" s="1300"/>
    </row>
    <row r="79" spans="2:107" x14ac:dyDescent="0.15">
      <c r="B79" s="392"/>
      <c r="G79" s="1306"/>
      <c r="H79" s="1306"/>
      <c r="I79" s="1301"/>
      <c r="J79" s="1301"/>
      <c r="K79" s="1302"/>
      <c r="L79" s="1302"/>
      <c r="M79" s="1302"/>
      <c r="N79" s="1302"/>
      <c r="AN79" s="1305"/>
      <c r="AO79" s="1305"/>
      <c r="AP79" s="1305"/>
      <c r="AQ79" s="1305"/>
      <c r="AR79" s="1305"/>
      <c r="AS79" s="1305"/>
      <c r="AT79" s="1305"/>
      <c r="AU79" s="1305"/>
      <c r="AV79" s="1305"/>
      <c r="AW79" s="1305"/>
      <c r="AX79" s="1305"/>
      <c r="AY79" s="1305"/>
      <c r="AZ79" s="1305"/>
      <c r="BA79" s="1305"/>
      <c r="BB79" s="1303" t="s">
        <v>584</v>
      </c>
      <c r="BC79" s="1303"/>
      <c r="BD79" s="1303"/>
      <c r="BE79" s="1303"/>
      <c r="BF79" s="1303"/>
      <c r="BG79" s="1303"/>
      <c r="BH79" s="1303"/>
      <c r="BI79" s="1303"/>
      <c r="BJ79" s="1303"/>
      <c r="BK79" s="1303"/>
      <c r="BL79" s="1303"/>
      <c r="BM79" s="1303"/>
      <c r="BN79" s="1303"/>
      <c r="BO79" s="1303"/>
      <c r="BP79" s="1300">
        <v>8.1999999999999993</v>
      </c>
      <c r="BQ79" s="1300"/>
      <c r="BR79" s="1300"/>
      <c r="BS79" s="1300"/>
      <c r="BT79" s="1300"/>
      <c r="BU79" s="1300"/>
      <c r="BV79" s="1300"/>
      <c r="BW79" s="1300"/>
      <c r="BX79" s="1300">
        <v>7.8</v>
      </c>
      <c r="BY79" s="1300"/>
      <c r="BZ79" s="1300"/>
      <c r="CA79" s="1300"/>
      <c r="CB79" s="1300"/>
      <c r="CC79" s="1300"/>
      <c r="CD79" s="1300"/>
      <c r="CE79" s="1300"/>
      <c r="CF79" s="1300">
        <v>7.4</v>
      </c>
      <c r="CG79" s="1300"/>
      <c r="CH79" s="1300"/>
      <c r="CI79" s="1300"/>
      <c r="CJ79" s="1300"/>
      <c r="CK79" s="1300"/>
      <c r="CL79" s="1300"/>
      <c r="CM79" s="1300"/>
      <c r="CN79" s="1300">
        <v>7.1</v>
      </c>
      <c r="CO79" s="1300"/>
      <c r="CP79" s="1300"/>
      <c r="CQ79" s="1300"/>
      <c r="CR79" s="1300"/>
      <c r="CS79" s="1300"/>
      <c r="CT79" s="1300"/>
      <c r="CU79" s="1300"/>
      <c r="CV79" s="1300">
        <v>7.1</v>
      </c>
      <c r="CW79" s="1300"/>
      <c r="CX79" s="1300"/>
      <c r="CY79" s="1300"/>
      <c r="CZ79" s="1300"/>
      <c r="DA79" s="1300"/>
      <c r="DB79" s="1300"/>
      <c r="DC79" s="1300"/>
    </row>
    <row r="80" spans="2:107" x14ac:dyDescent="0.15">
      <c r="B80" s="392"/>
      <c r="G80" s="1306"/>
      <c r="H80" s="1306"/>
      <c r="I80" s="1301"/>
      <c r="J80" s="1301"/>
      <c r="K80" s="1302"/>
      <c r="L80" s="1302"/>
      <c r="M80" s="1302"/>
      <c r="N80" s="1302"/>
      <c r="AN80" s="1305"/>
      <c r="AO80" s="1305"/>
      <c r="AP80" s="1305"/>
      <c r="AQ80" s="1305"/>
      <c r="AR80" s="1305"/>
      <c r="AS80" s="1305"/>
      <c r="AT80" s="1305"/>
      <c r="AU80" s="1305"/>
      <c r="AV80" s="1305"/>
      <c r="AW80" s="1305"/>
      <c r="AX80" s="1305"/>
      <c r="AY80" s="1305"/>
      <c r="AZ80" s="1305"/>
      <c r="BA80" s="1305"/>
      <c r="BB80" s="1303"/>
      <c r="BC80" s="1303"/>
      <c r="BD80" s="1303"/>
      <c r="BE80" s="1303"/>
      <c r="BF80" s="1303"/>
      <c r="BG80" s="1303"/>
      <c r="BH80" s="1303"/>
      <c r="BI80" s="1303"/>
      <c r="BJ80" s="1303"/>
      <c r="BK80" s="1303"/>
      <c r="BL80" s="1303"/>
      <c r="BM80" s="1303"/>
      <c r="BN80" s="1303"/>
      <c r="BO80" s="1303"/>
      <c r="BP80" s="1300"/>
      <c r="BQ80" s="1300"/>
      <c r="BR80" s="1300"/>
      <c r="BS80" s="1300"/>
      <c r="BT80" s="1300"/>
      <c r="BU80" s="1300"/>
      <c r="BV80" s="1300"/>
      <c r="BW80" s="1300"/>
      <c r="BX80" s="1300"/>
      <c r="BY80" s="1300"/>
      <c r="BZ80" s="1300"/>
      <c r="CA80" s="1300"/>
      <c r="CB80" s="1300"/>
      <c r="CC80" s="1300"/>
      <c r="CD80" s="1300"/>
      <c r="CE80" s="1300"/>
      <c r="CF80" s="1300"/>
      <c r="CG80" s="1300"/>
      <c r="CH80" s="1300"/>
      <c r="CI80" s="1300"/>
      <c r="CJ80" s="1300"/>
      <c r="CK80" s="1300"/>
      <c r="CL80" s="1300"/>
      <c r="CM80" s="1300"/>
      <c r="CN80" s="1300"/>
      <c r="CO80" s="1300"/>
      <c r="CP80" s="1300"/>
      <c r="CQ80" s="1300"/>
      <c r="CR80" s="1300"/>
      <c r="CS80" s="1300"/>
      <c r="CT80" s="1300"/>
      <c r="CU80" s="1300"/>
      <c r="CV80" s="1300"/>
      <c r="CW80" s="1300"/>
      <c r="CX80" s="1300"/>
      <c r="CY80" s="1300"/>
      <c r="CZ80" s="1300"/>
      <c r="DA80" s="1300"/>
      <c r="DB80" s="1300"/>
      <c r="DC80" s="1300"/>
    </row>
    <row r="81" spans="2:109" x14ac:dyDescent="0.15">
      <c r="B81" s="392"/>
    </row>
    <row r="82" spans="2:109" ht="17.25" x14ac:dyDescent="0.15">
      <c r="B82" s="392"/>
      <c r="K82" s="419"/>
      <c r="L82" s="419"/>
      <c r="M82" s="419"/>
      <c r="N82" s="419"/>
      <c r="AQ82" s="419"/>
      <c r="AR82" s="419"/>
      <c r="AS82" s="419"/>
      <c r="AT82" s="419"/>
      <c r="BC82" s="419"/>
      <c r="BD82" s="419"/>
      <c r="BE82" s="419"/>
      <c r="BF82" s="419"/>
      <c r="BO82" s="419"/>
      <c r="BP82" s="419"/>
      <c r="BQ82" s="419"/>
      <c r="BR82" s="419"/>
      <c r="CA82" s="419"/>
      <c r="CB82" s="419"/>
      <c r="CC82" s="419"/>
      <c r="CD82" s="419"/>
      <c r="CM82" s="419"/>
      <c r="CN82" s="419"/>
      <c r="CO82" s="419"/>
      <c r="CP82" s="419"/>
      <c r="CY82" s="419"/>
      <c r="CZ82" s="419"/>
      <c r="DA82" s="419"/>
      <c r="DB82" s="419"/>
      <c r="DC82" s="419"/>
    </row>
    <row r="83" spans="2:109" x14ac:dyDescent="0.15">
      <c r="B83" s="394"/>
      <c r="C83" s="395"/>
      <c r="D83" s="395"/>
      <c r="E83" s="395"/>
      <c r="F83" s="395"/>
      <c r="G83" s="395"/>
      <c r="H83" s="395"/>
      <c r="I83" s="395"/>
      <c r="J83" s="395"/>
      <c r="K83" s="395"/>
      <c r="L83" s="395"/>
      <c r="M83" s="395"/>
      <c r="N83" s="395"/>
      <c r="O83" s="395"/>
      <c r="P83" s="395"/>
      <c r="Q83" s="395"/>
      <c r="R83" s="395"/>
      <c r="S83" s="395"/>
      <c r="T83" s="395"/>
      <c r="U83" s="395"/>
      <c r="V83" s="395"/>
      <c r="W83" s="395"/>
      <c r="X83" s="395"/>
      <c r="Y83" s="395"/>
      <c r="Z83" s="395"/>
      <c r="AA83" s="395"/>
      <c r="AB83" s="395"/>
      <c r="AC83" s="395"/>
      <c r="AD83" s="395"/>
      <c r="AE83" s="395"/>
      <c r="AF83" s="395"/>
      <c r="AG83" s="395"/>
      <c r="AH83" s="395"/>
      <c r="AI83" s="395"/>
      <c r="AJ83" s="395"/>
      <c r="AK83" s="395"/>
      <c r="AL83" s="395"/>
      <c r="AM83" s="395"/>
      <c r="AN83" s="395"/>
      <c r="AO83" s="395"/>
      <c r="AP83" s="395"/>
      <c r="AQ83" s="395"/>
      <c r="AR83" s="395"/>
      <c r="AS83" s="395"/>
      <c r="AT83" s="395"/>
      <c r="AU83" s="395"/>
      <c r="AV83" s="395"/>
      <c r="AW83" s="395"/>
      <c r="AX83" s="395"/>
      <c r="AY83" s="395"/>
      <c r="AZ83" s="395"/>
      <c r="BA83" s="395"/>
      <c r="BB83" s="395"/>
      <c r="BC83" s="395"/>
      <c r="BD83" s="395"/>
      <c r="BE83" s="395"/>
      <c r="BF83" s="395"/>
      <c r="BG83" s="395"/>
      <c r="BH83" s="395"/>
      <c r="BI83" s="395"/>
      <c r="BJ83" s="395"/>
      <c r="BK83" s="395"/>
      <c r="BL83" s="395"/>
      <c r="BM83" s="395"/>
      <c r="BN83" s="395"/>
      <c r="BO83" s="395"/>
      <c r="BP83" s="395"/>
      <c r="BQ83" s="395"/>
      <c r="BR83" s="395"/>
      <c r="BS83" s="395"/>
      <c r="BT83" s="395"/>
      <c r="BU83" s="395"/>
      <c r="BV83" s="395"/>
      <c r="BW83" s="395"/>
      <c r="BX83" s="395"/>
      <c r="BY83" s="395"/>
      <c r="BZ83" s="395"/>
      <c r="CA83" s="395"/>
      <c r="CB83" s="395"/>
      <c r="CC83" s="395"/>
      <c r="CD83" s="395"/>
      <c r="CE83" s="395"/>
      <c r="CF83" s="395"/>
      <c r="CG83" s="395"/>
      <c r="CH83" s="395"/>
      <c r="CI83" s="395"/>
      <c r="CJ83" s="395"/>
      <c r="CK83" s="395"/>
      <c r="CL83" s="395"/>
      <c r="CM83" s="395"/>
      <c r="CN83" s="395"/>
      <c r="CO83" s="395"/>
      <c r="CP83" s="395"/>
      <c r="CQ83" s="395"/>
      <c r="CR83" s="395"/>
      <c r="CS83" s="395"/>
      <c r="CT83" s="395"/>
      <c r="CU83" s="395"/>
      <c r="CV83" s="395"/>
      <c r="CW83" s="395"/>
      <c r="CX83" s="395"/>
      <c r="CY83" s="395"/>
      <c r="CZ83" s="395"/>
      <c r="DA83" s="395"/>
      <c r="DB83" s="395"/>
      <c r="DC83" s="395"/>
      <c r="DD83" s="396"/>
    </row>
    <row r="84" spans="2:109" x14ac:dyDescent="0.15">
      <c r="DD84" s="385"/>
      <c r="DE84" s="385"/>
    </row>
    <row r="85" spans="2:109" x14ac:dyDescent="0.15">
      <c r="DD85" s="385"/>
      <c r="DE85" s="385"/>
    </row>
    <row r="86" spans="2:109" hidden="1" x14ac:dyDescent="0.15">
      <c r="DD86" s="385"/>
      <c r="DE86" s="385"/>
    </row>
    <row r="87" spans="2:109" hidden="1" x14ac:dyDescent="0.15">
      <c r="K87" s="420"/>
      <c r="AQ87" s="420"/>
      <c r="BC87" s="420"/>
      <c r="BO87" s="420"/>
      <c r="CA87" s="420"/>
      <c r="CM87" s="420"/>
      <c r="CY87" s="420"/>
      <c r="DD87" s="385"/>
      <c r="DE87" s="385"/>
    </row>
    <row r="88" spans="2:109" hidden="1" x14ac:dyDescent="0.15">
      <c r="DD88" s="385"/>
      <c r="DE88" s="385"/>
    </row>
    <row r="89" spans="2:109" hidden="1" x14ac:dyDescent="0.15">
      <c r="DD89" s="385"/>
      <c r="DE89" s="385"/>
    </row>
    <row r="90" spans="2:109" hidden="1" x14ac:dyDescent="0.15">
      <c r="DD90" s="385"/>
      <c r="DE90" s="385"/>
    </row>
    <row r="91" spans="2:109" hidden="1" x14ac:dyDescent="0.15">
      <c r="DD91" s="385"/>
      <c r="DE91" s="385"/>
    </row>
    <row r="92" spans="2:109" ht="13.5" hidden="1" customHeight="1" x14ac:dyDescent="0.15">
      <c r="DD92" s="385"/>
      <c r="DE92" s="385"/>
    </row>
    <row r="93" spans="2:109" ht="13.5" hidden="1" customHeight="1" x14ac:dyDescent="0.15">
      <c r="DD93" s="385"/>
      <c r="DE93" s="385"/>
    </row>
    <row r="94" spans="2:109" ht="13.5" hidden="1" customHeight="1" x14ac:dyDescent="0.15">
      <c r="DD94" s="385"/>
      <c r="DE94" s="385"/>
    </row>
    <row r="95" spans="2:109" ht="13.5" hidden="1" customHeight="1" x14ac:dyDescent="0.15">
      <c r="DD95" s="385"/>
      <c r="DE95" s="385"/>
    </row>
    <row r="96" spans="2:109" ht="13.5" hidden="1" customHeight="1" x14ac:dyDescent="0.15">
      <c r="DD96" s="385"/>
      <c r="DE96" s="385"/>
    </row>
    <row r="97" spans="108:109" ht="13.5" hidden="1" customHeight="1" x14ac:dyDescent="0.15">
      <c r="DD97" s="385"/>
      <c r="DE97" s="385"/>
    </row>
    <row r="98" spans="108:109" ht="13.5" hidden="1" customHeight="1" x14ac:dyDescent="0.15">
      <c r="DD98" s="385"/>
      <c r="DE98" s="385"/>
    </row>
    <row r="99" spans="108:109" ht="13.5" hidden="1" customHeight="1" x14ac:dyDescent="0.15">
      <c r="DD99" s="385"/>
      <c r="DE99" s="385"/>
    </row>
    <row r="100" spans="108:109" ht="13.5" hidden="1" customHeight="1" x14ac:dyDescent="0.15">
      <c r="DD100" s="385"/>
      <c r="DE100" s="385"/>
    </row>
    <row r="101" spans="108:109" ht="13.5" hidden="1" customHeight="1" x14ac:dyDescent="0.15">
      <c r="DD101" s="385"/>
      <c r="DE101" s="385"/>
    </row>
    <row r="102" spans="108:109" ht="13.5" hidden="1" customHeight="1" x14ac:dyDescent="0.15">
      <c r="DD102" s="385"/>
      <c r="DE102" s="385"/>
    </row>
    <row r="103" spans="108:109" ht="13.5" hidden="1" customHeight="1" x14ac:dyDescent="0.15">
      <c r="DD103" s="385"/>
      <c r="DE103" s="385"/>
    </row>
    <row r="104" spans="108:109" ht="13.5" hidden="1" customHeight="1" x14ac:dyDescent="0.15">
      <c r="DD104" s="385"/>
      <c r="DE104" s="385"/>
    </row>
    <row r="105" spans="108:109" ht="13.5" hidden="1" customHeight="1" x14ac:dyDescent="0.15">
      <c r="DD105" s="385"/>
      <c r="DE105" s="385"/>
    </row>
    <row r="106" spans="108:109" ht="13.5" hidden="1" customHeight="1" x14ac:dyDescent="0.15">
      <c r="DD106" s="385"/>
      <c r="DE106" s="385"/>
    </row>
    <row r="107" spans="108:109" ht="13.5" hidden="1" customHeight="1" x14ac:dyDescent="0.15">
      <c r="DD107" s="385"/>
      <c r="DE107" s="385"/>
    </row>
    <row r="108" spans="108:109" ht="13.5" hidden="1" customHeight="1" x14ac:dyDescent="0.15">
      <c r="DD108" s="385"/>
      <c r="DE108" s="385"/>
    </row>
    <row r="109" spans="108:109" ht="13.5" hidden="1" customHeight="1" x14ac:dyDescent="0.15">
      <c r="DD109" s="385"/>
      <c r="DE109" s="385"/>
    </row>
    <row r="110" spans="108:109" ht="13.5" hidden="1" customHeight="1" x14ac:dyDescent="0.15">
      <c r="DD110" s="385"/>
      <c r="DE110" s="385"/>
    </row>
    <row r="111" spans="108:109" ht="13.5" hidden="1" customHeight="1" x14ac:dyDescent="0.15">
      <c r="DD111" s="385"/>
      <c r="DE111" s="385"/>
    </row>
    <row r="112" spans="108:109" ht="13.5" hidden="1" customHeight="1" x14ac:dyDescent="0.15">
      <c r="DD112" s="385"/>
      <c r="DE112" s="385"/>
    </row>
    <row r="113" spans="108:109" ht="13.5" hidden="1" customHeight="1" x14ac:dyDescent="0.15">
      <c r="DD113" s="385"/>
      <c r="DE113" s="385"/>
    </row>
    <row r="114" spans="108:109" ht="13.5" hidden="1" customHeight="1" x14ac:dyDescent="0.15">
      <c r="DD114" s="385"/>
      <c r="DE114" s="385"/>
    </row>
    <row r="115" spans="108:109" ht="13.5" hidden="1" customHeight="1" x14ac:dyDescent="0.15">
      <c r="DD115" s="385"/>
      <c r="DE115" s="385"/>
    </row>
    <row r="116" spans="108:109" ht="13.5" hidden="1" customHeight="1" x14ac:dyDescent="0.15">
      <c r="DD116" s="385"/>
      <c r="DE116" s="385"/>
    </row>
    <row r="117" spans="108:109" ht="13.5" hidden="1" customHeight="1" x14ac:dyDescent="0.15">
      <c r="DD117" s="385"/>
      <c r="DE117" s="385"/>
    </row>
    <row r="118" spans="108:109" ht="13.5" hidden="1" customHeight="1" x14ac:dyDescent="0.15">
      <c r="DD118" s="385"/>
      <c r="DE118" s="385"/>
    </row>
    <row r="119" spans="108:109" ht="13.5" hidden="1" customHeight="1" x14ac:dyDescent="0.15">
      <c r="DD119" s="385"/>
      <c r="DE119" s="385"/>
    </row>
    <row r="120" spans="108:109" ht="13.5" hidden="1" customHeight="1" x14ac:dyDescent="0.15">
      <c r="DD120" s="385"/>
      <c r="DE120" s="385"/>
    </row>
    <row r="121" spans="108:109" ht="13.5" hidden="1" customHeight="1" x14ac:dyDescent="0.15">
      <c r="DD121" s="385"/>
      <c r="DE121" s="385"/>
    </row>
    <row r="122" spans="108:109" ht="13.5" hidden="1" customHeight="1" x14ac:dyDescent="0.15">
      <c r="DD122" s="385"/>
      <c r="DE122" s="385"/>
    </row>
    <row r="123" spans="108:109" ht="13.5" hidden="1" customHeight="1" x14ac:dyDescent="0.15">
      <c r="DD123" s="385"/>
      <c r="DE123" s="385"/>
    </row>
    <row r="124" spans="108:109" ht="13.5" hidden="1" customHeight="1" x14ac:dyDescent="0.15">
      <c r="DD124" s="385"/>
      <c r="DE124" s="385"/>
    </row>
    <row r="125" spans="108:109" ht="13.5" hidden="1" customHeight="1" x14ac:dyDescent="0.15">
      <c r="DD125" s="385"/>
      <c r="DE125" s="385"/>
    </row>
    <row r="126" spans="108:109" ht="13.5" hidden="1" customHeight="1" x14ac:dyDescent="0.15">
      <c r="DD126" s="385"/>
      <c r="DE126" s="385"/>
    </row>
    <row r="127" spans="108:109" ht="13.5" hidden="1" customHeight="1" x14ac:dyDescent="0.15">
      <c r="DD127" s="385"/>
      <c r="DE127" s="385"/>
    </row>
    <row r="128" spans="108:109" ht="13.5" hidden="1" customHeight="1" x14ac:dyDescent="0.15">
      <c r="DD128" s="385"/>
      <c r="DE128" s="385"/>
    </row>
    <row r="129" spans="108:109" ht="13.5" hidden="1" customHeight="1" x14ac:dyDescent="0.15">
      <c r="DD129" s="385"/>
      <c r="DE129" s="385"/>
    </row>
    <row r="130" spans="108:109" ht="13.5" hidden="1" customHeight="1" x14ac:dyDescent="0.15">
      <c r="DD130" s="385"/>
      <c r="DE130" s="385"/>
    </row>
    <row r="131" spans="108:109" ht="13.5" hidden="1" customHeight="1" x14ac:dyDescent="0.15">
      <c r="DD131" s="385"/>
      <c r="DE131" s="385"/>
    </row>
    <row r="132" spans="108:109" ht="13.5" hidden="1" customHeight="1" x14ac:dyDescent="0.15">
      <c r="DD132" s="385"/>
      <c r="DE132" s="385"/>
    </row>
    <row r="133" spans="108:109" ht="13.5" hidden="1" customHeight="1" x14ac:dyDescent="0.15">
      <c r="DD133" s="385"/>
      <c r="DE133" s="385"/>
    </row>
    <row r="134" spans="108:109" ht="13.5" hidden="1" customHeight="1" x14ac:dyDescent="0.15">
      <c r="DD134" s="385"/>
      <c r="DE134" s="385"/>
    </row>
    <row r="135" spans="108:109" ht="13.5" hidden="1" customHeight="1" x14ac:dyDescent="0.15">
      <c r="DD135" s="385"/>
      <c r="DE135" s="385"/>
    </row>
    <row r="136" spans="108:109" ht="13.5" hidden="1" customHeight="1" x14ac:dyDescent="0.15">
      <c r="DD136" s="385"/>
      <c r="DE136" s="385"/>
    </row>
    <row r="137" spans="108:109" ht="13.5" hidden="1" customHeight="1" x14ac:dyDescent="0.15">
      <c r="DD137" s="385"/>
      <c r="DE137" s="385"/>
    </row>
    <row r="138" spans="108:109" ht="13.5" hidden="1" customHeight="1" x14ac:dyDescent="0.15">
      <c r="DD138" s="385"/>
      <c r="DE138" s="385"/>
    </row>
    <row r="139" spans="108:109" ht="13.5" hidden="1" customHeight="1" x14ac:dyDescent="0.15">
      <c r="DD139" s="385"/>
      <c r="DE139" s="385"/>
    </row>
    <row r="140" spans="108:109" ht="13.5" hidden="1" customHeight="1" x14ac:dyDescent="0.15">
      <c r="DD140" s="385"/>
      <c r="DE140" s="385"/>
    </row>
    <row r="141" spans="108:109" ht="13.5" hidden="1" customHeight="1" x14ac:dyDescent="0.15">
      <c r="DD141" s="385"/>
      <c r="DE141" s="385"/>
    </row>
    <row r="142" spans="108:109" ht="13.5" hidden="1" customHeight="1" x14ac:dyDescent="0.15">
      <c r="DD142" s="385"/>
      <c r="DE142" s="385"/>
    </row>
    <row r="143" spans="108:109" ht="13.5" hidden="1" customHeight="1" x14ac:dyDescent="0.15">
      <c r="DD143" s="385"/>
      <c r="DE143" s="385"/>
    </row>
    <row r="144" spans="108:109" ht="13.5" hidden="1" customHeight="1" x14ac:dyDescent="0.15">
      <c r="DD144" s="385"/>
      <c r="DE144" s="385"/>
    </row>
    <row r="145" spans="108:109" ht="13.5" hidden="1" customHeight="1" x14ac:dyDescent="0.15">
      <c r="DD145" s="385"/>
      <c r="DE145" s="385"/>
    </row>
    <row r="146" spans="108:109" ht="13.5" hidden="1" customHeight="1" x14ac:dyDescent="0.15">
      <c r="DD146" s="385"/>
      <c r="DE146" s="385"/>
    </row>
    <row r="147" spans="108:109" ht="13.5" hidden="1" customHeight="1" x14ac:dyDescent="0.15">
      <c r="DD147" s="385"/>
      <c r="DE147" s="385"/>
    </row>
    <row r="148" spans="108:109" ht="13.5" hidden="1" customHeight="1" x14ac:dyDescent="0.15">
      <c r="DD148" s="385"/>
      <c r="DE148" s="385"/>
    </row>
    <row r="149" spans="108:109" ht="13.5" hidden="1" customHeight="1" x14ac:dyDescent="0.15">
      <c r="DD149" s="385"/>
      <c r="DE149" s="385"/>
    </row>
    <row r="150" spans="108:109" ht="13.5" hidden="1" customHeight="1" x14ac:dyDescent="0.15">
      <c r="DD150" s="385"/>
      <c r="DE150" s="385"/>
    </row>
    <row r="151" spans="108:109" ht="13.5" hidden="1" customHeight="1" x14ac:dyDescent="0.15">
      <c r="DD151" s="385"/>
      <c r="DE151" s="385"/>
    </row>
    <row r="152" spans="108:109" ht="13.5" hidden="1" customHeight="1" x14ac:dyDescent="0.15">
      <c r="DD152" s="385"/>
      <c r="DE152" s="385"/>
    </row>
    <row r="153" spans="108:109" ht="13.5" hidden="1" customHeight="1" x14ac:dyDescent="0.15">
      <c r="DD153" s="385"/>
      <c r="DE153" s="385"/>
    </row>
    <row r="154" spans="108:109" ht="13.5" hidden="1" customHeight="1" x14ac:dyDescent="0.15">
      <c r="DD154" s="385"/>
      <c r="DE154" s="385"/>
    </row>
    <row r="155" spans="108:109" ht="13.5" hidden="1" customHeight="1" x14ac:dyDescent="0.15">
      <c r="DD155" s="385"/>
      <c r="DE155" s="385"/>
    </row>
    <row r="156" spans="108:109" ht="13.5" hidden="1" customHeight="1" x14ac:dyDescent="0.15">
      <c r="DD156" s="385"/>
      <c r="DE156" s="385"/>
    </row>
    <row r="157" spans="108:109" ht="13.5" hidden="1" customHeight="1" x14ac:dyDescent="0.15">
      <c r="DD157" s="385"/>
      <c r="DE157" s="385"/>
    </row>
    <row r="158" spans="108:109" ht="13.5" hidden="1" customHeight="1" x14ac:dyDescent="0.15">
      <c r="DD158" s="385"/>
      <c r="DE158" s="385"/>
    </row>
    <row r="159" spans="108:109" ht="13.5" hidden="1" customHeight="1" x14ac:dyDescent="0.15">
      <c r="DD159" s="385"/>
      <c r="DE159" s="385"/>
    </row>
    <row r="160" spans="108:109" ht="13.5" hidden="1" customHeight="1" x14ac:dyDescent="0.15">
      <c r="DD160" s="385"/>
      <c r="DE160" s="385"/>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TVIQLRMAaCWUGgBu+teXiK1ie5h85PHMvXjvM/mgLrci/zY/H+hjcBnKjypl45k55admUE41aYCZwvMPLvJJgw==" saltValue="Kr+MNLMSHsrJcCXTt3uez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C2FE39-7903-497A-94FA-FDC90152D06A}">
  <sheetPr>
    <pageSetUpPr fitToPage="1"/>
  </sheetPr>
  <dimension ref="A1:DR135"/>
  <sheetViews>
    <sheetView showGridLines="0" zoomScaleNormal="100" zoomScaleSheetLayoutView="70" workbookViewId="0">
      <selection activeCell="BY7" sqref="BY7"/>
    </sheetView>
  </sheetViews>
  <sheetFormatPr defaultColWidth="0" defaultRowHeight="13.5" customHeight="1" zeroHeight="1" x14ac:dyDescent="0.15"/>
  <cols>
    <col min="1" max="34" width="2.5" style="289" customWidth="1"/>
    <col min="35" max="122" width="2.5" style="288" customWidth="1"/>
    <col min="123" max="16384" width="2.5" style="288" hidden="1"/>
  </cols>
  <sheetData>
    <row r="1" spans="2:34" ht="13.5" customHeight="1" x14ac:dyDescent="0.15">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row>
    <row r="2" spans="2:34" x14ac:dyDescent="0.15">
      <c r="S2" s="288"/>
      <c r="AH2" s="288"/>
    </row>
    <row r="3" spans="2:34" x14ac:dyDescent="0.15">
      <c r="C3" s="288"/>
      <c r="D3" s="288"/>
      <c r="E3" s="288"/>
      <c r="F3" s="288"/>
      <c r="G3" s="288"/>
      <c r="H3" s="288"/>
      <c r="I3" s="288"/>
      <c r="J3" s="288"/>
      <c r="K3" s="288"/>
      <c r="L3" s="288"/>
      <c r="M3" s="288"/>
      <c r="N3" s="288"/>
      <c r="O3" s="288"/>
      <c r="P3" s="288"/>
      <c r="Q3" s="288"/>
      <c r="R3" s="288"/>
      <c r="S3" s="288"/>
      <c r="U3" s="288"/>
      <c r="V3" s="288"/>
      <c r="W3" s="288"/>
      <c r="X3" s="288"/>
      <c r="Y3" s="288"/>
      <c r="Z3" s="288"/>
      <c r="AA3" s="288"/>
      <c r="AB3" s="288"/>
      <c r="AC3" s="288"/>
      <c r="AD3" s="288"/>
      <c r="AE3" s="288"/>
      <c r="AF3" s="288"/>
      <c r="AG3" s="288"/>
      <c r="AH3" s="288"/>
    </row>
    <row r="4" spans="2:34" x14ac:dyDescent="0.15"/>
    <row r="5" spans="2:34" x14ac:dyDescent="0.15"/>
    <row r="6" spans="2:34" x14ac:dyDescent="0.15"/>
    <row r="7" spans="2:34" x14ac:dyDescent="0.15"/>
    <row r="8" spans="2:34" x14ac:dyDescent="0.15"/>
    <row r="9" spans="2:34" x14ac:dyDescent="0.15">
      <c r="AH9" s="288"/>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88"/>
    </row>
    <row r="18" spans="12:34" x14ac:dyDescent="0.15"/>
    <row r="19" spans="12:34" x14ac:dyDescent="0.15"/>
    <row r="20" spans="12:34" x14ac:dyDescent="0.15">
      <c r="AH20" s="288"/>
    </row>
    <row r="21" spans="12:34" x14ac:dyDescent="0.15">
      <c r="AH21" s="288"/>
    </row>
    <row r="22" spans="12:34" x14ac:dyDescent="0.15"/>
    <row r="23" spans="12:34" x14ac:dyDescent="0.15"/>
    <row r="24" spans="12:34" x14ac:dyDescent="0.15">
      <c r="Q24" s="288"/>
    </row>
    <row r="25" spans="12:34" x14ac:dyDescent="0.15"/>
    <row r="26" spans="12:34" x14ac:dyDescent="0.15"/>
    <row r="27" spans="12:34" x14ac:dyDescent="0.15"/>
    <row r="28" spans="12:34" x14ac:dyDescent="0.15">
      <c r="O28" s="288"/>
      <c r="T28" s="288"/>
      <c r="AH28" s="288"/>
    </row>
    <row r="29" spans="12:34" x14ac:dyDescent="0.15"/>
    <row r="30" spans="12:34" x14ac:dyDescent="0.15"/>
    <row r="31" spans="12:34" x14ac:dyDescent="0.15">
      <c r="Q31" s="288"/>
    </row>
    <row r="32" spans="12:34" x14ac:dyDescent="0.15">
      <c r="L32" s="288"/>
    </row>
    <row r="33" spans="2:34" x14ac:dyDescent="0.15">
      <c r="C33" s="288"/>
      <c r="E33" s="288"/>
      <c r="G33" s="288"/>
      <c r="I33" s="288"/>
      <c r="X33" s="288"/>
    </row>
    <row r="34" spans="2:34" x14ac:dyDescent="0.15">
      <c r="B34" s="288"/>
      <c r="P34" s="288"/>
      <c r="R34" s="288"/>
      <c r="T34" s="288"/>
    </row>
    <row r="35" spans="2:34" x14ac:dyDescent="0.15">
      <c r="D35" s="288"/>
      <c r="W35" s="288"/>
      <c r="AC35" s="288"/>
      <c r="AD35" s="288"/>
      <c r="AE35" s="288"/>
      <c r="AF35" s="288"/>
      <c r="AG35" s="288"/>
      <c r="AH35" s="288"/>
    </row>
    <row r="36" spans="2:34" x14ac:dyDescent="0.15">
      <c r="H36" s="288"/>
      <c r="J36" s="288"/>
      <c r="K36" s="288"/>
      <c r="M36" s="288"/>
      <c r="Y36" s="288"/>
      <c r="Z36" s="288"/>
      <c r="AA36" s="288"/>
      <c r="AB36" s="288"/>
      <c r="AC36" s="288"/>
      <c r="AD36" s="288"/>
      <c r="AE36" s="288"/>
      <c r="AF36" s="288"/>
      <c r="AG36" s="288"/>
      <c r="AH36" s="288"/>
    </row>
    <row r="37" spans="2:34" x14ac:dyDescent="0.15">
      <c r="AH37" s="288"/>
    </row>
    <row r="38" spans="2:34" x14ac:dyDescent="0.15">
      <c r="AG38" s="288"/>
      <c r="AH38" s="288"/>
    </row>
    <row r="39" spans="2:34" x14ac:dyDescent="0.15"/>
    <row r="40" spans="2:34" x14ac:dyDescent="0.15">
      <c r="X40" s="288"/>
    </row>
    <row r="41" spans="2:34" x14ac:dyDescent="0.15">
      <c r="R41" s="288"/>
    </row>
    <row r="42" spans="2:34" x14ac:dyDescent="0.15">
      <c r="W42" s="288"/>
    </row>
    <row r="43" spans="2:34" x14ac:dyDescent="0.15">
      <c r="Y43" s="288"/>
      <c r="Z43" s="288"/>
      <c r="AA43" s="288"/>
      <c r="AB43" s="288"/>
      <c r="AC43" s="288"/>
      <c r="AD43" s="288"/>
      <c r="AE43" s="288"/>
      <c r="AF43" s="288"/>
      <c r="AG43" s="288"/>
      <c r="AH43" s="288"/>
    </row>
    <row r="44" spans="2:34" x14ac:dyDescent="0.15">
      <c r="AH44" s="288"/>
    </row>
    <row r="45" spans="2:34" x14ac:dyDescent="0.15">
      <c r="X45" s="288"/>
    </row>
    <row r="46" spans="2:34" x14ac:dyDescent="0.15"/>
    <row r="47" spans="2:34" x14ac:dyDescent="0.15"/>
    <row r="48" spans="2:34" x14ac:dyDescent="0.15">
      <c r="W48" s="288"/>
      <c r="Y48" s="288"/>
      <c r="Z48" s="288"/>
      <c r="AA48" s="288"/>
      <c r="AB48" s="288"/>
      <c r="AC48" s="288"/>
      <c r="AD48" s="288"/>
      <c r="AE48" s="288"/>
      <c r="AF48" s="288"/>
      <c r="AG48" s="288"/>
      <c r="AH48" s="288"/>
    </row>
    <row r="49" spans="28:34" x14ac:dyDescent="0.15"/>
    <row r="50" spans="28:34" x14ac:dyDescent="0.15">
      <c r="AE50" s="288"/>
      <c r="AF50" s="288"/>
      <c r="AG50" s="288"/>
      <c r="AH50" s="288"/>
    </row>
    <row r="51" spans="28:34" x14ac:dyDescent="0.15">
      <c r="AC51" s="288"/>
      <c r="AD51" s="288"/>
      <c r="AE51" s="288"/>
      <c r="AF51" s="288"/>
      <c r="AG51" s="288"/>
      <c r="AH51" s="288"/>
    </row>
    <row r="52" spans="28:34" x14ac:dyDescent="0.15"/>
    <row r="53" spans="28:34" x14ac:dyDescent="0.15">
      <c r="AF53" s="288"/>
      <c r="AG53" s="288"/>
      <c r="AH53" s="288"/>
    </row>
    <row r="54" spans="28:34" x14ac:dyDescent="0.15">
      <c r="AH54" s="288"/>
    </row>
    <row r="55" spans="28:34" x14ac:dyDescent="0.15"/>
    <row r="56" spans="28:34" x14ac:dyDescent="0.15">
      <c r="AB56" s="288"/>
      <c r="AC56" s="288"/>
      <c r="AD56" s="288"/>
      <c r="AE56" s="288"/>
      <c r="AF56" s="288"/>
      <c r="AG56" s="288"/>
      <c r="AH56" s="288"/>
    </row>
    <row r="57" spans="28:34" x14ac:dyDescent="0.15">
      <c r="AH57" s="288"/>
    </row>
    <row r="58" spans="28:34" x14ac:dyDescent="0.15">
      <c r="AH58" s="288"/>
    </row>
    <row r="59" spans="28:34" x14ac:dyDescent="0.15"/>
    <row r="60" spans="28:34" x14ac:dyDescent="0.15"/>
    <row r="61" spans="28:34" x14ac:dyDescent="0.15"/>
    <row r="62" spans="28:34" x14ac:dyDescent="0.15"/>
    <row r="63" spans="28:34" x14ac:dyDescent="0.15">
      <c r="AH63" s="288"/>
    </row>
    <row r="64" spans="28:34" x14ac:dyDescent="0.15">
      <c r="AG64" s="288"/>
      <c r="AH64" s="288"/>
    </row>
    <row r="65" spans="28:34" x14ac:dyDescent="0.15"/>
    <row r="66" spans="28:34" x14ac:dyDescent="0.15"/>
    <row r="67" spans="28:34" x14ac:dyDescent="0.15"/>
    <row r="68" spans="28:34" x14ac:dyDescent="0.15">
      <c r="AB68" s="288"/>
      <c r="AC68" s="288"/>
      <c r="AD68" s="288"/>
      <c r="AE68" s="288"/>
      <c r="AF68" s="288"/>
      <c r="AG68" s="288"/>
      <c r="AH68" s="288"/>
    </row>
    <row r="69" spans="28:34" x14ac:dyDescent="0.15">
      <c r="AF69" s="288"/>
      <c r="AG69" s="288"/>
      <c r="AH69" s="288"/>
    </row>
    <row r="70" spans="28:34" x14ac:dyDescent="0.15"/>
    <row r="71" spans="28:34" x14ac:dyDescent="0.15"/>
    <row r="72" spans="28:34" x14ac:dyDescent="0.15"/>
    <row r="73" spans="28:34" x14ac:dyDescent="0.15"/>
    <row r="74" spans="28:34" x14ac:dyDescent="0.15"/>
    <row r="75" spans="28:34" x14ac:dyDescent="0.15">
      <c r="AH75" s="288"/>
    </row>
    <row r="76" spans="28:34" x14ac:dyDescent="0.15">
      <c r="AF76" s="288"/>
      <c r="AG76" s="288"/>
      <c r="AH76" s="288"/>
    </row>
    <row r="77" spans="28:34" x14ac:dyDescent="0.15">
      <c r="AG77" s="288"/>
      <c r="AH77" s="288"/>
    </row>
    <row r="78" spans="28:34" x14ac:dyDescent="0.15"/>
    <row r="79" spans="28:34" x14ac:dyDescent="0.15"/>
    <row r="80" spans="28:34" x14ac:dyDescent="0.15"/>
    <row r="81" spans="25:34" x14ac:dyDescent="0.15"/>
    <row r="82" spans="25:34" x14ac:dyDescent="0.15">
      <c r="Y82" s="288"/>
    </row>
    <row r="83" spans="25:34" x14ac:dyDescent="0.15">
      <c r="Y83" s="288"/>
      <c r="Z83" s="288"/>
      <c r="AA83" s="288"/>
      <c r="AB83" s="288"/>
      <c r="AC83" s="288"/>
      <c r="AD83" s="288"/>
      <c r="AE83" s="288"/>
      <c r="AF83" s="288"/>
      <c r="AG83" s="288"/>
      <c r="AH83" s="288"/>
    </row>
    <row r="84" spans="25:34" x14ac:dyDescent="0.15"/>
    <row r="85" spans="25:34" x14ac:dyDescent="0.15"/>
    <row r="86" spans="25:34" x14ac:dyDescent="0.15"/>
    <row r="87" spans="25:34" x14ac:dyDescent="0.15"/>
    <row r="88" spans="25:34" x14ac:dyDescent="0.15">
      <c r="AH88" s="288"/>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88"/>
      <c r="AG94" s="288"/>
      <c r="AH94" s="288"/>
    </row>
    <row r="95" spans="25:34" ht="13.5" customHeight="1" x14ac:dyDescent="0.15">
      <c r="AH95" s="288"/>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8"/>
    </row>
    <row r="102" spans="33:34" ht="13.5" customHeight="1" x14ac:dyDescent="0.15"/>
    <row r="103" spans="33:34" ht="13.5" customHeight="1" x14ac:dyDescent="0.15"/>
    <row r="104" spans="33:34" ht="13.5" customHeight="1" x14ac:dyDescent="0.15">
      <c r="AG104" s="288"/>
      <c r="AH104" s="288"/>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88"/>
    </row>
    <row r="117" spans="34:122" ht="13.5" customHeight="1" x14ac:dyDescent="0.15"/>
    <row r="118" spans="34:122" ht="13.5" customHeight="1" x14ac:dyDescent="0.15"/>
    <row r="119" spans="34:122" ht="13.5" customHeight="1" x14ac:dyDescent="0.15"/>
    <row r="120" spans="34:122" ht="13.5" customHeight="1" x14ac:dyDescent="0.15">
      <c r="AH120" s="288"/>
    </row>
    <row r="121" spans="34:122" ht="13.5" customHeight="1" x14ac:dyDescent="0.15">
      <c r="AH121" s="288"/>
    </row>
    <row r="122" spans="34:122" ht="13.5" customHeight="1" x14ac:dyDescent="0.15"/>
    <row r="123" spans="34:122" ht="13.5" customHeight="1" x14ac:dyDescent="0.15"/>
    <row r="124" spans="34:122" ht="13.5" customHeight="1" x14ac:dyDescent="0.15"/>
    <row r="125" spans="34:122" ht="13.5" customHeight="1" x14ac:dyDescent="0.15">
      <c r="DR125" s="288" t="s">
        <v>487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9LGqPtEAGzbgJa2oyT/y3vLD/do7aCiGsvqW3K08/VWrfgZUoDJ+xV0douvdVCiPQ0WvLCG4tjeMiu7iGL+/XQ==" saltValue="uIK9dZzJiexIoc25LlE7A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FC6E93-6481-498D-967D-0801F54473FA}">
  <sheetPr>
    <pageSetUpPr fitToPage="1"/>
  </sheetPr>
  <dimension ref="A1:DR135"/>
  <sheetViews>
    <sheetView showGridLines="0" zoomScaleNormal="100" zoomScaleSheetLayoutView="55" workbookViewId="0">
      <selection activeCell="BY7" sqref="BY7"/>
    </sheetView>
  </sheetViews>
  <sheetFormatPr defaultColWidth="0" defaultRowHeight="13.5" customHeight="1" zeroHeight="1" x14ac:dyDescent="0.15"/>
  <cols>
    <col min="1" max="34" width="2.5" style="289" customWidth="1"/>
    <col min="35" max="122" width="2.5" style="288" customWidth="1"/>
    <col min="123" max="16384" width="2.5" style="288" hidden="1"/>
  </cols>
  <sheetData>
    <row r="1" spans="2:34" ht="13.5" customHeight="1" x14ac:dyDescent="0.15">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row>
    <row r="2" spans="2:34" x14ac:dyDescent="0.15">
      <c r="S2" s="288"/>
      <c r="AH2" s="288"/>
    </row>
    <row r="3" spans="2:34" x14ac:dyDescent="0.15">
      <c r="C3" s="288"/>
      <c r="D3" s="288"/>
      <c r="E3" s="288"/>
      <c r="F3" s="288"/>
      <c r="G3" s="288"/>
      <c r="H3" s="288"/>
      <c r="I3" s="288"/>
      <c r="J3" s="288"/>
      <c r="K3" s="288"/>
      <c r="L3" s="288"/>
      <c r="M3" s="288"/>
      <c r="N3" s="288"/>
      <c r="O3" s="288"/>
      <c r="P3" s="288"/>
      <c r="Q3" s="288"/>
      <c r="R3" s="288"/>
      <c r="S3" s="288"/>
      <c r="U3" s="288"/>
      <c r="V3" s="288"/>
      <c r="W3" s="288"/>
      <c r="X3" s="288"/>
      <c r="Y3" s="288"/>
      <c r="Z3" s="288"/>
      <c r="AA3" s="288"/>
      <c r="AB3" s="288"/>
      <c r="AC3" s="288"/>
      <c r="AD3" s="288"/>
      <c r="AE3" s="288"/>
      <c r="AF3" s="288"/>
      <c r="AG3" s="288"/>
      <c r="AH3" s="288"/>
    </row>
    <row r="4" spans="2:34" x14ac:dyDescent="0.15"/>
    <row r="5" spans="2:34" x14ac:dyDescent="0.15"/>
    <row r="6" spans="2:34" x14ac:dyDescent="0.15"/>
    <row r="7" spans="2:34" x14ac:dyDescent="0.15"/>
    <row r="8" spans="2:34" x14ac:dyDescent="0.15"/>
    <row r="9" spans="2:34" x14ac:dyDescent="0.15">
      <c r="AH9" s="288"/>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88"/>
    </row>
    <row r="18" spans="12:34" x14ac:dyDescent="0.15"/>
    <row r="19" spans="12:34" x14ac:dyDescent="0.15"/>
    <row r="20" spans="12:34" x14ac:dyDescent="0.15">
      <c r="AH20" s="288"/>
    </row>
    <row r="21" spans="12:34" x14ac:dyDescent="0.15">
      <c r="AH21" s="288"/>
    </row>
    <row r="22" spans="12:34" x14ac:dyDescent="0.15"/>
    <row r="23" spans="12:34" x14ac:dyDescent="0.15"/>
    <row r="24" spans="12:34" x14ac:dyDescent="0.15">
      <c r="Q24" s="288"/>
    </row>
    <row r="25" spans="12:34" x14ac:dyDescent="0.15"/>
    <row r="26" spans="12:34" x14ac:dyDescent="0.15"/>
    <row r="27" spans="12:34" x14ac:dyDescent="0.15"/>
    <row r="28" spans="12:34" x14ac:dyDescent="0.15">
      <c r="O28" s="288"/>
      <c r="T28" s="288"/>
      <c r="AH28" s="288"/>
    </row>
    <row r="29" spans="12:34" x14ac:dyDescent="0.15"/>
    <row r="30" spans="12:34" x14ac:dyDescent="0.15"/>
    <row r="31" spans="12:34" x14ac:dyDescent="0.15">
      <c r="Q31" s="288"/>
    </row>
    <row r="32" spans="12:34" x14ac:dyDescent="0.15">
      <c r="L32" s="288"/>
    </row>
    <row r="33" spans="2:34" x14ac:dyDescent="0.15">
      <c r="C33" s="288"/>
      <c r="E33" s="288"/>
      <c r="G33" s="288"/>
      <c r="I33" s="288"/>
      <c r="X33" s="288"/>
    </row>
    <row r="34" spans="2:34" x14ac:dyDescent="0.15">
      <c r="B34" s="288"/>
      <c r="P34" s="288"/>
      <c r="R34" s="288"/>
      <c r="T34" s="288"/>
    </row>
    <row r="35" spans="2:34" x14ac:dyDescent="0.15">
      <c r="D35" s="288"/>
      <c r="W35" s="288"/>
      <c r="AC35" s="288"/>
      <c r="AD35" s="288"/>
      <c r="AE35" s="288"/>
      <c r="AF35" s="288"/>
      <c r="AG35" s="288"/>
      <c r="AH35" s="288"/>
    </row>
    <row r="36" spans="2:34" x14ac:dyDescent="0.15">
      <c r="H36" s="288"/>
      <c r="J36" s="288"/>
      <c r="K36" s="288"/>
      <c r="M36" s="288"/>
      <c r="Y36" s="288"/>
      <c r="Z36" s="288"/>
      <c r="AA36" s="288"/>
      <c r="AB36" s="288"/>
      <c r="AC36" s="288"/>
      <c r="AD36" s="288"/>
      <c r="AE36" s="288"/>
      <c r="AF36" s="288"/>
      <c r="AG36" s="288"/>
      <c r="AH36" s="288"/>
    </row>
    <row r="37" spans="2:34" x14ac:dyDescent="0.15">
      <c r="AH37" s="288"/>
    </row>
    <row r="38" spans="2:34" x14ac:dyDescent="0.15">
      <c r="AG38" s="288"/>
      <c r="AH38" s="288"/>
    </row>
    <row r="39" spans="2:34" x14ac:dyDescent="0.15"/>
    <row r="40" spans="2:34" x14ac:dyDescent="0.15">
      <c r="X40" s="288"/>
    </row>
    <row r="41" spans="2:34" x14ac:dyDescent="0.15">
      <c r="R41" s="288"/>
    </row>
    <row r="42" spans="2:34" x14ac:dyDescent="0.15">
      <c r="W42" s="288"/>
    </row>
    <row r="43" spans="2:34" x14ac:dyDescent="0.15">
      <c r="Y43" s="288"/>
      <c r="Z43" s="288"/>
      <c r="AA43" s="288"/>
      <c r="AB43" s="288"/>
      <c r="AC43" s="288"/>
      <c r="AD43" s="288"/>
      <c r="AE43" s="288"/>
      <c r="AF43" s="288"/>
      <c r="AG43" s="288"/>
      <c r="AH43" s="288"/>
    </row>
    <row r="44" spans="2:34" x14ac:dyDescent="0.15">
      <c r="AH44" s="288"/>
    </row>
    <row r="45" spans="2:34" x14ac:dyDescent="0.15">
      <c r="X45" s="288"/>
    </row>
    <row r="46" spans="2:34" x14ac:dyDescent="0.15"/>
    <row r="47" spans="2:34" x14ac:dyDescent="0.15"/>
    <row r="48" spans="2:34" x14ac:dyDescent="0.15">
      <c r="W48" s="288"/>
      <c r="Y48" s="288"/>
      <c r="Z48" s="288"/>
      <c r="AA48" s="288"/>
      <c r="AB48" s="288"/>
      <c r="AC48" s="288"/>
      <c r="AD48" s="288"/>
      <c r="AE48" s="288"/>
      <c r="AF48" s="288"/>
      <c r="AG48" s="288"/>
      <c r="AH48" s="288"/>
    </row>
    <row r="49" spans="28:34" x14ac:dyDescent="0.15"/>
    <row r="50" spans="28:34" x14ac:dyDescent="0.15">
      <c r="AE50" s="288"/>
      <c r="AF50" s="288"/>
      <c r="AG50" s="288"/>
      <c r="AH50" s="288"/>
    </row>
    <row r="51" spans="28:34" x14ac:dyDescent="0.15">
      <c r="AC51" s="288"/>
      <c r="AD51" s="288"/>
      <c r="AE51" s="288"/>
      <c r="AF51" s="288"/>
      <c r="AG51" s="288"/>
      <c r="AH51" s="288"/>
    </row>
    <row r="52" spans="28:34" x14ac:dyDescent="0.15"/>
    <row r="53" spans="28:34" x14ac:dyDescent="0.15">
      <c r="AF53" s="288"/>
      <c r="AG53" s="288"/>
      <c r="AH53" s="288"/>
    </row>
    <row r="54" spans="28:34" x14ac:dyDescent="0.15">
      <c r="AH54" s="288"/>
    </row>
    <row r="55" spans="28:34" x14ac:dyDescent="0.15"/>
    <row r="56" spans="28:34" x14ac:dyDescent="0.15">
      <c r="AB56" s="288"/>
      <c r="AC56" s="288"/>
      <c r="AD56" s="288"/>
      <c r="AE56" s="288"/>
      <c r="AF56" s="288"/>
      <c r="AG56" s="288"/>
      <c r="AH56" s="288"/>
    </row>
    <row r="57" spans="28:34" x14ac:dyDescent="0.15">
      <c r="AH57" s="288"/>
    </row>
    <row r="58" spans="28:34" x14ac:dyDescent="0.15">
      <c r="AH58" s="288"/>
    </row>
    <row r="59" spans="28:34" x14ac:dyDescent="0.15">
      <c r="AG59" s="288"/>
      <c r="AH59" s="288"/>
    </row>
    <row r="60" spans="28:34" x14ac:dyDescent="0.15"/>
    <row r="61" spans="28:34" x14ac:dyDescent="0.15"/>
    <row r="62" spans="28:34" x14ac:dyDescent="0.15"/>
    <row r="63" spans="28:34" x14ac:dyDescent="0.15">
      <c r="AH63" s="288"/>
    </row>
    <row r="64" spans="28:34" x14ac:dyDescent="0.15">
      <c r="AG64" s="288"/>
      <c r="AH64" s="288"/>
    </row>
    <row r="65" spans="28:34" x14ac:dyDescent="0.15"/>
    <row r="66" spans="28:34" x14ac:dyDescent="0.15"/>
    <row r="67" spans="28:34" x14ac:dyDescent="0.15"/>
    <row r="68" spans="28:34" x14ac:dyDescent="0.15">
      <c r="AB68" s="288"/>
      <c r="AC68" s="288"/>
      <c r="AD68" s="288"/>
      <c r="AE68" s="288"/>
      <c r="AF68" s="288"/>
      <c r="AG68" s="288"/>
      <c r="AH68" s="288"/>
    </row>
    <row r="69" spans="28:34" x14ac:dyDescent="0.15">
      <c r="AF69" s="288"/>
      <c r="AG69" s="288"/>
      <c r="AH69" s="288"/>
    </row>
    <row r="70" spans="28:34" x14ac:dyDescent="0.15"/>
    <row r="71" spans="28:34" x14ac:dyDescent="0.15"/>
    <row r="72" spans="28:34" x14ac:dyDescent="0.15"/>
    <row r="73" spans="28:34" x14ac:dyDescent="0.15"/>
    <row r="74" spans="28:34" x14ac:dyDescent="0.15"/>
    <row r="75" spans="28:34" x14ac:dyDescent="0.15">
      <c r="AH75" s="288"/>
    </row>
    <row r="76" spans="28:34" x14ac:dyDescent="0.15">
      <c r="AF76" s="288"/>
      <c r="AG76" s="288"/>
      <c r="AH76" s="288"/>
    </row>
    <row r="77" spans="28:34" x14ac:dyDescent="0.15">
      <c r="AG77" s="288"/>
      <c r="AH77" s="288"/>
    </row>
    <row r="78" spans="28:34" x14ac:dyDescent="0.15"/>
    <row r="79" spans="28:34" x14ac:dyDescent="0.15"/>
    <row r="80" spans="28:34" x14ac:dyDescent="0.15"/>
    <row r="81" spans="25:34" x14ac:dyDescent="0.15"/>
    <row r="82" spans="25:34" x14ac:dyDescent="0.15">
      <c r="Y82" s="288"/>
    </row>
    <row r="83" spans="25:34" x14ac:dyDescent="0.15">
      <c r="Y83" s="288"/>
      <c r="Z83" s="288"/>
      <c r="AA83" s="288"/>
      <c r="AB83" s="288"/>
      <c r="AC83" s="288"/>
      <c r="AD83" s="288"/>
      <c r="AE83" s="288"/>
      <c r="AF83" s="288"/>
      <c r="AG83" s="288"/>
      <c r="AH83" s="288"/>
    </row>
    <row r="84" spans="25:34" x14ac:dyDescent="0.15"/>
    <row r="85" spans="25:34" x14ac:dyDescent="0.15"/>
    <row r="86" spans="25:34" x14ac:dyDescent="0.15"/>
    <row r="87" spans="25:34" x14ac:dyDescent="0.15"/>
    <row r="88" spans="25:34" x14ac:dyDescent="0.15">
      <c r="AH88" s="288"/>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88"/>
      <c r="AG94" s="288"/>
      <c r="AH94" s="288"/>
    </row>
    <row r="95" spans="25:34" ht="13.5" customHeight="1" x14ac:dyDescent="0.15">
      <c r="AH95" s="288"/>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8"/>
    </row>
    <row r="102" spans="33:34" ht="13.5" customHeight="1" x14ac:dyDescent="0.15"/>
    <row r="103" spans="33:34" ht="13.5" customHeight="1" x14ac:dyDescent="0.15"/>
    <row r="104" spans="33:34" ht="13.5" customHeight="1" x14ac:dyDescent="0.15">
      <c r="AG104" s="288"/>
      <c r="AH104" s="288"/>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88"/>
    </row>
    <row r="117" spans="34:122" ht="13.5" customHeight="1" x14ac:dyDescent="0.15"/>
    <row r="118" spans="34:122" ht="13.5" customHeight="1" x14ac:dyDescent="0.15"/>
    <row r="119" spans="34:122" ht="13.5" customHeight="1" x14ac:dyDescent="0.15"/>
    <row r="120" spans="34:122" ht="13.5" customHeight="1" x14ac:dyDescent="0.15">
      <c r="AH120" s="288"/>
    </row>
    <row r="121" spans="34:122" ht="13.5" customHeight="1" x14ac:dyDescent="0.15">
      <c r="AH121" s="288"/>
    </row>
    <row r="122" spans="34:122" ht="13.5" customHeight="1" x14ac:dyDescent="0.15"/>
    <row r="123" spans="34:122" ht="13.5" customHeight="1" x14ac:dyDescent="0.15"/>
    <row r="124" spans="34:122" ht="13.5" customHeight="1" x14ac:dyDescent="0.15"/>
    <row r="125" spans="34:122" ht="13.5" customHeight="1" x14ac:dyDescent="0.15">
      <c r="DR125" s="288" t="s">
        <v>487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CXE0HvN7zQr5zaeUlngdggHg5GKPy5MgCPTGJMXTElu19IkjfQ2QbWtbXAmniVNjfnPaTeqORAwVHvfW7uCrjg==" saltValue="ZnszNLUbVugyJ+C7s+lyu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7" customWidth="1"/>
    <col min="2" max="8" width="13.375" style="147" customWidth="1"/>
    <col min="9" max="16384" width="11.125" style="147"/>
  </cols>
  <sheetData>
    <row r="1" spans="1:8" x14ac:dyDescent="0.15">
      <c r="A1" s="141"/>
      <c r="B1" s="142"/>
      <c r="C1" s="143"/>
      <c r="D1" s="144"/>
      <c r="E1" s="145"/>
      <c r="F1" s="145"/>
      <c r="G1" s="145"/>
      <c r="H1" s="146"/>
    </row>
    <row r="2" spans="1:8" x14ac:dyDescent="0.15">
      <c r="A2" s="148"/>
      <c r="B2" s="149"/>
      <c r="C2" s="150"/>
      <c r="D2" s="151" t="s">
        <v>52</v>
      </c>
      <c r="E2" s="152"/>
      <c r="F2" s="153" t="s">
        <v>538</v>
      </c>
      <c r="G2" s="154"/>
      <c r="H2" s="155"/>
    </row>
    <row r="3" spans="1:8" x14ac:dyDescent="0.15">
      <c r="A3" s="151" t="s">
        <v>531</v>
      </c>
      <c r="B3" s="156"/>
      <c r="C3" s="157"/>
      <c r="D3" s="158">
        <v>162430</v>
      </c>
      <c r="E3" s="159"/>
      <c r="F3" s="160">
        <v>333013</v>
      </c>
      <c r="G3" s="161"/>
      <c r="H3" s="162"/>
    </row>
    <row r="4" spans="1:8" x14ac:dyDescent="0.15">
      <c r="A4" s="163"/>
      <c r="B4" s="164"/>
      <c r="C4" s="165"/>
      <c r="D4" s="166">
        <v>152802</v>
      </c>
      <c r="E4" s="167"/>
      <c r="F4" s="168">
        <v>126732</v>
      </c>
      <c r="G4" s="169"/>
      <c r="H4" s="170"/>
    </row>
    <row r="5" spans="1:8" x14ac:dyDescent="0.15">
      <c r="A5" s="151" t="s">
        <v>533</v>
      </c>
      <c r="B5" s="156"/>
      <c r="C5" s="157"/>
      <c r="D5" s="158">
        <v>218790</v>
      </c>
      <c r="E5" s="159"/>
      <c r="F5" s="160">
        <v>280458</v>
      </c>
      <c r="G5" s="161"/>
      <c r="H5" s="162"/>
    </row>
    <row r="6" spans="1:8" x14ac:dyDescent="0.15">
      <c r="A6" s="163"/>
      <c r="B6" s="164"/>
      <c r="C6" s="165"/>
      <c r="D6" s="166">
        <v>206602</v>
      </c>
      <c r="E6" s="167"/>
      <c r="F6" s="168">
        <v>127286</v>
      </c>
      <c r="G6" s="169"/>
      <c r="H6" s="170"/>
    </row>
    <row r="7" spans="1:8" x14ac:dyDescent="0.15">
      <c r="A7" s="151" t="s">
        <v>534</v>
      </c>
      <c r="B7" s="156"/>
      <c r="C7" s="157"/>
      <c r="D7" s="158">
        <v>319420</v>
      </c>
      <c r="E7" s="159"/>
      <c r="F7" s="160">
        <v>291945</v>
      </c>
      <c r="G7" s="161"/>
      <c r="H7" s="162"/>
    </row>
    <row r="8" spans="1:8" x14ac:dyDescent="0.15">
      <c r="A8" s="163"/>
      <c r="B8" s="164"/>
      <c r="C8" s="165"/>
      <c r="D8" s="166">
        <v>291205</v>
      </c>
      <c r="E8" s="167"/>
      <c r="F8" s="168">
        <v>127651</v>
      </c>
      <c r="G8" s="169"/>
      <c r="H8" s="170"/>
    </row>
    <row r="9" spans="1:8" x14ac:dyDescent="0.15">
      <c r="A9" s="151" t="s">
        <v>535</v>
      </c>
      <c r="B9" s="156"/>
      <c r="C9" s="157"/>
      <c r="D9" s="158">
        <v>486331</v>
      </c>
      <c r="E9" s="159"/>
      <c r="F9" s="160">
        <v>291173</v>
      </c>
      <c r="G9" s="161"/>
      <c r="H9" s="162"/>
    </row>
    <row r="10" spans="1:8" x14ac:dyDescent="0.15">
      <c r="A10" s="163"/>
      <c r="B10" s="164"/>
      <c r="C10" s="165"/>
      <c r="D10" s="166">
        <v>470174</v>
      </c>
      <c r="E10" s="167"/>
      <c r="F10" s="168">
        <v>119071</v>
      </c>
      <c r="G10" s="169"/>
      <c r="H10" s="170"/>
    </row>
    <row r="11" spans="1:8" x14ac:dyDescent="0.15">
      <c r="A11" s="151" t="s">
        <v>536</v>
      </c>
      <c r="B11" s="156"/>
      <c r="C11" s="157"/>
      <c r="D11" s="158">
        <v>280493</v>
      </c>
      <c r="E11" s="159"/>
      <c r="F11" s="160">
        <v>271581</v>
      </c>
      <c r="G11" s="161"/>
      <c r="H11" s="162"/>
    </row>
    <row r="12" spans="1:8" x14ac:dyDescent="0.15">
      <c r="A12" s="163"/>
      <c r="B12" s="164"/>
      <c r="C12" s="171"/>
      <c r="D12" s="166">
        <v>211575</v>
      </c>
      <c r="E12" s="167"/>
      <c r="F12" s="168">
        <v>117844</v>
      </c>
      <c r="G12" s="169"/>
      <c r="H12" s="170"/>
    </row>
    <row r="13" spans="1:8" x14ac:dyDescent="0.15">
      <c r="A13" s="151"/>
      <c r="B13" s="156"/>
      <c r="C13" s="172"/>
      <c r="D13" s="173">
        <v>293493</v>
      </c>
      <c r="E13" s="174"/>
      <c r="F13" s="175">
        <v>293634</v>
      </c>
      <c r="G13" s="176"/>
      <c r="H13" s="162"/>
    </row>
    <row r="14" spans="1:8" x14ac:dyDescent="0.15">
      <c r="A14" s="163"/>
      <c r="B14" s="164"/>
      <c r="C14" s="165"/>
      <c r="D14" s="166">
        <v>266472</v>
      </c>
      <c r="E14" s="167"/>
      <c r="F14" s="168">
        <v>123717</v>
      </c>
      <c r="G14" s="169"/>
      <c r="H14" s="170"/>
    </row>
    <row r="17" spans="1:11" x14ac:dyDescent="0.15">
      <c r="A17" s="147" t="s">
        <v>53</v>
      </c>
    </row>
    <row r="18" spans="1:11" x14ac:dyDescent="0.15">
      <c r="A18" s="177"/>
      <c r="B18" s="177" t="str">
        <f>実質収支比率等に係る経年分析!F$46</f>
        <v>H26</v>
      </c>
      <c r="C18" s="177" t="str">
        <f>実質収支比率等に係る経年分析!G$46</f>
        <v>H27</v>
      </c>
      <c r="D18" s="177" t="str">
        <f>実質収支比率等に係る経年分析!H$46</f>
        <v>H28</v>
      </c>
      <c r="E18" s="177" t="str">
        <f>実質収支比率等に係る経年分析!I$46</f>
        <v>H29</v>
      </c>
      <c r="F18" s="177" t="str">
        <f>実質収支比率等に係る経年分析!J$46</f>
        <v>H30</v>
      </c>
    </row>
    <row r="19" spans="1:11" x14ac:dyDescent="0.15">
      <c r="A19" s="177" t="s">
        <v>54</v>
      </c>
      <c r="B19" s="177">
        <f>ROUND(VALUE(SUBSTITUTE(実質収支比率等に係る経年分析!F$48,"▲","-")),2)</f>
        <v>4.76</v>
      </c>
      <c r="C19" s="177">
        <f>ROUND(VALUE(SUBSTITUTE(実質収支比率等に係る経年分析!G$48,"▲","-")),2)</f>
        <v>5.8</v>
      </c>
      <c r="D19" s="177">
        <f>ROUND(VALUE(SUBSTITUTE(実質収支比率等に係る経年分析!H$48,"▲","-")),2)</f>
        <v>6.38</v>
      </c>
      <c r="E19" s="177">
        <f>ROUND(VALUE(SUBSTITUTE(実質収支比率等に係る経年分析!I$48,"▲","-")),2)</f>
        <v>6.85</v>
      </c>
      <c r="F19" s="177">
        <f>ROUND(VALUE(SUBSTITUTE(実質収支比率等に係る経年分析!J$48,"▲","-")),2)</f>
        <v>5.95</v>
      </c>
    </row>
    <row r="20" spans="1:11" x14ac:dyDescent="0.15">
      <c r="A20" s="177" t="s">
        <v>55</v>
      </c>
      <c r="B20" s="177">
        <f>ROUND(VALUE(SUBSTITUTE(実質収支比率等に係る経年分析!F$47,"▲","-")),2)</f>
        <v>43.43</v>
      </c>
      <c r="C20" s="177">
        <f>ROUND(VALUE(SUBSTITUTE(実質収支比率等に係る経年分析!G$47,"▲","-")),2)</f>
        <v>45.64</v>
      </c>
      <c r="D20" s="177">
        <f>ROUND(VALUE(SUBSTITUTE(実質収支比率等に係る経年分析!H$47,"▲","-")),2)</f>
        <v>52.74</v>
      </c>
      <c r="E20" s="177">
        <f>ROUND(VALUE(SUBSTITUTE(実質収支比率等に係る経年分析!I$47,"▲","-")),2)</f>
        <v>48.48</v>
      </c>
      <c r="F20" s="177">
        <f>ROUND(VALUE(SUBSTITUTE(実質収支比率等に係る経年分析!J$47,"▲","-")),2)</f>
        <v>42.86</v>
      </c>
    </row>
    <row r="21" spans="1:11" x14ac:dyDescent="0.15">
      <c r="A21" s="177" t="s">
        <v>56</v>
      </c>
      <c r="B21" s="177">
        <f>IF(ISNUMBER(VALUE(SUBSTITUTE(実質収支比率等に係る経年分析!F$49,"▲","-"))),ROUND(VALUE(SUBSTITUTE(実質収支比率等に係る経年分析!F$49,"▲","-")),2),NA())</f>
        <v>3.84</v>
      </c>
      <c r="C21" s="177">
        <f>IF(ISNUMBER(VALUE(SUBSTITUTE(実質収支比率等に係る経年分析!G$49,"▲","-"))),ROUND(VALUE(SUBSTITUTE(実質収支比率等に係る経年分析!G$49,"▲","-")),2),NA())</f>
        <v>5.88</v>
      </c>
      <c r="D21" s="177">
        <f>IF(ISNUMBER(VALUE(SUBSTITUTE(実質収支比率等に係る経年分析!H$49,"▲","-"))),ROUND(VALUE(SUBSTITUTE(実質収支比率等に係る経年分析!H$49,"▲","-")),2),NA())</f>
        <v>4.78</v>
      </c>
      <c r="E21" s="177">
        <f>IF(ISNUMBER(VALUE(SUBSTITUTE(実質収支比率等に係る経年分析!I$49,"▲","-"))),ROUND(VALUE(SUBSTITUTE(実質収支比率等に係る経年分析!I$49,"▲","-")),2),NA())</f>
        <v>-5.85</v>
      </c>
      <c r="F21" s="177">
        <f>IF(ISNUMBER(VALUE(SUBSTITUTE(実質収支比率等に係る経年分析!J$49,"▲","-"))),ROUND(VALUE(SUBSTITUTE(実質収支比率等に係る経年分析!J$49,"▲","-")),2),NA())</f>
        <v>-7.53</v>
      </c>
    </row>
    <row r="24" spans="1:11" x14ac:dyDescent="0.15">
      <c r="A24" s="147" t="s">
        <v>57</v>
      </c>
    </row>
    <row r="25" spans="1:11" x14ac:dyDescent="0.15">
      <c r="A25" s="178"/>
      <c r="B25" s="178" t="str">
        <f>連結実質赤字比率に係る赤字・黒字の構成分析!F$33</f>
        <v>H26</v>
      </c>
      <c r="C25" s="178"/>
      <c r="D25" s="178" t="str">
        <f>連結実質赤字比率に係る赤字・黒字の構成分析!G$33</f>
        <v>H27</v>
      </c>
      <c r="E25" s="178"/>
      <c r="F25" s="178" t="str">
        <f>連結実質赤字比率に係る赤字・黒字の構成分析!H$33</f>
        <v>H28</v>
      </c>
      <c r="G25" s="178"/>
      <c r="H25" s="178" t="str">
        <f>連結実質赤字比率に係る赤字・黒字の構成分析!I$33</f>
        <v>H29</v>
      </c>
      <c r="I25" s="178"/>
      <c r="J25" s="178" t="str">
        <f>連結実質赤字比率に係る赤字・黒字の構成分析!J$33</f>
        <v>H30</v>
      </c>
      <c r="K25" s="178"/>
    </row>
    <row r="26" spans="1:11" x14ac:dyDescent="0.15">
      <c r="A26" s="178"/>
      <c r="B26" s="178" t="s">
        <v>58</v>
      </c>
      <c r="C26" s="178" t="s">
        <v>59</v>
      </c>
      <c r="D26" s="178" t="s">
        <v>58</v>
      </c>
      <c r="E26" s="178" t="s">
        <v>59</v>
      </c>
      <c r="F26" s="178" t="s">
        <v>58</v>
      </c>
      <c r="G26" s="178" t="s">
        <v>59</v>
      </c>
      <c r="H26" s="178" t="s">
        <v>58</v>
      </c>
      <c r="I26" s="178" t="s">
        <v>59</v>
      </c>
      <c r="J26" s="178" t="s">
        <v>58</v>
      </c>
      <c r="K26" s="178" t="s">
        <v>59</v>
      </c>
    </row>
    <row r="27" spans="1:11" x14ac:dyDescent="0.15">
      <c r="A27" s="178" t="str">
        <f>IF(連結実質赤字比率に係る赤字・黒字の構成分析!C$43="",NA(),連結実質赤字比率に係る赤字・黒字の構成分析!C$43)</f>
        <v>その他会計（黒字）</v>
      </c>
      <c r="B27" s="178" t="e">
        <f>IF(ROUND(VALUE(SUBSTITUTE(連結実質赤字比率に係る赤字・黒字の構成分析!F$43,"▲", "-")), 2) &lt; 0, ABS(ROUND(VALUE(SUBSTITUTE(連結実質赤字比率に係る赤字・黒字の構成分析!F$43,"▲", "-")), 2)), NA())</f>
        <v>#VALUE!</v>
      </c>
      <c r="C27" s="178" t="e">
        <f>IF(ROUND(VALUE(SUBSTITUTE(連結実質赤字比率に係る赤字・黒字の構成分析!F$43,"▲", "-")), 2) &gt;= 0, ABS(ROUND(VALUE(SUBSTITUTE(連結実質赤字比率に係る赤字・黒字の構成分析!F$43,"▲", "-")), 2)), NA())</f>
        <v>#VALUE!</v>
      </c>
      <c r="D27" s="178" t="e">
        <f>IF(ROUND(VALUE(SUBSTITUTE(連結実質赤字比率に係る赤字・黒字の構成分析!G$43,"▲", "-")), 2) &lt; 0, ABS(ROUND(VALUE(SUBSTITUTE(連結実質赤字比率に係る赤字・黒字の構成分析!G$43,"▲", "-")), 2)), NA())</f>
        <v>#VALUE!</v>
      </c>
      <c r="E27" s="178" t="e">
        <f>IF(ROUND(VALUE(SUBSTITUTE(連結実質赤字比率に係る赤字・黒字の構成分析!G$43,"▲", "-")), 2) &gt;= 0, ABS(ROUND(VALUE(SUBSTITUTE(連結実質赤字比率に係る赤字・黒字の構成分析!G$43,"▲", "-")), 2)), NA())</f>
        <v>#VALUE!</v>
      </c>
      <c r="F27" s="178" t="e">
        <f>IF(ROUND(VALUE(SUBSTITUTE(連結実質赤字比率に係る赤字・黒字の構成分析!H$43,"▲", "-")), 2) &lt; 0, ABS(ROUND(VALUE(SUBSTITUTE(連結実質赤字比率に係る赤字・黒字の構成分析!H$43,"▲", "-")), 2)), NA())</f>
        <v>#VALUE!</v>
      </c>
      <c r="G27" s="178" t="e">
        <f>IF(ROUND(VALUE(SUBSTITUTE(連結実質赤字比率に係る赤字・黒字の構成分析!H$43,"▲", "-")), 2) &gt;= 0, ABS(ROUND(VALUE(SUBSTITUTE(連結実質赤字比率に係る赤字・黒字の構成分析!H$43,"▲", "-")), 2)), NA())</f>
        <v>#VALUE!</v>
      </c>
      <c r="H27" s="178" t="e">
        <f>IF(ROUND(VALUE(SUBSTITUTE(連結実質赤字比率に係る赤字・黒字の構成分析!I$43,"▲", "-")), 2) &lt; 0, ABS(ROUND(VALUE(SUBSTITUTE(連結実質赤字比率に係る赤字・黒字の構成分析!I$43,"▲", "-")), 2)), NA())</f>
        <v>#VALUE!</v>
      </c>
      <c r="I27" s="178" t="e">
        <f>IF(ROUND(VALUE(SUBSTITUTE(連結実質赤字比率に係る赤字・黒字の構成分析!I$43,"▲", "-")), 2) &gt;= 0, ABS(ROUND(VALUE(SUBSTITUTE(連結実質赤字比率に係る赤字・黒字の構成分析!I$43,"▲", "-")), 2)), NA())</f>
        <v>#VALUE!</v>
      </c>
      <c r="J27" s="178" t="e">
        <f>IF(ROUND(VALUE(SUBSTITUTE(連結実質赤字比率に係る赤字・黒字の構成分析!J$43,"▲", "-")), 2) &lt; 0, ABS(ROUND(VALUE(SUBSTITUTE(連結実質赤字比率に係る赤字・黒字の構成分析!J$43,"▲", "-")), 2)), NA())</f>
        <v>#VALUE!</v>
      </c>
      <c r="K27" s="178" t="e">
        <f>IF(ROUND(VALUE(SUBSTITUTE(連結実質赤字比率に係る赤字・黒字の構成分析!J$43,"▲", "-")), 2) &gt;= 0, ABS(ROUND(VALUE(SUBSTITUTE(連結実質赤字比率に係る赤字・黒字の構成分析!J$43,"▲", "-")), 2)), NA())</f>
        <v>#VALUE!</v>
      </c>
    </row>
    <row r="28" spans="1:11" x14ac:dyDescent="0.15">
      <c r="A28" s="178" t="str">
        <f>IF(連結実質赤字比率に係る赤字・黒字の構成分析!C$42="",NA(),連結実質赤字比率に係る赤字・黒字の構成分析!C$42)</f>
        <v>その他会計（赤字）</v>
      </c>
      <c r="B28" s="178" t="e">
        <f>IF(ROUND(VALUE(SUBSTITUTE(連結実質赤字比率に係る赤字・黒字の構成分析!F$42,"▲", "-")), 2) &lt; 0, ABS(ROUND(VALUE(SUBSTITUTE(連結実質赤字比率に係る赤字・黒字の構成分析!F$42,"▲", "-")), 2)), NA())</f>
        <v>#VALUE!</v>
      </c>
      <c r="C28" s="178" t="e">
        <f>IF(ROUND(VALUE(SUBSTITUTE(連結実質赤字比率に係る赤字・黒字の構成分析!F$42,"▲", "-")), 2) &gt;= 0, ABS(ROUND(VALUE(SUBSTITUTE(連結実質赤字比率に係る赤字・黒字の構成分析!F$42,"▲", "-")), 2)), NA())</f>
        <v>#VALUE!</v>
      </c>
      <c r="D28" s="178" t="e">
        <f>IF(ROUND(VALUE(SUBSTITUTE(連結実質赤字比率に係る赤字・黒字の構成分析!G$42,"▲", "-")), 2) &lt; 0, ABS(ROUND(VALUE(SUBSTITUTE(連結実質赤字比率に係る赤字・黒字の構成分析!G$42,"▲", "-")), 2)), NA())</f>
        <v>#VALUE!</v>
      </c>
      <c r="E28" s="178" t="e">
        <f>IF(ROUND(VALUE(SUBSTITUTE(連結実質赤字比率に係る赤字・黒字の構成分析!G$42,"▲", "-")), 2) &gt;= 0, ABS(ROUND(VALUE(SUBSTITUTE(連結実質赤字比率に係る赤字・黒字の構成分析!G$42,"▲", "-")), 2)), NA())</f>
        <v>#VALUE!</v>
      </c>
      <c r="F28" s="178" t="e">
        <f>IF(ROUND(VALUE(SUBSTITUTE(連結実質赤字比率に係る赤字・黒字の構成分析!H$42,"▲", "-")), 2) &lt; 0, ABS(ROUND(VALUE(SUBSTITUTE(連結実質赤字比率に係る赤字・黒字の構成分析!H$42,"▲", "-")), 2)), NA())</f>
        <v>#VALUE!</v>
      </c>
      <c r="G28" s="178" t="e">
        <f>IF(ROUND(VALUE(SUBSTITUTE(連結実質赤字比率に係る赤字・黒字の構成分析!H$42,"▲", "-")), 2) &gt;= 0, ABS(ROUND(VALUE(SUBSTITUTE(連結実質赤字比率に係る赤字・黒字の構成分析!H$42,"▲", "-")), 2)), NA())</f>
        <v>#VALUE!</v>
      </c>
      <c r="H28" s="178" t="e">
        <f>IF(ROUND(VALUE(SUBSTITUTE(連結実質赤字比率に係る赤字・黒字の構成分析!I$42,"▲", "-")), 2) &lt; 0, ABS(ROUND(VALUE(SUBSTITUTE(連結実質赤字比率に係る赤字・黒字の構成分析!I$42,"▲", "-")), 2)), NA())</f>
        <v>#VALUE!</v>
      </c>
      <c r="I28" s="178" t="e">
        <f>IF(ROUND(VALUE(SUBSTITUTE(連結実質赤字比率に係る赤字・黒字の構成分析!I$42,"▲", "-")), 2) &gt;= 0, ABS(ROUND(VALUE(SUBSTITUTE(連結実質赤字比率に係る赤字・黒字の構成分析!I$42,"▲", "-")), 2)), NA())</f>
        <v>#VALUE!</v>
      </c>
      <c r="J28" s="178" t="e">
        <f>IF(ROUND(VALUE(SUBSTITUTE(連結実質赤字比率に係る赤字・黒字の構成分析!J$42,"▲", "-")), 2) &lt; 0, ABS(ROUND(VALUE(SUBSTITUTE(連結実質赤字比率に係る赤字・黒字の構成分析!J$42,"▲", "-")), 2)), NA())</f>
        <v>#VALUE!</v>
      </c>
      <c r="K28" s="178" t="e">
        <f>IF(ROUND(VALUE(SUBSTITUTE(連結実質赤字比率に係る赤字・黒字の構成分析!J$42,"▲", "-")), 2) &gt;= 0, ABS(ROUND(VALUE(SUBSTITUTE(連結実質赤字比率に係る赤字・黒字の構成分析!J$42,"▲", "-")), 2)), NA())</f>
        <v>#VALUE!</v>
      </c>
    </row>
    <row r="29" spans="1:11" x14ac:dyDescent="0.15">
      <c r="A29" s="178" t="e">
        <f>IF(連結実質赤字比率に係る赤字・黒字の構成分析!C$41="",NA(),連結実質赤字比率に係る赤字・黒字の構成分析!C$41)</f>
        <v>#N/A</v>
      </c>
      <c r="B29" s="178" t="e">
        <f>IF(ROUND(VALUE(SUBSTITUTE(連結実質赤字比率に係る赤字・黒字の構成分析!F$41,"▲", "-")), 2) &lt; 0, ABS(ROUND(VALUE(SUBSTITUTE(連結実質赤字比率に係る赤字・黒字の構成分析!F$41,"▲", "-")), 2)), NA())</f>
        <v>#VALUE!</v>
      </c>
      <c r="C29" s="178" t="e">
        <f>IF(ROUND(VALUE(SUBSTITUTE(連結実質赤字比率に係る赤字・黒字の構成分析!F$41,"▲", "-")), 2) &gt;= 0, ABS(ROUND(VALUE(SUBSTITUTE(連結実質赤字比率に係る赤字・黒字の構成分析!F$41,"▲", "-")), 2)), NA())</f>
        <v>#VALUE!</v>
      </c>
      <c r="D29" s="178" t="e">
        <f>IF(ROUND(VALUE(SUBSTITUTE(連結実質赤字比率に係る赤字・黒字の構成分析!G$41,"▲", "-")), 2) &lt; 0, ABS(ROUND(VALUE(SUBSTITUTE(連結実質赤字比率に係る赤字・黒字の構成分析!G$41,"▲", "-")), 2)), NA())</f>
        <v>#VALUE!</v>
      </c>
      <c r="E29" s="178" t="e">
        <f>IF(ROUND(VALUE(SUBSTITUTE(連結実質赤字比率に係る赤字・黒字の構成分析!G$41,"▲", "-")), 2) &gt;= 0, ABS(ROUND(VALUE(SUBSTITUTE(連結実質赤字比率に係る赤字・黒字の構成分析!G$41,"▲", "-")), 2)), NA())</f>
        <v>#VALUE!</v>
      </c>
      <c r="F29" s="178" t="e">
        <f>IF(ROUND(VALUE(SUBSTITUTE(連結実質赤字比率に係る赤字・黒字の構成分析!H$41,"▲", "-")), 2) &lt; 0, ABS(ROUND(VALUE(SUBSTITUTE(連結実質赤字比率に係る赤字・黒字の構成分析!H$41,"▲", "-")), 2)), NA())</f>
        <v>#VALUE!</v>
      </c>
      <c r="G29" s="178" t="e">
        <f>IF(ROUND(VALUE(SUBSTITUTE(連結実質赤字比率に係る赤字・黒字の構成分析!H$41,"▲", "-")), 2) &gt;= 0, ABS(ROUND(VALUE(SUBSTITUTE(連結実質赤字比率に係る赤字・黒字の構成分析!H$41,"▲", "-")), 2)), NA())</f>
        <v>#VALUE!</v>
      </c>
      <c r="H29" s="178" t="e">
        <f>IF(ROUND(VALUE(SUBSTITUTE(連結実質赤字比率に係る赤字・黒字の構成分析!I$41,"▲", "-")), 2) &lt; 0, ABS(ROUND(VALUE(SUBSTITUTE(連結実質赤字比率に係る赤字・黒字の構成分析!I$41,"▲", "-")), 2)), NA())</f>
        <v>#VALUE!</v>
      </c>
      <c r="I29" s="178" t="e">
        <f>IF(ROUND(VALUE(SUBSTITUTE(連結実質赤字比率に係る赤字・黒字の構成分析!I$41,"▲", "-")), 2) &gt;= 0, ABS(ROUND(VALUE(SUBSTITUTE(連結実質赤字比率に係る赤字・黒字の構成分析!I$41,"▲", "-")), 2)), NA())</f>
        <v>#VALUE!</v>
      </c>
      <c r="J29" s="178" t="e">
        <f>IF(ROUND(VALUE(SUBSTITUTE(連結実質赤字比率に係る赤字・黒字の構成分析!J$41,"▲", "-")), 2) &lt; 0, ABS(ROUND(VALUE(SUBSTITUTE(連結実質赤字比率に係る赤字・黒字の構成分析!J$41,"▲", "-")), 2)), NA())</f>
        <v>#VALUE!</v>
      </c>
      <c r="K29" s="178" t="e">
        <f>IF(ROUND(VALUE(SUBSTITUTE(連結実質赤字比率に係る赤字・黒字の構成分析!J$41,"▲", "-")), 2) &gt;= 0, ABS(ROUND(VALUE(SUBSTITUTE(連結実質赤字比率に係る赤字・黒字の構成分析!J$41,"▲", "-")), 2)), NA())</f>
        <v>#VALUE!</v>
      </c>
    </row>
    <row r="30" spans="1:11" x14ac:dyDescent="0.15">
      <c r="A30" s="178" t="e">
        <f>IF(連結実質赤字比率に係る赤字・黒字の構成分析!C$40="",NA(),連結実質赤字比率に係る赤字・黒字の構成分析!C$40)</f>
        <v>#N/A</v>
      </c>
      <c r="B30" s="178" t="e">
        <f>IF(ROUND(VALUE(SUBSTITUTE(連結実質赤字比率に係る赤字・黒字の構成分析!F$40,"▲", "-")), 2) &lt; 0, ABS(ROUND(VALUE(SUBSTITUTE(連結実質赤字比率に係る赤字・黒字の構成分析!F$40,"▲", "-")), 2)), NA())</f>
        <v>#VALUE!</v>
      </c>
      <c r="C30" s="178" t="e">
        <f>IF(ROUND(VALUE(SUBSTITUTE(連結実質赤字比率に係る赤字・黒字の構成分析!F$40,"▲", "-")), 2) &gt;= 0, ABS(ROUND(VALUE(SUBSTITUTE(連結実質赤字比率に係る赤字・黒字の構成分析!F$40,"▲", "-")), 2)), NA())</f>
        <v>#VALUE!</v>
      </c>
      <c r="D30" s="178" t="e">
        <f>IF(ROUND(VALUE(SUBSTITUTE(連結実質赤字比率に係る赤字・黒字の構成分析!G$40,"▲", "-")), 2) &lt; 0, ABS(ROUND(VALUE(SUBSTITUTE(連結実質赤字比率に係る赤字・黒字の構成分析!G$40,"▲", "-")), 2)), NA())</f>
        <v>#VALUE!</v>
      </c>
      <c r="E30" s="178" t="e">
        <f>IF(ROUND(VALUE(SUBSTITUTE(連結実質赤字比率に係る赤字・黒字の構成分析!G$40,"▲", "-")), 2) &gt;= 0, ABS(ROUND(VALUE(SUBSTITUTE(連結実質赤字比率に係る赤字・黒字の構成分析!G$40,"▲", "-")), 2)), NA())</f>
        <v>#VALUE!</v>
      </c>
      <c r="F30" s="178" t="e">
        <f>IF(ROUND(VALUE(SUBSTITUTE(連結実質赤字比率に係る赤字・黒字の構成分析!H$40,"▲", "-")), 2) &lt; 0, ABS(ROUND(VALUE(SUBSTITUTE(連結実質赤字比率に係る赤字・黒字の構成分析!H$40,"▲", "-")), 2)), NA())</f>
        <v>#VALUE!</v>
      </c>
      <c r="G30" s="178" t="e">
        <f>IF(ROUND(VALUE(SUBSTITUTE(連結実質赤字比率に係る赤字・黒字の構成分析!H$40,"▲", "-")), 2) &gt;= 0, ABS(ROUND(VALUE(SUBSTITUTE(連結実質赤字比率に係る赤字・黒字の構成分析!H$40,"▲", "-")), 2)), NA())</f>
        <v>#VALUE!</v>
      </c>
      <c r="H30" s="178" t="e">
        <f>IF(ROUND(VALUE(SUBSTITUTE(連結実質赤字比率に係る赤字・黒字の構成分析!I$40,"▲", "-")), 2) &lt; 0, ABS(ROUND(VALUE(SUBSTITUTE(連結実質赤字比率に係る赤字・黒字の構成分析!I$40,"▲", "-")), 2)), NA())</f>
        <v>#VALUE!</v>
      </c>
      <c r="I30" s="178" t="e">
        <f>IF(ROUND(VALUE(SUBSTITUTE(連結実質赤字比率に係る赤字・黒字の構成分析!I$40,"▲", "-")), 2) &gt;= 0, ABS(ROUND(VALUE(SUBSTITUTE(連結実質赤字比率に係る赤字・黒字の構成分析!I$40,"▲", "-")), 2)), NA())</f>
        <v>#VALUE!</v>
      </c>
      <c r="J30" s="178" t="e">
        <f>IF(ROUND(VALUE(SUBSTITUTE(連結実質赤字比率に係る赤字・黒字の構成分析!J$40,"▲", "-")), 2) &lt; 0, ABS(ROUND(VALUE(SUBSTITUTE(連結実質赤字比率に係る赤字・黒字の構成分析!J$40,"▲", "-")), 2)), NA())</f>
        <v>#VALUE!</v>
      </c>
      <c r="K30" s="178" t="e">
        <f>IF(ROUND(VALUE(SUBSTITUTE(連結実質赤字比率に係る赤字・黒字の構成分析!J$40,"▲", "-")), 2) &gt;= 0, ABS(ROUND(VALUE(SUBSTITUTE(連結実質赤字比率に係る赤字・黒字の構成分析!J$40,"▲", "-")), 2)), NA())</f>
        <v>#VALUE!</v>
      </c>
    </row>
    <row r="31" spans="1:11" x14ac:dyDescent="0.15">
      <c r="A31" s="178" t="e">
        <f>IF(連結実質赤字比率に係る赤字・黒字の構成分析!C$39="",NA(),連結実質赤字比率に係る赤字・黒字の構成分析!C$39)</f>
        <v>#N/A</v>
      </c>
      <c r="B31" s="178" t="e">
        <f>IF(ROUND(VALUE(SUBSTITUTE(連結実質赤字比率に係る赤字・黒字の構成分析!F$39,"▲", "-")), 2) &lt; 0, ABS(ROUND(VALUE(SUBSTITUTE(連結実質赤字比率に係る赤字・黒字の構成分析!F$39,"▲", "-")), 2)), NA())</f>
        <v>#VALUE!</v>
      </c>
      <c r="C31" s="178" t="e">
        <f>IF(ROUND(VALUE(SUBSTITUTE(連結実質赤字比率に係る赤字・黒字の構成分析!F$39,"▲", "-")), 2) &gt;= 0, ABS(ROUND(VALUE(SUBSTITUTE(連結実質赤字比率に係る赤字・黒字の構成分析!F$39,"▲", "-")), 2)), NA())</f>
        <v>#VALUE!</v>
      </c>
      <c r="D31" s="178" t="e">
        <f>IF(ROUND(VALUE(SUBSTITUTE(連結実質赤字比率に係る赤字・黒字の構成分析!G$39,"▲", "-")), 2) &lt; 0, ABS(ROUND(VALUE(SUBSTITUTE(連結実質赤字比率に係る赤字・黒字の構成分析!G$39,"▲", "-")), 2)), NA())</f>
        <v>#VALUE!</v>
      </c>
      <c r="E31" s="178" t="e">
        <f>IF(ROUND(VALUE(SUBSTITUTE(連結実質赤字比率に係る赤字・黒字の構成分析!G$39,"▲", "-")), 2) &gt;= 0, ABS(ROUND(VALUE(SUBSTITUTE(連結実質赤字比率に係る赤字・黒字の構成分析!G$39,"▲", "-")), 2)), NA())</f>
        <v>#VALUE!</v>
      </c>
      <c r="F31" s="178" t="e">
        <f>IF(ROUND(VALUE(SUBSTITUTE(連結実質赤字比率に係る赤字・黒字の構成分析!H$39,"▲", "-")), 2) &lt; 0, ABS(ROUND(VALUE(SUBSTITUTE(連結実質赤字比率に係る赤字・黒字の構成分析!H$39,"▲", "-")), 2)), NA())</f>
        <v>#VALUE!</v>
      </c>
      <c r="G31" s="178" t="e">
        <f>IF(ROUND(VALUE(SUBSTITUTE(連結実質赤字比率に係る赤字・黒字の構成分析!H$39,"▲", "-")), 2) &gt;= 0, ABS(ROUND(VALUE(SUBSTITUTE(連結実質赤字比率に係る赤字・黒字の構成分析!H$39,"▲", "-")), 2)), NA())</f>
        <v>#VALUE!</v>
      </c>
      <c r="H31" s="178" t="e">
        <f>IF(ROUND(VALUE(SUBSTITUTE(連結実質赤字比率に係る赤字・黒字の構成分析!I$39,"▲", "-")), 2) &lt; 0, ABS(ROUND(VALUE(SUBSTITUTE(連結実質赤字比率に係る赤字・黒字の構成分析!I$39,"▲", "-")), 2)), NA())</f>
        <v>#VALUE!</v>
      </c>
      <c r="I31" s="178" t="e">
        <f>IF(ROUND(VALUE(SUBSTITUTE(連結実質赤字比率に係る赤字・黒字の構成分析!I$39,"▲", "-")), 2) &gt;= 0, ABS(ROUND(VALUE(SUBSTITUTE(連結実質赤字比率に係る赤字・黒字の構成分析!I$39,"▲", "-")), 2)), NA())</f>
        <v>#VALUE!</v>
      </c>
      <c r="J31" s="178" t="e">
        <f>IF(ROUND(VALUE(SUBSTITUTE(連結実質赤字比率に係る赤字・黒字の構成分析!J$39,"▲", "-")), 2) &lt; 0, ABS(ROUND(VALUE(SUBSTITUTE(連結実質赤字比率に係る赤字・黒字の構成分析!J$39,"▲", "-")), 2)), NA())</f>
        <v>#VALUE!</v>
      </c>
      <c r="K31" s="178" t="e">
        <f>IF(ROUND(VALUE(SUBSTITUTE(連結実質赤字比率に係る赤字・黒字の構成分析!J$39,"▲", "-")), 2) &gt;= 0, ABS(ROUND(VALUE(SUBSTITUTE(連結実質赤字比率に係る赤字・黒字の構成分析!J$39,"▲", "-")), 2)), NA())</f>
        <v>#VALUE!</v>
      </c>
    </row>
    <row r="32" spans="1:11" x14ac:dyDescent="0.15">
      <c r="A32" s="178" t="e">
        <f>IF(連結実質赤字比率に係る赤字・黒字の構成分析!C$38="",NA(),連結実質赤字比率に係る赤字・黒字の構成分析!C$38)</f>
        <v>#N/A</v>
      </c>
      <c r="B32" s="178" t="e">
        <f>IF(ROUND(VALUE(SUBSTITUTE(連結実質赤字比率に係る赤字・黒字の構成分析!F$38,"▲", "-")), 2) &lt; 0, ABS(ROUND(VALUE(SUBSTITUTE(連結実質赤字比率に係る赤字・黒字の構成分析!F$38,"▲", "-")), 2)), NA())</f>
        <v>#VALUE!</v>
      </c>
      <c r="C32" s="178" t="e">
        <f>IF(ROUND(VALUE(SUBSTITUTE(連結実質赤字比率に係る赤字・黒字の構成分析!F$38,"▲", "-")), 2) &gt;= 0, ABS(ROUND(VALUE(SUBSTITUTE(連結実質赤字比率に係る赤字・黒字の構成分析!F$38,"▲", "-")), 2)), NA())</f>
        <v>#VALUE!</v>
      </c>
      <c r="D32" s="178" t="e">
        <f>IF(ROUND(VALUE(SUBSTITUTE(連結実質赤字比率に係る赤字・黒字の構成分析!G$38,"▲", "-")), 2) &lt; 0, ABS(ROUND(VALUE(SUBSTITUTE(連結実質赤字比率に係る赤字・黒字の構成分析!G$38,"▲", "-")), 2)), NA())</f>
        <v>#VALUE!</v>
      </c>
      <c r="E32" s="178" t="e">
        <f>IF(ROUND(VALUE(SUBSTITUTE(連結実質赤字比率に係る赤字・黒字の構成分析!G$38,"▲", "-")), 2) &gt;= 0, ABS(ROUND(VALUE(SUBSTITUTE(連結実質赤字比率に係る赤字・黒字の構成分析!G$38,"▲", "-")), 2)), NA())</f>
        <v>#VALUE!</v>
      </c>
      <c r="F32" s="178" t="e">
        <f>IF(ROUND(VALUE(SUBSTITUTE(連結実質赤字比率に係る赤字・黒字の構成分析!H$38,"▲", "-")), 2) &lt; 0, ABS(ROUND(VALUE(SUBSTITUTE(連結実質赤字比率に係る赤字・黒字の構成分析!H$38,"▲", "-")), 2)), NA())</f>
        <v>#VALUE!</v>
      </c>
      <c r="G32" s="178" t="e">
        <f>IF(ROUND(VALUE(SUBSTITUTE(連結実質赤字比率に係る赤字・黒字の構成分析!H$38,"▲", "-")), 2) &gt;= 0, ABS(ROUND(VALUE(SUBSTITUTE(連結実質赤字比率に係る赤字・黒字の構成分析!H$38,"▲", "-")), 2)), NA())</f>
        <v>#VALUE!</v>
      </c>
      <c r="H32" s="178" t="e">
        <f>IF(ROUND(VALUE(SUBSTITUTE(連結実質赤字比率に係る赤字・黒字の構成分析!I$38,"▲", "-")), 2) &lt; 0, ABS(ROUND(VALUE(SUBSTITUTE(連結実質赤字比率に係る赤字・黒字の構成分析!I$38,"▲", "-")), 2)), NA())</f>
        <v>#VALUE!</v>
      </c>
      <c r="I32" s="178" t="e">
        <f>IF(ROUND(VALUE(SUBSTITUTE(連結実質赤字比率に係る赤字・黒字の構成分析!I$38,"▲", "-")), 2) &gt;= 0, ABS(ROUND(VALUE(SUBSTITUTE(連結実質赤字比率に係る赤字・黒字の構成分析!I$38,"▲", "-")), 2)), NA())</f>
        <v>#VALUE!</v>
      </c>
      <c r="J32" s="178" t="e">
        <f>IF(ROUND(VALUE(SUBSTITUTE(連結実質赤字比率に係る赤字・黒字の構成分析!J$38,"▲", "-")), 2) &lt; 0, ABS(ROUND(VALUE(SUBSTITUTE(連結実質赤字比率に係る赤字・黒字の構成分析!J$38,"▲", "-")), 2)), NA())</f>
        <v>#VALUE!</v>
      </c>
      <c r="K32" s="178" t="e">
        <f>IF(ROUND(VALUE(SUBSTITUTE(連結実質赤字比率に係る赤字・黒字の構成分析!J$38,"▲", "-")), 2) &gt;= 0, ABS(ROUND(VALUE(SUBSTITUTE(連結実質赤字比率に係る赤字・黒字の構成分析!J$38,"▲", "-")), 2)), NA())</f>
        <v>#VALUE!</v>
      </c>
    </row>
    <row r="33" spans="1:16" x14ac:dyDescent="0.15">
      <c r="A33" s="178" t="str">
        <f>IF(連結実質赤字比率に係る赤字・黒字の構成分析!C$37="",NA(),連結実質赤字比率に係る赤字・黒字の構成分析!C$37)</f>
        <v>後期高齢者医療特別会計</v>
      </c>
      <c r="B33" s="178" t="e">
        <f>IF(ROUND(VALUE(SUBSTITUTE(連結実質赤字比率に係る赤字・黒字の構成分析!F$37,"▲", "-")), 2) &lt; 0, ABS(ROUND(VALUE(SUBSTITUTE(連結実質赤字比率に係る赤字・黒字の構成分析!F$37,"▲", "-")), 2)), NA())</f>
        <v>#N/A</v>
      </c>
      <c r="C33" s="178">
        <f>IF(ROUND(VALUE(SUBSTITUTE(連結実質赤字比率に係る赤字・黒字の構成分析!F$37,"▲", "-")), 2) &gt;= 0, ABS(ROUND(VALUE(SUBSTITUTE(連結実質赤字比率に係る赤字・黒字の構成分析!F$37,"▲", "-")), 2)), NA())</f>
        <v>0.01</v>
      </c>
      <c r="D33" s="178" t="e">
        <f>IF(ROUND(VALUE(SUBSTITUTE(連結実質赤字比率に係る赤字・黒字の構成分析!G$37,"▲", "-")), 2) &lt; 0, ABS(ROUND(VALUE(SUBSTITUTE(連結実質赤字比率に係る赤字・黒字の構成分析!G$37,"▲", "-")), 2)), NA())</f>
        <v>#N/A</v>
      </c>
      <c r="E33" s="178">
        <f>IF(ROUND(VALUE(SUBSTITUTE(連結実質赤字比率に係る赤字・黒字の構成分析!G$37,"▲", "-")), 2) &gt;= 0, ABS(ROUND(VALUE(SUBSTITUTE(連結実質赤字比率に係る赤字・黒字の構成分析!G$37,"▲", "-")), 2)), NA())</f>
        <v>0.01</v>
      </c>
      <c r="F33" s="178" t="e">
        <f>IF(ROUND(VALUE(SUBSTITUTE(連結実質赤字比率に係る赤字・黒字の構成分析!H$37,"▲", "-")), 2) &lt; 0, ABS(ROUND(VALUE(SUBSTITUTE(連結実質赤字比率に係る赤字・黒字の構成分析!H$37,"▲", "-")), 2)), NA())</f>
        <v>#N/A</v>
      </c>
      <c r="G33" s="178">
        <f>IF(ROUND(VALUE(SUBSTITUTE(連結実質赤字比率に係る赤字・黒字の構成分析!H$37,"▲", "-")), 2) &gt;= 0, ABS(ROUND(VALUE(SUBSTITUTE(連結実質赤字比率に係る赤字・黒字の構成分析!H$37,"▲", "-")), 2)), NA())</f>
        <v>0</v>
      </c>
      <c r="H33" s="178" t="e">
        <f>IF(ROUND(VALUE(SUBSTITUTE(連結実質赤字比率に係る赤字・黒字の構成分析!I$37,"▲", "-")), 2) &lt; 0, ABS(ROUND(VALUE(SUBSTITUTE(連結実質赤字比率に係る赤字・黒字の構成分析!I$37,"▲", "-")), 2)), NA())</f>
        <v>#N/A</v>
      </c>
      <c r="I33" s="178">
        <f>IF(ROUND(VALUE(SUBSTITUTE(連結実質赤字比率に係る赤字・黒字の構成分析!I$37,"▲", "-")), 2) &gt;= 0, ABS(ROUND(VALUE(SUBSTITUTE(連結実質赤字比率に係る赤字・黒字の構成分析!I$37,"▲", "-")), 2)), NA())</f>
        <v>0.03</v>
      </c>
      <c r="J33" s="178" t="e">
        <f>IF(ROUND(VALUE(SUBSTITUTE(連結実質赤字比率に係る赤字・黒字の構成分析!J$37,"▲", "-")), 2) &lt; 0, ABS(ROUND(VALUE(SUBSTITUTE(連結実質赤字比率に係る赤字・黒字の構成分析!J$37,"▲", "-")), 2)), NA())</f>
        <v>#N/A</v>
      </c>
      <c r="K33" s="178">
        <f>IF(ROUND(VALUE(SUBSTITUTE(連結実質赤字比率に係る赤字・黒字の構成分析!J$37,"▲", "-")), 2) &gt;= 0, ABS(ROUND(VALUE(SUBSTITUTE(連結実質赤字比率に係る赤字・黒字の構成分析!J$37,"▲", "-")), 2)), NA())</f>
        <v>0.01</v>
      </c>
    </row>
    <row r="34" spans="1:16" x14ac:dyDescent="0.15">
      <c r="A34" s="178" t="str">
        <f>IF(連結実質赤字比率に係る赤字・黒字の構成分析!C$36="",NA(),連結実質赤字比率に係る赤字・黒字の構成分析!C$36)</f>
        <v>国民健康保険特別会計</v>
      </c>
      <c r="B34" s="178" t="e">
        <f>IF(ROUND(VALUE(SUBSTITUTE(連結実質赤字比率に係る赤字・黒字の構成分析!F$36,"▲", "-")), 2) &lt; 0, ABS(ROUND(VALUE(SUBSTITUTE(連結実質赤字比率に係る赤字・黒字の構成分析!F$36,"▲", "-")), 2)), NA())</f>
        <v>#N/A</v>
      </c>
      <c r="C34" s="178">
        <f>IF(ROUND(VALUE(SUBSTITUTE(連結実質赤字比率に係る赤字・黒字の構成分析!F$36,"▲", "-")), 2) &gt;= 0, ABS(ROUND(VALUE(SUBSTITUTE(連結実質赤字比率に係る赤字・黒字の構成分析!F$36,"▲", "-")), 2)), NA())</f>
        <v>0.1</v>
      </c>
      <c r="D34" s="178" t="e">
        <f>IF(ROUND(VALUE(SUBSTITUTE(連結実質赤字比率に係る赤字・黒字の構成分析!G$36,"▲", "-")), 2) &lt; 0, ABS(ROUND(VALUE(SUBSTITUTE(連結実質赤字比率に係る赤字・黒字の構成分析!G$36,"▲", "-")), 2)), NA())</f>
        <v>#N/A</v>
      </c>
      <c r="E34" s="178">
        <f>IF(ROUND(VALUE(SUBSTITUTE(連結実質赤字比率に係る赤字・黒字の構成分析!G$36,"▲", "-")), 2) &gt;= 0, ABS(ROUND(VALUE(SUBSTITUTE(連結実質赤字比率に係る赤字・黒字の構成分析!G$36,"▲", "-")), 2)), NA())</f>
        <v>0.09</v>
      </c>
      <c r="F34" s="178" t="e">
        <f>IF(ROUND(VALUE(SUBSTITUTE(連結実質赤字比率に係る赤字・黒字の構成分析!H$36,"▲", "-")), 2) &lt; 0, ABS(ROUND(VALUE(SUBSTITUTE(連結実質赤字比率に係る赤字・黒字の構成分析!H$36,"▲", "-")), 2)), NA())</f>
        <v>#N/A</v>
      </c>
      <c r="G34" s="178">
        <f>IF(ROUND(VALUE(SUBSTITUTE(連結実質赤字比率に係る赤字・黒字の構成分析!H$36,"▲", "-")), 2) &gt;= 0, ABS(ROUND(VALUE(SUBSTITUTE(連結実質赤字比率に係る赤字・黒字の構成分析!H$36,"▲", "-")), 2)), NA())</f>
        <v>0.05</v>
      </c>
      <c r="H34" s="178" t="e">
        <f>IF(ROUND(VALUE(SUBSTITUTE(連結実質赤字比率に係る赤字・黒字の構成分析!I$36,"▲", "-")), 2) &lt; 0, ABS(ROUND(VALUE(SUBSTITUTE(連結実質赤字比率に係る赤字・黒字の構成分析!I$36,"▲", "-")), 2)), NA())</f>
        <v>#N/A</v>
      </c>
      <c r="I34" s="178">
        <f>IF(ROUND(VALUE(SUBSTITUTE(連結実質赤字比率に係る赤字・黒字の構成分析!I$36,"▲", "-")), 2) &gt;= 0, ABS(ROUND(VALUE(SUBSTITUTE(連結実質赤字比率に係る赤字・黒字の構成分析!I$36,"▲", "-")), 2)), NA())</f>
        <v>0.1</v>
      </c>
      <c r="J34" s="178" t="e">
        <f>IF(ROUND(VALUE(SUBSTITUTE(連結実質赤字比率に係る赤字・黒字の構成分析!J$36,"▲", "-")), 2) &lt; 0, ABS(ROUND(VALUE(SUBSTITUTE(連結実質赤字比率に係る赤字・黒字の構成分析!J$36,"▲", "-")), 2)), NA())</f>
        <v>#N/A</v>
      </c>
      <c r="K34" s="178">
        <f>IF(ROUND(VALUE(SUBSTITUTE(連結実質赤字比率に係る赤字・黒字の構成分析!J$36,"▲", "-")), 2) &gt;= 0, ABS(ROUND(VALUE(SUBSTITUTE(連結実質赤字比率に係る赤字・黒字の構成分析!J$36,"▲", "-")), 2)), NA())</f>
        <v>0.09</v>
      </c>
    </row>
    <row r="35" spans="1:16" x14ac:dyDescent="0.15">
      <c r="A35" s="178" t="str">
        <f>IF(連結実質赤字比率に係る赤字・黒字の構成分析!C$35="",NA(),連結実質赤字比率に係る赤字・黒字の構成分析!C$35)</f>
        <v>農業集落排水事業特別会計</v>
      </c>
      <c r="B35" s="178" t="e">
        <f>IF(ROUND(VALUE(SUBSTITUTE(連結実質赤字比率に係る赤字・黒字の構成分析!F$35,"▲", "-")), 2) &lt; 0, ABS(ROUND(VALUE(SUBSTITUTE(連結実質赤字比率に係る赤字・黒字の構成分析!F$35,"▲", "-")), 2)), NA())</f>
        <v>#N/A</v>
      </c>
      <c r="C35" s="178">
        <f>IF(ROUND(VALUE(SUBSTITUTE(連結実質赤字比率に係る赤字・黒字の構成分析!F$35,"▲", "-")), 2) &gt;= 0, ABS(ROUND(VALUE(SUBSTITUTE(連結実質赤字比率に係る赤字・黒字の構成分析!F$35,"▲", "-")), 2)), NA())</f>
        <v>0.31</v>
      </c>
      <c r="D35" s="178" t="e">
        <f>IF(ROUND(VALUE(SUBSTITUTE(連結実質赤字比率に係る赤字・黒字の構成分析!G$35,"▲", "-")), 2) &lt; 0, ABS(ROUND(VALUE(SUBSTITUTE(連結実質赤字比率に係る赤字・黒字の構成分析!G$35,"▲", "-")), 2)), NA())</f>
        <v>#N/A</v>
      </c>
      <c r="E35" s="178">
        <f>IF(ROUND(VALUE(SUBSTITUTE(連結実質赤字比率に係る赤字・黒字の構成分析!G$35,"▲", "-")), 2) &gt;= 0, ABS(ROUND(VALUE(SUBSTITUTE(連結実質赤字比率に係る赤字・黒字の構成分析!G$35,"▲", "-")), 2)), NA())</f>
        <v>0.34</v>
      </c>
      <c r="F35" s="178" t="e">
        <f>IF(ROUND(VALUE(SUBSTITUTE(連結実質赤字比率に係る赤字・黒字の構成分析!H$35,"▲", "-")), 2) &lt; 0, ABS(ROUND(VALUE(SUBSTITUTE(連結実質赤字比率に係る赤字・黒字の構成分析!H$35,"▲", "-")), 2)), NA())</f>
        <v>#N/A</v>
      </c>
      <c r="G35" s="178">
        <f>IF(ROUND(VALUE(SUBSTITUTE(連結実質赤字比率に係る赤字・黒字の構成分析!H$35,"▲", "-")), 2) &gt;= 0, ABS(ROUND(VALUE(SUBSTITUTE(連結実質赤字比率に係る赤字・黒字の構成分析!H$35,"▲", "-")), 2)), NA())</f>
        <v>0.53</v>
      </c>
      <c r="H35" s="178" t="e">
        <f>IF(ROUND(VALUE(SUBSTITUTE(連結実質赤字比率に係る赤字・黒字の構成分析!I$35,"▲", "-")), 2) &lt; 0, ABS(ROUND(VALUE(SUBSTITUTE(連結実質赤字比率に係る赤字・黒字の構成分析!I$35,"▲", "-")), 2)), NA())</f>
        <v>#N/A</v>
      </c>
      <c r="I35" s="178">
        <f>IF(ROUND(VALUE(SUBSTITUTE(連結実質赤字比率に係る赤字・黒字の構成分析!I$35,"▲", "-")), 2) &gt;= 0, ABS(ROUND(VALUE(SUBSTITUTE(連結実質赤字比率に係る赤字・黒字の構成分析!I$35,"▲", "-")), 2)), NA())</f>
        <v>0.63</v>
      </c>
      <c r="J35" s="178" t="e">
        <f>IF(ROUND(VALUE(SUBSTITUTE(連結実質赤字比率に係る赤字・黒字の構成分析!J$35,"▲", "-")), 2) &lt; 0, ABS(ROUND(VALUE(SUBSTITUTE(連結実質赤字比率に係る赤字・黒字の構成分析!J$35,"▲", "-")), 2)), NA())</f>
        <v>#N/A</v>
      </c>
      <c r="K35" s="178">
        <f>IF(ROUND(VALUE(SUBSTITUTE(連結実質赤字比率に係る赤字・黒字の構成分析!J$35,"▲", "-")), 2) &gt;= 0, ABS(ROUND(VALUE(SUBSTITUTE(連結実質赤字比率に係る赤字・黒字の構成分析!J$35,"▲", "-")), 2)), NA())</f>
        <v>0.43</v>
      </c>
    </row>
    <row r="36" spans="1:16" x14ac:dyDescent="0.15">
      <c r="A36" s="178" t="str">
        <f>IF(連結実質赤字比率に係る赤字・黒字の構成分析!C$34="",NA(),連結実質赤字比率に係る赤字・黒字の構成分析!C$34)</f>
        <v>一般会計</v>
      </c>
      <c r="B36" s="178" t="e">
        <f>IF(ROUND(VALUE(SUBSTITUTE(連結実質赤字比率に係る赤字・黒字の構成分析!F$34,"▲", "-")), 2) &lt; 0, ABS(ROUND(VALUE(SUBSTITUTE(連結実質赤字比率に係る赤字・黒字の構成分析!F$34,"▲", "-")), 2)), NA())</f>
        <v>#N/A</v>
      </c>
      <c r="C36" s="178">
        <f>IF(ROUND(VALUE(SUBSTITUTE(連結実質赤字比率に係る赤字・黒字の構成分析!F$34,"▲", "-")), 2) &gt;= 0, ABS(ROUND(VALUE(SUBSTITUTE(連結実質赤字比率に係る赤字・黒字の構成分析!F$34,"▲", "-")), 2)), NA())</f>
        <v>4.76</v>
      </c>
      <c r="D36" s="178" t="e">
        <f>IF(ROUND(VALUE(SUBSTITUTE(連結実質赤字比率に係る赤字・黒字の構成分析!G$34,"▲", "-")), 2) &lt; 0, ABS(ROUND(VALUE(SUBSTITUTE(連結実質赤字比率に係る赤字・黒字の構成分析!G$34,"▲", "-")), 2)), NA())</f>
        <v>#N/A</v>
      </c>
      <c r="E36" s="178">
        <f>IF(ROUND(VALUE(SUBSTITUTE(連結実質赤字比率に係る赤字・黒字の構成分析!G$34,"▲", "-")), 2) &gt;= 0, ABS(ROUND(VALUE(SUBSTITUTE(連結実質赤字比率に係る赤字・黒字の構成分析!G$34,"▲", "-")), 2)), NA())</f>
        <v>5.8</v>
      </c>
      <c r="F36" s="178" t="e">
        <f>IF(ROUND(VALUE(SUBSTITUTE(連結実質赤字比率に係る赤字・黒字の構成分析!H$34,"▲", "-")), 2) &lt; 0, ABS(ROUND(VALUE(SUBSTITUTE(連結実質赤字比率に係る赤字・黒字の構成分析!H$34,"▲", "-")), 2)), NA())</f>
        <v>#N/A</v>
      </c>
      <c r="G36" s="178">
        <f>IF(ROUND(VALUE(SUBSTITUTE(連結実質赤字比率に係る赤字・黒字の構成分析!H$34,"▲", "-")), 2) &gt;= 0, ABS(ROUND(VALUE(SUBSTITUTE(連結実質赤字比率に係る赤字・黒字の構成分析!H$34,"▲", "-")), 2)), NA())</f>
        <v>6.37</v>
      </c>
      <c r="H36" s="178" t="e">
        <f>IF(ROUND(VALUE(SUBSTITUTE(連結実質赤字比率に係る赤字・黒字の構成分析!I$34,"▲", "-")), 2) &lt; 0, ABS(ROUND(VALUE(SUBSTITUTE(連結実質赤字比率に係る赤字・黒字の構成分析!I$34,"▲", "-")), 2)), NA())</f>
        <v>#N/A</v>
      </c>
      <c r="I36" s="178">
        <f>IF(ROUND(VALUE(SUBSTITUTE(連結実質赤字比率に係る赤字・黒字の構成分析!I$34,"▲", "-")), 2) &gt;= 0, ABS(ROUND(VALUE(SUBSTITUTE(連結実質赤字比率に係る赤字・黒字の構成分析!I$34,"▲", "-")), 2)), NA())</f>
        <v>6.85</v>
      </c>
      <c r="J36" s="178" t="e">
        <f>IF(ROUND(VALUE(SUBSTITUTE(連結実質赤字比率に係る赤字・黒字の構成分析!J$34,"▲", "-")), 2) &lt; 0, ABS(ROUND(VALUE(SUBSTITUTE(連結実質赤字比率に係る赤字・黒字の構成分析!J$34,"▲", "-")), 2)), NA())</f>
        <v>#N/A</v>
      </c>
      <c r="K36" s="178">
        <f>IF(ROUND(VALUE(SUBSTITUTE(連結実質赤字比率に係る赤字・黒字の構成分析!J$34,"▲", "-")), 2) &gt;= 0, ABS(ROUND(VALUE(SUBSTITUTE(連結実質赤字比率に係る赤字・黒字の構成分析!J$34,"▲", "-")), 2)), NA())</f>
        <v>5.95</v>
      </c>
    </row>
    <row r="39" spans="1:16" x14ac:dyDescent="0.15">
      <c r="A39" s="147" t="s">
        <v>60</v>
      </c>
    </row>
    <row r="40" spans="1:16" x14ac:dyDescent="0.15">
      <c r="A40" s="179"/>
      <c r="B40" s="179" t="str">
        <f>'実質公債費比率（分子）の構造'!K$44</f>
        <v>H26</v>
      </c>
      <c r="C40" s="179"/>
      <c r="D40" s="179"/>
      <c r="E40" s="179" t="str">
        <f>'実質公債費比率（分子）の構造'!L$44</f>
        <v>H27</v>
      </c>
      <c r="F40" s="179"/>
      <c r="G40" s="179"/>
      <c r="H40" s="179" t="str">
        <f>'実質公債費比率（分子）の構造'!M$44</f>
        <v>H28</v>
      </c>
      <c r="I40" s="179"/>
      <c r="J40" s="179"/>
      <c r="K40" s="179" t="str">
        <f>'実質公債費比率（分子）の構造'!N$44</f>
        <v>H29</v>
      </c>
      <c r="L40" s="179"/>
      <c r="M40" s="179"/>
      <c r="N40" s="179" t="str">
        <f>'実質公債費比率（分子）の構造'!O$44</f>
        <v>H30</v>
      </c>
      <c r="O40" s="179"/>
      <c r="P40" s="179"/>
    </row>
    <row r="41" spans="1:16" x14ac:dyDescent="0.15">
      <c r="A41" s="179"/>
      <c r="B41" s="179" t="s">
        <v>61</v>
      </c>
      <c r="C41" s="179"/>
      <c r="D41" s="179" t="s">
        <v>62</v>
      </c>
      <c r="E41" s="179" t="s">
        <v>61</v>
      </c>
      <c r="F41" s="179"/>
      <c r="G41" s="179" t="s">
        <v>62</v>
      </c>
      <c r="H41" s="179" t="s">
        <v>61</v>
      </c>
      <c r="I41" s="179"/>
      <c r="J41" s="179" t="s">
        <v>62</v>
      </c>
      <c r="K41" s="179" t="s">
        <v>61</v>
      </c>
      <c r="L41" s="179"/>
      <c r="M41" s="179" t="s">
        <v>62</v>
      </c>
      <c r="N41" s="179" t="s">
        <v>61</v>
      </c>
      <c r="O41" s="179"/>
      <c r="P41" s="179" t="s">
        <v>62</v>
      </c>
    </row>
    <row r="42" spans="1:16" x14ac:dyDescent="0.15">
      <c r="A42" s="179" t="s">
        <v>63</v>
      </c>
      <c r="B42" s="179"/>
      <c r="C42" s="179"/>
      <c r="D42" s="179">
        <f>'実質公債費比率（分子）の構造'!K$52</f>
        <v>552</v>
      </c>
      <c r="E42" s="179"/>
      <c r="F42" s="179"/>
      <c r="G42" s="179">
        <f>'実質公債費比率（分子）の構造'!L$52</f>
        <v>572</v>
      </c>
      <c r="H42" s="179"/>
      <c r="I42" s="179"/>
      <c r="J42" s="179">
        <f>'実質公債費比率（分子）の構造'!M$52</f>
        <v>581</v>
      </c>
      <c r="K42" s="179"/>
      <c r="L42" s="179"/>
      <c r="M42" s="179">
        <f>'実質公債費比率（分子）の構造'!N$52</f>
        <v>581</v>
      </c>
      <c r="N42" s="179"/>
      <c r="O42" s="179"/>
      <c r="P42" s="179">
        <f>'実質公債費比率（分子）の構造'!O$52</f>
        <v>554</v>
      </c>
    </row>
    <row r="43" spans="1:16" x14ac:dyDescent="0.15">
      <c r="A43" s="179" t="s">
        <v>64</v>
      </c>
      <c r="B43" s="179" t="str">
        <f>'実質公債費比率（分子）の構造'!K$51</f>
        <v>-</v>
      </c>
      <c r="C43" s="179"/>
      <c r="D43" s="179"/>
      <c r="E43" s="179" t="str">
        <f>'実質公債費比率（分子）の構造'!L$51</f>
        <v>-</v>
      </c>
      <c r="F43" s="179"/>
      <c r="G43" s="179"/>
      <c r="H43" s="179" t="str">
        <f>'実質公債費比率（分子）の構造'!M$51</f>
        <v>-</v>
      </c>
      <c r="I43" s="179"/>
      <c r="J43" s="179"/>
      <c r="K43" s="179" t="str">
        <f>'実質公債費比率（分子）の構造'!N$51</f>
        <v>-</v>
      </c>
      <c r="L43" s="179"/>
      <c r="M43" s="179"/>
      <c r="N43" s="179" t="str">
        <f>'実質公債費比率（分子）の構造'!O$51</f>
        <v>-</v>
      </c>
      <c r="O43" s="179"/>
      <c r="P43" s="179"/>
    </row>
    <row r="44" spans="1:16" x14ac:dyDescent="0.15">
      <c r="A44" s="179" t="s">
        <v>65</v>
      </c>
      <c r="B44" s="179">
        <f>'実質公債費比率（分子）の構造'!K$50</f>
        <v>4</v>
      </c>
      <c r="C44" s="179"/>
      <c r="D44" s="179"/>
      <c r="E44" s="179">
        <f>'実質公債費比率（分子）の構造'!L$50</f>
        <v>5</v>
      </c>
      <c r="F44" s="179"/>
      <c r="G44" s="179"/>
      <c r="H44" s="179">
        <f>'実質公債費比率（分子）の構造'!M$50</f>
        <v>5</v>
      </c>
      <c r="I44" s="179"/>
      <c r="J44" s="179"/>
      <c r="K44" s="179">
        <f>'実質公債費比率（分子）の構造'!N$50</f>
        <v>5</v>
      </c>
      <c r="L44" s="179"/>
      <c r="M44" s="179"/>
      <c r="N44" s="179">
        <f>'実質公債費比率（分子）の構造'!O$50</f>
        <v>5</v>
      </c>
      <c r="O44" s="179"/>
      <c r="P44" s="179"/>
    </row>
    <row r="45" spans="1:16" x14ac:dyDescent="0.15">
      <c r="A45" s="179" t="s">
        <v>66</v>
      </c>
      <c r="B45" s="179">
        <f>'実質公債費比率（分子）の構造'!K$49</f>
        <v>25</v>
      </c>
      <c r="C45" s="179"/>
      <c r="D45" s="179"/>
      <c r="E45" s="179">
        <f>'実質公債費比率（分子）の構造'!L$49</f>
        <v>28</v>
      </c>
      <c r="F45" s="179"/>
      <c r="G45" s="179"/>
      <c r="H45" s="179">
        <f>'実質公債費比率（分子）の構造'!M$49</f>
        <v>28</v>
      </c>
      <c r="I45" s="179"/>
      <c r="J45" s="179"/>
      <c r="K45" s="179">
        <f>'実質公債費比率（分子）の構造'!N$49</f>
        <v>26</v>
      </c>
      <c r="L45" s="179"/>
      <c r="M45" s="179"/>
      <c r="N45" s="179">
        <f>'実質公債費比率（分子）の構造'!O$49</f>
        <v>18</v>
      </c>
      <c r="O45" s="179"/>
      <c r="P45" s="179"/>
    </row>
    <row r="46" spans="1:16" x14ac:dyDescent="0.15">
      <c r="A46" s="179" t="s">
        <v>67</v>
      </c>
      <c r="B46" s="179">
        <f>'実質公債費比率（分子）の構造'!K$48</f>
        <v>22</v>
      </c>
      <c r="C46" s="179"/>
      <c r="D46" s="179"/>
      <c r="E46" s="179">
        <f>'実質公債費比率（分子）の構造'!L$48</f>
        <v>22</v>
      </c>
      <c r="F46" s="179"/>
      <c r="G46" s="179"/>
      <c r="H46" s="179">
        <f>'実質公債費比率（分子）の構造'!M$48</f>
        <v>22</v>
      </c>
      <c r="I46" s="179"/>
      <c r="J46" s="179"/>
      <c r="K46" s="179">
        <f>'実質公債費比率（分子）の構造'!N$48</f>
        <v>21</v>
      </c>
      <c r="L46" s="179"/>
      <c r="M46" s="179"/>
      <c r="N46" s="179">
        <f>'実質公債費比率（分子）の構造'!O$48</f>
        <v>20</v>
      </c>
      <c r="O46" s="179"/>
      <c r="P46" s="179"/>
    </row>
    <row r="47" spans="1:16" x14ac:dyDescent="0.15">
      <c r="A47" s="179" t="s">
        <v>68</v>
      </c>
      <c r="B47" s="179" t="str">
        <f>'実質公債費比率（分子）の構造'!K$47</f>
        <v>-</v>
      </c>
      <c r="C47" s="179"/>
      <c r="D47" s="179"/>
      <c r="E47" s="179" t="str">
        <f>'実質公債費比率（分子）の構造'!L$47</f>
        <v>-</v>
      </c>
      <c r="F47" s="179"/>
      <c r="G47" s="179"/>
      <c r="H47" s="179" t="str">
        <f>'実質公債費比率（分子）の構造'!M$47</f>
        <v>-</v>
      </c>
      <c r="I47" s="179"/>
      <c r="J47" s="179"/>
      <c r="K47" s="179" t="str">
        <f>'実質公債費比率（分子）の構造'!N$47</f>
        <v>-</v>
      </c>
      <c r="L47" s="179"/>
      <c r="M47" s="179"/>
      <c r="N47" s="179" t="str">
        <f>'実質公債費比率（分子）の構造'!O$47</f>
        <v>-</v>
      </c>
      <c r="O47" s="179"/>
      <c r="P47" s="179"/>
    </row>
    <row r="48" spans="1:16" x14ac:dyDescent="0.15">
      <c r="A48" s="179" t="s">
        <v>69</v>
      </c>
      <c r="B48" s="179" t="str">
        <f>'実質公債費比率（分子）の構造'!K$46</f>
        <v>-</v>
      </c>
      <c r="C48" s="179"/>
      <c r="D48" s="179"/>
      <c r="E48" s="179" t="str">
        <f>'実質公債費比率（分子）の構造'!L$46</f>
        <v>-</v>
      </c>
      <c r="F48" s="179"/>
      <c r="G48" s="179"/>
      <c r="H48" s="179" t="str">
        <f>'実質公債費比率（分子）の構造'!M$46</f>
        <v>-</v>
      </c>
      <c r="I48" s="179"/>
      <c r="J48" s="179"/>
      <c r="K48" s="179" t="str">
        <f>'実質公債費比率（分子）の構造'!N$46</f>
        <v>-</v>
      </c>
      <c r="L48" s="179"/>
      <c r="M48" s="179"/>
      <c r="N48" s="179" t="str">
        <f>'実質公債費比率（分子）の構造'!O$46</f>
        <v>-</v>
      </c>
      <c r="O48" s="179"/>
      <c r="P48" s="179"/>
    </row>
    <row r="49" spans="1:16" x14ac:dyDescent="0.15">
      <c r="A49" s="179" t="s">
        <v>70</v>
      </c>
      <c r="B49" s="179">
        <f>'実質公債費比率（分子）の構造'!K$45</f>
        <v>554</v>
      </c>
      <c r="C49" s="179"/>
      <c r="D49" s="179"/>
      <c r="E49" s="179">
        <f>'実質公債費比率（分子）の構造'!L$45</f>
        <v>591</v>
      </c>
      <c r="F49" s="179"/>
      <c r="G49" s="179"/>
      <c r="H49" s="179">
        <f>'実質公債費比率（分子）の構造'!M$45</f>
        <v>631</v>
      </c>
      <c r="I49" s="179"/>
      <c r="J49" s="179"/>
      <c r="K49" s="179">
        <f>'実質公債費比率（分子）の構造'!N$45</f>
        <v>668</v>
      </c>
      <c r="L49" s="179"/>
      <c r="M49" s="179"/>
      <c r="N49" s="179">
        <f>'実質公債費比率（分子）の構造'!O$45</f>
        <v>663</v>
      </c>
      <c r="O49" s="179"/>
      <c r="P49" s="179"/>
    </row>
    <row r="50" spans="1:16" x14ac:dyDescent="0.15">
      <c r="A50" s="179" t="s">
        <v>71</v>
      </c>
      <c r="B50" s="179" t="e">
        <f>NA()</f>
        <v>#N/A</v>
      </c>
      <c r="C50" s="179">
        <f>IF(ISNUMBER('実質公債費比率（分子）の構造'!K$53),'実質公債費比率（分子）の構造'!K$53,NA())</f>
        <v>53</v>
      </c>
      <c r="D50" s="179" t="e">
        <f>NA()</f>
        <v>#N/A</v>
      </c>
      <c r="E50" s="179" t="e">
        <f>NA()</f>
        <v>#N/A</v>
      </c>
      <c r="F50" s="179">
        <f>IF(ISNUMBER('実質公債費比率（分子）の構造'!L$53),'実質公債費比率（分子）の構造'!L$53,NA())</f>
        <v>74</v>
      </c>
      <c r="G50" s="179" t="e">
        <f>NA()</f>
        <v>#N/A</v>
      </c>
      <c r="H50" s="179" t="e">
        <f>NA()</f>
        <v>#N/A</v>
      </c>
      <c r="I50" s="179">
        <f>IF(ISNUMBER('実質公債費比率（分子）の構造'!M$53),'実質公債費比率（分子）の構造'!M$53,NA())</f>
        <v>105</v>
      </c>
      <c r="J50" s="179" t="e">
        <f>NA()</f>
        <v>#N/A</v>
      </c>
      <c r="K50" s="179" t="e">
        <f>NA()</f>
        <v>#N/A</v>
      </c>
      <c r="L50" s="179">
        <f>IF(ISNUMBER('実質公債費比率（分子）の構造'!N$53),'実質公債費比率（分子）の構造'!N$53,NA())</f>
        <v>139</v>
      </c>
      <c r="M50" s="179" t="e">
        <f>NA()</f>
        <v>#N/A</v>
      </c>
      <c r="N50" s="179" t="e">
        <f>NA()</f>
        <v>#N/A</v>
      </c>
      <c r="O50" s="179">
        <f>IF(ISNUMBER('実質公債費比率（分子）の構造'!O$53),'実質公債費比率（分子）の構造'!O$53,NA())</f>
        <v>152</v>
      </c>
      <c r="P50" s="179" t="e">
        <f>NA()</f>
        <v>#N/A</v>
      </c>
    </row>
    <row r="53" spans="1:16" x14ac:dyDescent="0.15">
      <c r="A53" s="147" t="s">
        <v>72</v>
      </c>
    </row>
    <row r="54" spans="1:16" x14ac:dyDescent="0.15">
      <c r="A54" s="178"/>
      <c r="B54" s="178" t="str">
        <f>'将来負担比率（分子）の構造'!I$40</f>
        <v>H26</v>
      </c>
      <c r="C54" s="178"/>
      <c r="D54" s="178"/>
      <c r="E54" s="178" t="str">
        <f>'将来負担比率（分子）の構造'!J$40</f>
        <v>H27</v>
      </c>
      <c r="F54" s="178"/>
      <c r="G54" s="178"/>
      <c r="H54" s="178" t="str">
        <f>'将来負担比率（分子）の構造'!K$40</f>
        <v>H28</v>
      </c>
      <c r="I54" s="178"/>
      <c r="J54" s="178"/>
      <c r="K54" s="178" t="str">
        <f>'将来負担比率（分子）の構造'!L$40</f>
        <v>H29</v>
      </c>
      <c r="L54" s="178"/>
      <c r="M54" s="178"/>
      <c r="N54" s="178" t="str">
        <f>'将来負担比率（分子）の構造'!M$40</f>
        <v>H30</v>
      </c>
      <c r="O54" s="178"/>
      <c r="P54" s="178"/>
    </row>
    <row r="55" spans="1:16" x14ac:dyDescent="0.15">
      <c r="A55" s="178"/>
      <c r="B55" s="178" t="s">
        <v>73</v>
      </c>
      <c r="C55" s="178"/>
      <c r="D55" s="178" t="s">
        <v>74</v>
      </c>
      <c r="E55" s="178" t="s">
        <v>73</v>
      </c>
      <c r="F55" s="178"/>
      <c r="G55" s="178" t="s">
        <v>74</v>
      </c>
      <c r="H55" s="178" t="s">
        <v>73</v>
      </c>
      <c r="I55" s="178"/>
      <c r="J55" s="178" t="s">
        <v>74</v>
      </c>
      <c r="K55" s="178" t="s">
        <v>73</v>
      </c>
      <c r="L55" s="178"/>
      <c r="M55" s="178" t="s">
        <v>74</v>
      </c>
      <c r="N55" s="178" t="s">
        <v>73</v>
      </c>
      <c r="O55" s="178"/>
      <c r="P55" s="178" t="s">
        <v>74</v>
      </c>
    </row>
    <row r="56" spans="1:16" x14ac:dyDescent="0.15">
      <c r="A56" s="178" t="s">
        <v>43</v>
      </c>
      <c r="B56" s="178"/>
      <c r="C56" s="178"/>
      <c r="D56" s="178">
        <f>'将来負担比率（分子）の構造'!I$52</f>
        <v>4013</v>
      </c>
      <c r="E56" s="178"/>
      <c r="F56" s="178"/>
      <c r="G56" s="178">
        <f>'将来負担比率（分子）の構造'!J$52</f>
        <v>3877</v>
      </c>
      <c r="H56" s="178"/>
      <c r="I56" s="178"/>
      <c r="J56" s="178">
        <f>'将来負担比率（分子）の構造'!K$52</f>
        <v>3579</v>
      </c>
      <c r="K56" s="178"/>
      <c r="L56" s="178"/>
      <c r="M56" s="178">
        <f>'将来負担比率（分子）の構造'!L$52</f>
        <v>3480</v>
      </c>
      <c r="N56" s="178"/>
      <c r="O56" s="178"/>
      <c r="P56" s="178">
        <f>'将来負担比率（分子）の構造'!M$52</f>
        <v>3264</v>
      </c>
    </row>
    <row r="57" spans="1:16" x14ac:dyDescent="0.15">
      <c r="A57" s="178" t="s">
        <v>42</v>
      </c>
      <c r="B57" s="178"/>
      <c r="C57" s="178"/>
      <c r="D57" s="178">
        <f>'将来負担比率（分子）の構造'!I$51</f>
        <v>600</v>
      </c>
      <c r="E57" s="178"/>
      <c r="F57" s="178"/>
      <c r="G57" s="178">
        <f>'将来負担比率（分子）の構造'!J$51</f>
        <v>525</v>
      </c>
      <c r="H57" s="178"/>
      <c r="I57" s="178"/>
      <c r="J57" s="178">
        <f>'将来負担比率（分子）の構造'!K$51</f>
        <v>455</v>
      </c>
      <c r="K57" s="178"/>
      <c r="L57" s="178"/>
      <c r="M57" s="178">
        <f>'将来負担比率（分子）の構造'!L$51</f>
        <v>406</v>
      </c>
      <c r="N57" s="178"/>
      <c r="O57" s="178"/>
      <c r="P57" s="178">
        <f>'将来負担比率（分子）の構造'!M$51</f>
        <v>368</v>
      </c>
    </row>
    <row r="58" spans="1:16" x14ac:dyDescent="0.15">
      <c r="A58" s="178" t="s">
        <v>41</v>
      </c>
      <c r="B58" s="178"/>
      <c r="C58" s="178"/>
      <c r="D58" s="178">
        <f>'将来負担比率（分子）の構造'!I$50</f>
        <v>3955</v>
      </c>
      <c r="E58" s="178"/>
      <c r="F58" s="178"/>
      <c r="G58" s="178">
        <f>'将来負担比率（分子）の構造'!J$50</f>
        <v>4196</v>
      </c>
      <c r="H58" s="178"/>
      <c r="I58" s="178"/>
      <c r="J58" s="178">
        <f>'将来負担比率（分子）の構造'!K$50</f>
        <v>4083</v>
      </c>
      <c r="K58" s="178"/>
      <c r="L58" s="178"/>
      <c r="M58" s="178">
        <f>'将来負担比率（分子）の構造'!L$50</f>
        <v>3536</v>
      </c>
      <c r="N58" s="178"/>
      <c r="O58" s="178"/>
      <c r="P58" s="178">
        <f>'将来負担比率（分子）の構造'!M$50</f>
        <v>3494</v>
      </c>
    </row>
    <row r="59" spans="1:16" x14ac:dyDescent="0.15">
      <c r="A59" s="178" t="s">
        <v>39</v>
      </c>
      <c r="B59" s="178" t="str">
        <f>'将来負担比率（分子）の構造'!I$49</f>
        <v>-</v>
      </c>
      <c r="C59" s="178"/>
      <c r="D59" s="178"/>
      <c r="E59" s="178" t="str">
        <f>'将来負担比率（分子）の構造'!J$49</f>
        <v>-</v>
      </c>
      <c r="F59" s="178"/>
      <c r="G59" s="178"/>
      <c r="H59" s="178" t="str">
        <f>'将来負担比率（分子）の構造'!K$49</f>
        <v>-</v>
      </c>
      <c r="I59" s="178"/>
      <c r="J59" s="178"/>
      <c r="K59" s="178" t="str">
        <f>'将来負担比率（分子）の構造'!L$49</f>
        <v>-</v>
      </c>
      <c r="L59" s="178"/>
      <c r="M59" s="178"/>
      <c r="N59" s="178" t="str">
        <f>'将来負担比率（分子）の構造'!M$49</f>
        <v>-</v>
      </c>
      <c r="O59" s="178"/>
      <c r="P59" s="178"/>
    </row>
    <row r="60" spans="1:16" x14ac:dyDescent="0.15">
      <c r="A60" s="178" t="s">
        <v>38</v>
      </c>
      <c r="B60" s="178" t="str">
        <f>'将来負担比率（分子）の構造'!I$48</f>
        <v>-</v>
      </c>
      <c r="C60" s="178"/>
      <c r="D60" s="178"/>
      <c r="E60" s="178" t="str">
        <f>'将来負担比率（分子）の構造'!J$48</f>
        <v>-</v>
      </c>
      <c r="F60" s="178"/>
      <c r="G60" s="178"/>
      <c r="H60" s="178" t="str">
        <f>'将来負担比率（分子）の構造'!K$48</f>
        <v>-</v>
      </c>
      <c r="I60" s="178"/>
      <c r="J60" s="178"/>
      <c r="K60" s="178" t="str">
        <f>'将来負担比率（分子）の構造'!L$48</f>
        <v>-</v>
      </c>
      <c r="L60" s="178"/>
      <c r="M60" s="178"/>
      <c r="N60" s="178" t="str">
        <f>'将来負担比率（分子）の構造'!M$48</f>
        <v>-</v>
      </c>
      <c r="O60" s="178"/>
      <c r="P60" s="178"/>
    </row>
    <row r="61" spans="1:16" x14ac:dyDescent="0.15">
      <c r="A61" s="178" t="s">
        <v>36</v>
      </c>
      <c r="B61" s="178" t="str">
        <f>'将来負担比率（分子）の構造'!I$46</f>
        <v>-</v>
      </c>
      <c r="C61" s="178"/>
      <c r="D61" s="178"/>
      <c r="E61" s="178" t="str">
        <f>'将来負担比率（分子）の構造'!J$46</f>
        <v>-</v>
      </c>
      <c r="F61" s="178"/>
      <c r="G61" s="178"/>
      <c r="H61" s="178" t="str">
        <f>'将来負担比率（分子）の構造'!K$46</f>
        <v>-</v>
      </c>
      <c r="I61" s="178"/>
      <c r="J61" s="178"/>
      <c r="K61" s="178" t="str">
        <f>'将来負担比率（分子）の構造'!L$46</f>
        <v>-</v>
      </c>
      <c r="L61" s="178"/>
      <c r="M61" s="178"/>
      <c r="N61" s="178" t="str">
        <f>'将来負担比率（分子）の構造'!M$46</f>
        <v>-</v>
      </c>
      <c r="O61" s="178"/>
      <c r="P61" s="178"/>
    </row>
    <row r="62" spans="1:16" x14ac:dyDescent="0.15">
      <c r="A62" s="178" t="s">
        <v>35</v>
      </c>
      <c r="B62" s="178">
        <f>'将来負担比率（分子）の構造'!I$45</f>
        <v>751</v>
      </c>
      <c r="C62" s="178"/>
      <c r="D62" s="178"/>
      <c r="E62" s="178">
        <f>'将来負担比率（分子）の構造'!J$45</f>
        <v>731</v>
      </c>
      <c r="F62" s="178"/>
      <c r="G62" s="178"/>
      <c r="H62" s="178">
        <f>'将来負担比率（分子）の構造'!K$45</f>
        <v>727</v>
      </c>
      <c r="I62" s="178"/>
      <c r="J62" s="178"/>
      <c r="K62" s="178">
        <f>'将来負担比率（分子）の構造'!L$45</f>
        <v>688</v>
      </c>
      <c r="L62" s="178"/>
      <c r="M62" s="178"/>
      <c r="N62" s="178">
        <f>'将来負担比率（分子）の構造'!M$45</f>
        <v>668</v>
      </c>
      <c r="O62" s="178"/>
      <c r="P62" s="178"/>
    </row>
    <row r="63" spans="1:16" x14ac:dyDescent="0.15">
      <c r="A63" s="178" t="s">
        <v>34</v>
      </c>
      <c r="B63" s="178">
        <f>'将来負担比率（分子）の構造'!I$44</f>
        <v>152</v>
      </c>
      <c r="C63" s="178"/>
      <c r="D63" s="178"/>
      <c r="E63" s="178">
        <f>'将来負担比率（分子）の構造'!J$44</f>
        <v>131</v>
      </c>
      <c r="F63" s="178"/>
      <c r="G63" s="178"/>
      <c r="H63" s="178">
        <f>'将来負担比率（分子）の構造'!K$44</f>
        <v>126</v>
      </c>
      <c r="I63" s="178"/>
      <c r="J63" s="178"/>
      <c r="K63" s="178">
        <f>'将来負担比率（分子）の構造'!L$44</f>
        <v>120</v>
      </c>
      <c r="L63" s="178"/>
      <c r="M63" s="178"/>
      <c r="N63" s="178">
        <f>'将来負担比率（分子）の構造'!M$44</f>
        <v>118</v>
      </c>
      <c r="O63" s="178"/>
      <c r="P63" s="178"/>
    </row>
    <row r="64" spans="1:16" x14ac:dyDescent="0.15">
      <c r="A64" s="178" t="s">
        <v>33</v>
      </c>
      <c r="B64" s="178">
        <f>'将来負担比率（分子）の構造'!I$43</f>
        <v>140</v>
      </c>
      <c r="C64" s="178"/>
      <c r="D64" s="178"/>
      <c r="E64" s="178">
        <f>'将来負担比率（分子）の構造'!J$43</f>
        <v>123</v>
      </c>
      <c r="F64" s="178"/>
      <c r="G64" s="178"/>
      <c r="H64" s="178">
        <f>'将来負担比率（分子）の構造'!K$43</f>
        <v>105</v>
      </c>
      <c r="I64" s="178"/>
      <c r="J64" s="178"/>
      <c r="K64" s="178">
        <f>'将来負担比率（分子）の構造'!L$43</f>
        <v>88</v>
      </c>
      <c r="L64" s="178"/>
      <c r="M64" s="178"/>
      <c r="N64" s="178">
        <f>'将来負担比率（分子）の構造'!M$43</f>
        <v>80</v>
      </c>
      <c r="O64" s="178"/>
      <c r="P64" s="178"/>
    </row>
    <row r="65" spans="1:16" x14ac:dyDescent="0.15">
      <c r="A65" s="178" t="s">
        <v>32</v>
      </c>
      <c r="B65" s="178">
        <f>'将来負担比率（分子）の構造'!I$42</f>
        <v>3</v>
      </c>
      <c r="C65" s="178"/>
      <c r="D65" s="178"/>
      <c r="E65" s="178">
        <f>'将来負担比率（分子）の構造'!J$42</f>
        <v>1</v>
      </c>
      <c r="F65" s="178"/>
      <c r="G65" s="178"/>
      <c r="H65" s="178" t="str">
        <f>'将来負担比率（分子）の構造'!K$42</f>
        <v>-</v>
      </c>
      <c r="I65" s="178"/>
      <c r="J65" s="178"/>
      <c r="K65" s="178">
        <f>'将来負担比率（分子）の構造'!L$42</f>
        <v>852</v>
      </c>
      <c r="L65" s="178"/>
      <c r="M65" s="178"/>
      <c r="N65" s="178">
        <f>'将来負担比率（分子）の構造'!M$42</f>
        <v>1041</v>
      </c>
      <c r="O65" s="178"/>
      <c r="P65" s="178"/>
    </row>
    <row r="66" spans="1:16" x14ac:dyDescent="0.15">
      <c r="A66" s="178" t="s">
        <v>31</v>
      </c>
      <c r="B66" s="178">
        <f>'将来負担比率（分子）の構造'!I$41</f>
        <v>5225</v>
      </c>
      <c r="C66" s="178"/>
      <c r="D66" s="178"/>
      <c r="E66" s="178">
        <f>'将来負担比率（分子）の構造'!J$41</f>
        <v>5090</v>
      </c>
      <c r="F66" s="178"/>
      <c r="G66" s="178"/>
      <c r="H66" s="178">
        <f>'将来負担比率（分子）の構造'!K$41</f>
        <v>4767</v>
      </c>
      <c r="I66" s="178"/>
      <c r="J66" s="178"/>
      <c r="K66" s="178">
        <f>'将来負担比率（分子）の構造'!L$41</f>
        <v>4555</v>
      </c>
      <c r="L66" s="178"/>
      <c r="M66" s="178"/>
      <c r="N66" s="178">
        <f>'将来負担比率（分子）の構造'!M$41</f>
        <v>4253</v>
      </c>
      <c r="O66" s="178"/>
      <c r="P66" s="178"/>
    </row>
    <row r="67" spans="1:16" x14ac:dyDescent="0.15">
      <c r="A67" s="178" t="s">
        <v>75</v>
      </c>
      <c r="B67" s="178" t="e">
        <f>NA()</f>
        <v>#N/A</v>
      </c>
      <c r="C67" s="178">
        <f>IF(ISNUMBER('将来負担比率（分子）の構造'!I$53), IF('将来負担比率（分子）の構造'!I$53 &lt; 0, 0, '将来負担比率（分子）の構造'!I$53), NA())</f>
        <v>0</v>
      </c>
      <c r="D67" s="178" t="e">
        <f>NA()</f>
        <v>#N/A</v>
      </c>
      <c r="E67" s="178" t="e">
        <f>NA()</f>
        <v>#N/A</v>
      </c>
      <c r="F67" s="178">
        <f>IF(ISNUMBER('将来負担比率（分子）の構造'!J$53), IF('将来負担比率（分子）の構造'!J$53 &lt; 0, 0, '将来負担比率（分子）の構造'!J$53), NA())</f>
        <v>0</v>
      </c>
      <c r="G67" s="178" t="e">
        <f>NA()</f>
        <v>#N/A</v>
      </c>
      <c r="H67" s="178" t="e">
        <f>NA()</f>
        <v>#N/A</v>
      </c>
      <c r="I67" s="178">
        <f>IF(ISNUMBER('将来負担比率（分子）の構造'!K$53), IF('将来負担比率（分子）の構造'!K$53 &lt; 0, 0, '将来負担比率（分子）の構造'!K$53), NA())</f>
        <v>0</v>
      </c>
      <c r="J67" s="178" t="e">
        <f>NA()</f>
        <v>#N/A</v>
      </c>
      <c r="K67" s="178" t="e">
        <f>NA()</f>
        <v>#N/A</v>
      </c>
      <c r="L67" s="178">
        <f>IF(ISNUMBER('将来負担比率（分子）の構造'!L$53), IF('将来負担比率（分子）の構造'!L$53 &lt; 0, 0, '将来負担比率（分子）の構造'!L$53), NA())</f>
        <v>0</v>
      </c>
      <c r="M67" s="178" t="e">
        <f>NA()</f>
        <v>#N/A</v>
      </c>
      <c r="N67" s="178" t="e">
        <f>NA()</f>
        <v>#N/A</v>
      </c>
      <c r="O67" s="178">
        <f>IF(ISNUMBER('将来負担比率（分子）の構造'!M$53), IF('将来負担比率（分子）の構造'!M$53 &lt; 0, 0, '将来負担比率（分子）の構造'!M$53), NA())</f>
        <v>0</v>
      </c>
      <c r="P67" s="178" t="e">
        <f>NA()</f>
        <v>#N/A</v>
      </c>
    </row>
    <row r="70" spans="1:16" x14ac:dyDescent="0.15">
      <c r="A70" s="180" t="s">
        <v>76</v>
      </c>
      <c r="B70" s="180"/>
      <c r="C70" s="180"/>
      <c r="D70" s="180"/>
      <c r="E70" s="180"/>
      <c r="F70" s="180"/>
    </row>
    <row r="71" spans="1:16" x14ac:dyDescent="0.15">
      <c r="A71" s="181"/>
      <c r="B71" s="181" t="str">
        <f>基金残高に係る経年分析!F54</f>
        <v>H28</v>
      </c>
      <c r="C71" s="181" t="str">
        <f>基金残高に係る経年分析!G54</f>
        <v>H29</v>
      </c>
      <c r="D71" s="181" t="str">
        <f>基金残高に係る経年分析!H54</f>
        <v>H30</v>
      </c>
    </row>
    <row r="72" spans="1:16" x14ac:dyDescent="0.15">
      <c r="A72" s="181" t="s">
        <v>77</v>
      </c>
      <c r="B72" s="182">
        <f>基金残高に係る経年分析!F55</f>
        <v>1142</v>
      </c>
      <c r="C72" s="182">
        <f>基金残高に係る経年分析!G55</f>
        <v>1014</v>
      </c>
      <c r="D72" s="182">
        <f>基金残高に係る経年分析!H55</f>
        <v>881</v>
      </c>
    </row>
    <row r="73" spans="1:16" x14ac:dyDescent="0.15">
      <c r="A73" s="181" t="s">
        <v>78</v>
      </c>
      <c r="B73" s="182">
        <f>基金残高に係る経年分析!F56</f>
        <v>672</v>
      </c>
      <c r="C73" s="182">
        <f>基金残高に係る経年分析!G56</f>
        <v>672</v>
      </c>
      <c r="D73" s="182">
        <f>基金残高に係る経年分析!H56</f>
        <v>673</v>
      </c>
    </row>
    <row r="74" spans="1:16" x14ac:dyDescent="0.15">
      <c r="A74" s="181" t="s">
        <v>79</v>
      </c>
      <c r="B74" s="182">
        <f>基金残高に係る経年分析!F57</f>
        <v>2032</v>
      </c>
      <c r="C74" s="182">
        <f>基金残高に係る経年分析!G57</f>
        <v>1579</v>
      </c>
      <c r="D74" s="182">
        <f>基金残高に係る経年分析!H57</f>
        <v>1609</v>
      </c>
    </row>
  </sheetData>
  <sheetProtection algorithmName="SHA-512" hashValue="Yc2m9gmpkYyvEto8tXmPUIs82wvHFDMQ4Oi85gIkdq4YeC84NvFQ/IxRItmOq8x657JAYFn5LgXhusVqKLdmhA==" saltValue="P6JsZ/JbKW4joUkC7iy66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workbookViewId="0"/>
  </sheetViews>
  <sheetFormatPr defaultColWidth="0" defaultRowHeight="11.25" customHeight="1" zeroHeight="1" x14ac:dyDescent="0.15"/>
  <cols>
    <col min="1" max="95" width="1.625" style="223" customWidth="1"/>
    <col min="96" max="133" width="1.625" style="239" customWidth="1"/>
    <col min="134" max="143" width="1.625" style="223" customWidth="1"/>
    <col min="144" max="16384" width="0" style="223" hidden="1"/>
  </cols>
  <sheetData>
    <row r="1" spans="2:143" ht="22.5" customHeight="1" thickBot="1" x14ac:dyDescent="0.2">
      <c r="B1" s="220"/>
      <c r="C1" s="221"/>
      <c r="D1" s="221"/>
      <c r="E1" s="221"/>
      <c r="F1" s="221"/>
      <c r="G1" s="221"/>
      <c r="H1" s="221"/>
      <c r="I1" s="221"/>
      <c r="J1" s="221"/>
      <c r="K1" s="221"/>
      <c r="L1" s="221"/>
      <c r="M1" s="221"/>
      <c r="N1" s="221"/>
      <c r="O1" s="221"/>
      <c r="P1" s="221"/>
      <c r="Q1" s="221"/>
      <c r="R1" s="221"/>
      <c r="S1" s="221"/>
      <c r="T1" s="221"/>
      <c r="U1" s="221"/>
      <c r="V1" s="221"/>
      <c r="W1" s="221"/>
      <c r="X1" s="221"/>
      <c r="Y1" s="221"/>
      <c r="Z1" s="221"/>
      <c r="AA1" s="221"/>
      <c r="AB1" s="221"/>
      <c r="AC1" s="221"/>
      <c r="AD1" s="221"/>
      <c r="AE1" s="221"/>
      <c r="AF1" s="221"/>
      <c r="AG1" s="221"/>
      <c r="AH1" s="221"/>
      <c r="AI1" s="221"/>
      <c r="AJ1" s="221"/>
      <c r="AK1" s="221"/>
      <c r="AL1" s="221"/>
      <c r="AM1" s="221"/>
      <c r="AN1" s="221"/>
      <c r="AO1" s="221"/>
      <c r="AP1" s="221"/>
      <c r="AQ1" s="221"/>
      <c r="AR1" s="221"/>
      <c r="AS1" s="221"/>
      <c r="AT1" s="221"/>
      <c r="AU1" s="221"/>
      <c r="AV1" s="221"/>
      <c r="AW1" s="221"/>
      <c r="AX1" s="221"/>
      <c r="AY1" s="221"/>
      <c r="AZ1" s="221"/>
      <c r="BA1" s="221"/>
      <c r="BB1" s="221"/>
      <c r="BC1" s="221"/>
      <c r="BD1" s="221"/>
      <c r="BE1" s="221"/>
      <c r="BF1" s="221"/>
      <c r="BG1" s="221"/>
      <c r="BH1" s="221"/>
      <c r="BI1" s="221"/>
      <c r="BJ1" s="221"/>
      <c r="BK1" s="221"/>
      <c r="BL1" s="221"/>
      <c r="BM1" s="221"/>
      <c r="BN1" s="221"/>
      <c r="BO1" s="221"/>
      <c r="BP1" s="221"/>
      <c r="BQ1" s="221"/>
      <c r="BR1" s="221"/>
      <c r="BS1" s="221"/>
      <c r="BT1" s="221"/>
      <c r="BU1" s="221"/>
      <c r="BV1" s="221"/>
      <c r="BW1" s="221"/>
      <c r="BX1" s="221"/>
      <c r="BY1" s="221"/>
      <c r="BZ1" s="221"/>
      <c r="CA1" s="221"/>
      <c r="CB1" s="221"/>
      <c r="CC1" s="221"/>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653" t="s">
        <v>209</v>
      </c>
      <c r="DI1" s="654"/>
      <c r="DJ1" s="654"/>
      <c r="DK1" s="654"/>
      <c r="DL1" s="654"/>
      <c r="DM1" s="654"/>
      <c r="DN1" s="655"/>
      <c r="DO1" s="223"/>
      <c r="DP1" s="653" t="s">
        <v>210</v>
      </c>
      <c r="DQ1" s="654"/>
      <c r="DR1" s="654"/>
      <c r="DS1" s="654"/>
      <c r="DT1" s="654"/>
      <c r="DU1" s="654"/>
      <c r="DV1" s="654"/>
      <c r="DW1" s="654"/>
      <c r="DX1" s="654"/>
      <c r="DY1" s="654"/>
      <c r="DZ1" s="654"/>
      <c r="EA1" s="654"/>
      <c r="EB1" s="654"/>
      <c r="EC1" s="655"/>
      <c r="ED1" s="221"/>
      <c r="EE1" s="221"/>
      <c r="EF1" s="221"/>
      <c r="EG1" s="221"/>
      <c r="EH1" s="221"/>
      <c r="EI1" s="221"/>
      <c r="EJ1" s="221"/>
      <c r="EK1" s="221"/>
      <c r="EL1" s="221"/>
      <c r="EM1" s="221"/>
    </row>
    <row r="2" spans="2:143" ht="22.5" customHeight="1" x14ac:dyDescent="0.15">
      <c r="B2" s="224" t="s">
        <v>211</v>
      </c>
      <c r="R2" s="225"/>
      <c r="S2" s="225"/>
      <c r="T2" s="225"/>
      <c r="U2" s="225"/>
      <c r="V2" s="225"/>
      <c r="W2" s="225"/>
      <c r="X2" s="225"/>
      <c r="Y2" s="225"/>
      <c r="Z2" s="225"/>
      <c r="AA2" s="225"/>
      <c r="AB2" s="225"/>
      <c r="AC2" s="225"/>
      <c r="AE2" s="226"/>
      <c r="AF2" s="226"/>
      <c r="AG2" s="226"/>
      <c r="AH2" s="226"/>
      <c r="AI2" s="226"/>
      <c r="AJ2" s="225"/>
      <c r="AK2" s="225"/>
      <c r="AL2" s="225"/>
      <c r="AM2" s="225"/>
      <c r="AN2" s="225"/>
      <c r="AO2" s="225"/>
      <c r="AP2" s="225"/>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222"/>
      <c r="DK2" s="222"/>
      <c r="DL2" s="222"/>
      <c r="DM2" s="222"/>
      <c r="DN2" s="222"/>
      <c r="DO2" s="222"/>
      <c r="DP2" s="222"/>
      <c r="DQ2" s="222"/>
      <c r="DR2" s="222"/>
      <c r="DS2" s="222"/>
      <c r="DT2" s="222"/>
      <c r="DU2" s="222"/>
      <c r="DV2" s="222"/>
      <c r="DW2" s="222"/>
      <c r="DX2" s="222"/>
      <c r="DY2" s="222"/>
      <c r="DZ2" s="222"/>
      <c r="EA2" s="222"/>
      <c r="EB2" s="222"/>
      <c r="EC2" s="222"/>
    </row>
    <row r="3" spans="2:143" ht="11.25" customHeight="1" x14ac:dyDescent="0.15">
      <c r="B3" s="656" t="s">
        <v>212</v>
      </c>
      <c r="C3" s="657"/>
      <c r="D3" s="657"/>
      <c r="E3" s="657"/>
      <c r="F3" s="657"/>
      <c r="G3" s="657"/>
      <c r="H3" s="657"/>
      <c r="I3" s="657"/>
      <c r="J3" s="657"/>
      <c r="K3" s="657"/>
      <c r="L3" s="657"/>
      <c r="M3" s="657"/>
      <c r="N3" s="657"/>
      <c r="O3" s="657"/>
      <c r="P3" s="657"/>
      <c r="Q3" s="657"/>
      <c r="R3" s="657"/>
      <c r="S3" s="657"/>
      <c r="T3" s="657"/>
      <c r="U3" s="657"/>
      <c r="V3" s="657"/>
      <c r="W3" s="657"/>
      <c r="X3" s="657"/>
      <c r="Y3" s="657"/>
      <c r="Z3" s="657"/>
      <c r="AA3" s="657"/>
      <c r="AB3" s="657"/>
      <c r="AC3" s="657"/>
      <c r="AD3" s="657"/>
      <c r="AE3" s="657"/>
      <c r="AF3" s="657"/>
      <c r="AG3" s="657"/>
      <c r="AH3" s="657"/>
      <c r="AI3" s="657"/>
      <c r="AJ3" s="657"/>
      <c r="AK3" s="657"/>
      <c r="AL3" s="657"/>
      <c r="AM3" s="657"/>
      <c r="AN3" s="657"/>
      <c r="AO3" s="657"/>
      <c r="AP3" s="656" t="s">
        <v>213</v>
      </c>
      <c r="AQ3" s="657"/>
      <c r="AR3" s="657"/>
      <c r="AS3" s="657"/>
      <c r="AT3" s="657"/>
      <c r="AU3" s="657"/>
      <c r="AV3" s="657"/>
      <c r="AW3" s="657"/>
      <c r="AX3" s="657"/>
      <c r="AY3" s="657"/>
      <c r="AZ3" s="657"/>
      <c r="BA3" s="657"/>
      <c r="BB3" s="657"/>
      <c r="BC3" s="657"/>
      <c r="BD3" s="657"/>
      <c r="BE3" s="657"/>
      <c r="BF3" s="657"/>
      <c r="BG3" s="657"/>
      <c r="BH3" s="657"/>
      <c r="BI3" s="657"/>
      <c r="BJ3" s="657"/>
      <c r="BK3" s="657"/>
      <c r="BL3" s="657"/>
      <c r="BM3" s="657"/>
      <c r="BN3" s="657"/>
      <c r="BO3" s="657"/>
      <c r="BP3" s="657"/>
      <c r="BQ3" s="657"/>
      <c r="BR3" s="657"/>
      <c r="BS3" s="657"/>
      <c r="BT3" s="657"/>
      <c r="BU3" s="657"/>
      <c r="BV3" s="657"/>
      <c r="BW3" s="657"/>
      <c r="BX3" s="657"/>
      <c r="BY3" s="657"/>
      <c r="BZ3" s="657"/>
      <c r="CA3" s="657"/>
      <c r="CB3" s="658"/>
      <c r="CD3" s="659" t="s">
        <v>214</v>
      </c>
      <c r="CE3" s="660"/>
      <c r="CF3" s="660"/>
      <c r="CG3" s="660"/>
      <c r="CH3" s="660"/>
      <c r="CI3" s="660"/>
      <c r="CJ3" s="660"/>
      <c r="CK3" s="660"/>
      <c r="CL3" s="660"/>
      <c r="CM3" s="660"/>
      <c r="CN3" s="660"/>
      <c r="CO3" s="660"/>
      <c r="CP3" s="660"/>
      <c r="CQ3" s="660"/>
      <c r="CR3" s="660"/>
      <c r="CS3" s="660"/>
      <c r="CT3" s="660"/>
      <c r="CU3" s="660"/>
      <c r="CV3" s="660"/>
      <c r="CW3" s="660"/>
      <c r="CX3" s="660"/>
      <c r="CY3" s="660"/>
      <c r="CZ3" s="660"/>
      <c r="DA3" s="660"/>
      <c r="DB3" s="660"/>
      <c r="DC3" s="660"/>
      <c r="DD3" s="660"/>
      <c r="DE3" s="660"/>
      <c r="DF3" s="660"/>
      <c r="DG3" s="660"/>
      <c r="DH3" s="660"/>
      <c r="DI3" s="660"/>
      <c r="DJ3" s="660"/>
      <c r="DK3" s="660"/>
      <c r="DL3" s="660"/>
      <c r="DM3" s="660"/>
      <c r="DN3" s="660"/>
      <c r="DO3" s="660"/>
      <c r="DP3" s="660"/>
      <c r="DQ3" s="660"/>
      <c r="DR3" s="660"/>
      <c r="DS3" s="660"/>
      <c r="DT3" s="660"/>
      <c r="DU3" s="660"/>
      <c r="DV3" s="660"/>
      <c r="DW3" s="660"/>
      <c r="DX3" s="660"/>
      <c r="DY3" s="660"/>
      <c r="DZ3" s="660"/>
      <c r="EA3" s="660"/>
      <c r="EB3" s="660"/>
      <c r="EC3" s="661"/>
    </row>
    <row r="4" spans="2:143" ht="11.25" customHeight="1" x14ac:dyDescent="0.15">
      <c r="B4" s="656" t="s">
        <v>1</v>
      </c>
      <c r="C4" s="657"/>
      <c r="D4" s="657"/>
      <c r="E4" s="657"/>
      <c r="F4" s="657"/>
      <c r="G4" s="657"/>
      <c r="H4" s="657"/>
      <c r="I4" s="657"/>
      <c r="J4" s="657"/>
      <c r="K4" s="657"/>
      <c r="L4" s="657"/>
      <c r="M4" s="657"/>
      <c r="N4" s="657"/>
      <c r="O4" s="657"/>
      <c r="P4" s="657"/>
      <c r="Q4" s="658"/>
      <c r="R4" s="656" t="s">
        <v>215</v>
      </c>
      <c r="S4" s="657"/>
      <c r="T4" s="657"/>
      <c r="U4" s="657"/>
      <c r="V4" s="657"/>
      <c r="W4" s="657"/>
      <c r="X4" s="657"/>
      <c r="Y4" s="658"/>
      <c r="Z4" s="656" t="s">
        <v>216</v>
      </c>
      <c r="AA4" s="657"/>
      <c r="AB4" s="657"/>
      <c r="AC4" s="658"/>
      <c r="AD4" s="656" t="s">
        <v>217</v>
      </c>
      <c r="AE4" s="657"/>
      <c r="AF4" s="657"/>
      <c r="AG4" s="657"/>
      <c r="AH4" s="657"/>
      <c r="AI4" s="657"/>
      <c r="AJ4" s="657"/>
      <c r="AK4" s="658"/>
      <c r="AL4" s="656" t="s">
        <v>216</v>
      </c>
      <c r="AM4" s="657"/>
      <c r="AN4" s="657"/>
      <c r="AO4" s="658"/>
      <c r="AP4" s="662" t="s">
        <v>218</v>
      </c>
      <c r="AQ4" s="662"/>
      <c r="AR4" s="662"/>
      <c r="AS4" s="662"/>
      <c r="AT4" s="662"/>
      <c r="AU4" s="662"/>
      <c r="AV4" s="662"/>
      <c r="AW4" s="662"/>
      <c r="AX4" s="662"/>
      <c r="AY4" s="662"/>
      <c r="AZ4" s="662"/>
      <c r="BA4" s="662"/>
      <c r="BB4" s="662"/>
      <c r="BC4" s="662"/>
      <c r="BD4" s="662"/>
      <c r="BE4" s="662"/>
      <c r="BF4" s="662"/>
      <c r="BG4" s="662" t="s">
        <v>219</v>
      </c>
      <c r="BH4" s="662"/>
      <c r="BI4" s="662"/>
      <c r="BJ4" s="662"/>
      <c r="BK4" s="662"/>
      <c r="BL4" s="662"/>
      <c r="BM4" s="662"/>
      <c r="BN4" s="662"/>
      <c r="BO4" s="662" t="s">
        <v>216</v>
      </c>
      <c r="BP4" s="662"/>
      <c r="BQ4" s="662"/>
      <c r="BR4" s="662"/>
      <c r="BS4" s="662" t="s">
        <v>220</v>
      </c>
      <c r="BT4" s="662"/>
      <c r="BU4" s="662"/>
      <c r="BV4" s="662"/>
      <c r="BW4" s="662"/>
      <c r="BX4" s="662"/>
      <c r="BY4" s="662"/>
      <c r="BZ4" s="662"/>
      <c r="CA4" s="662"/>
      <c r="CB4" s="662"/>
      <c r="CD4" s="659" t="s">
        <v>221</v>
      </c>
      <c r="CE4" s="660"/>
      <c r="CF4" s="660"/>
      <c r="CG4" s="660"/>
      <c r="CH4" s="660"/>
      <c r="CI4" s="660"/>
      <c r="CJ4" s="660"/>
      <c r="CK4" s="660"/>
      <c r="CL4" s="660"/>
      <c r="CM4" s="660"/>
      <c r="CN4" s="660"/>
      <c r="CO4" s="660"/>
      <c r="CP4" s="660"/>
      <c r="CQ4" s="660"/>
      <c r="CR4" s="660"/>
      <c r="CS4" s="660"/>
      <c r="CT4" s="660"/>
      <c r="CU4" s="660"/>
      <c r="CV4" s="660"/>
      <c r="CW4" s="660"/>
      <c r="CX4" s="660"/>
      <c r="CY4" s="660"/>
      <c r="CZ4" s="660"/>
      <c r="DA4" s="660"/>
      <c r="DB4" s="660"/>
      <c r="DC4" s="660"/>
      <c r="DD4" s="660"/>
      <c r="DE4" s="660"/>
      <c r="DF4" s="660"/>
      <c r="DG4" s="660"/>
      <c r="DH4" s="660"/>
      <c r="DI4" s="660"/>
      <c r="DJ4" s="660"/>
      <c r="DK4" s="660"/>
      <c r="DL4" s="660"/>
      <c r="DM4" s="660"/>
      <c r="DN4" s="660"/>
      <c r="DO4" s="660"/>
      <c r="DP4" s="660"/>
      <c r="DQ4" s="660"/>
      <c r="DR4" s="660"/>
      <c r="DS4" s="660"/>
      <c r="DT4" s="660"/>
      <c r="DU4" s="660"/>
      <c r="DV4" s="660"/>
      <c r="DW4" s="660"/>
      <c r="DX4" s="660"/>
      <c r="DY4" s="660"/>
      <c r="DZ4" s="660"/>
      <c r="EA4" s="660"/>
      <c r="EB4" s="660"/>
      <c r="EC4" s="661"/>
    </row>
    <row r="5" spans="2:143" s="227" customFormat="1" ht="11.25" customHeight="1" x14ac:dyDescent="0.15">
      <c r="B5" s="663" t="s">
        <v>222</v>
      </c>
      <c r="C5" s="664"/>
      <c r="D5" s="664"/>
      <c r="E5" s="664"/>
      <c r="F5" s="664"/>
      <c r="G5" s="664"/>
      <c r="H5" s="664"/>
      <c r="I5" s="664"/>
      <c r="J5" s="664"/>
      <c r="K5" s="664"/>
      <c r="L5" s="664"/>
      <c r="M5" s="664"/>
      <c r="N5" s="664"/>
      <c r="O5" s="664"/>
      <c r="P5" s="664"/>
      <c r="Q5" s="665"/>
      <c r="R5" s="666">
        <v>247844</v>
      </c>
      <c r="S5" s="667"/>
      <c r="T5" s="667"/>
      <c r="U5" s="667"/>
      <c r="V5" s="667"/>
      <c r="W5" s="667"/>
      <c r="X5" s="667"/>
      <c r="Y5" s="668"/>
      <c r="Z5" s="669">
        <v>6</v>
      </c>
      <c r="AA5" s="669"/>
      <c r="AB5" s="669"/>
      <c r="AC5" s="669"/>
      <c r="AD5" s="670">
        <v>247844</v>
      </c>
      <c r="AE5" s="670"/>
      <c r="AF5" s="670"/>
      <c r="AG5" s="670"/>
      <c r="AH5" s="670"/>
      <c r="AI5" s="670"/>
      <c r="AJ5" s="670"/>
      <c r="AK5" s="670"/>
      <c r="AL5" s="671">
        <v>12.4</v>
      </c>
      <c r="AM5" s="672"/>
      <c r="AN5" s="672"/>
      <c r="AO5" s="673"/>
      <c r="AP5" s="663" t="s">
        <v>223</v>
      </c>
      <c r="AQ5" s="664"/>
      <c r="AR5" s="664"/>
      <c r="AS5" s="664"/>
      <c r="AT5" s="664"/>
      <c r="AU5" s="664"/>
      <c r="AV5" s="664"/>
      <c r="AW5" s="664"/>
      <c r="AX5" s="664"/>
      <c r="AY5" s="664"/>
      <c r="AZ5" s="664"/>
      <c r="BA5" s="664"/>
      <c r="BB5" s="664"/>
      <c r="BC5" s="664"/>
      <c r="BD5" s="664"/>
      <c r="BE5" s="664"/>
      <c r="BF5" s="665"/>
      <c r="BG5" s="677">
        <v>247844</v>
      </c>
      <c r="BH5" s="678"/>
      <c r="BI5" s="678"/>
      <c r="BJ5" s="678"/>
      <c r="BK5" s="678"/>
      <c r="BL5" s="678"/>
      <c r="BM5" s="678"/>
      <c r="BN5" s="679"/>
      <c r="BO5" s="680">
        <v>100</v>
      </c>
      <c r="BP5" s="680"/>
      <c r="BQ5" s="680"/>
      <c r="BR5" s="680"/>
      <c r="BS5" s="681">
        <v>2227</v>
      </c>
      <c r="BT5" s="681"/>
      <c r="BU5" s="681"/>
      <c r="BV5" s="681"/>
      <c r="BW5" s="681"/>
      <c r="BX5" s="681"/>
      <c r="BY5" s="681"/>
      <c r="BZ5" s="681"/>
      <c r="CA5" s="681"/>
      <c r="CB5" s="685"/>
      <c r="CD5" s="659" t="s">
        <v>218</v>
      </c>
      <c r="CE5" s="660"/>
      <c r="CF5" s="660"/>
      <c r="CG5" s="660"/>
      <c r="CH5" s="660"/>
      <c r="CI5" s="660"/>
      <c r="CJ5" s="660"/>
      <c r="CK5" s="660"/>
      <c r="CL5" s="660"/>
      <c r="CM5" s="660"/>
      <c r="CN5" s="660"/>
      <c r="CO5" s="660"/>
      <c r="CP5" s="660"/>
      <c r="CQ5" s="661"/>
      <c r="CR5" s="659" t="s">
        <v>224</v>
      </c>
      <c r="CS5" s="660"/>
      <c r="CT5" s="660"/>
      <c r="CU5" s="660"/>
      <c r="CV5" s="660"/>
      <c r="CW5" s="660"/>
      <c r="CX5" s="660"/>
      <c r="CY5" s="661"/>
      <c r="CZ5" s="659" t="s">
        <v>216</v>
      </c>
      <c r="DA5" s="660"/>
      <c r="DB5" s="660"/>
      <c r="DC5" s="661"/>
      <c r="DD5" s="659" t="s">
        <v>225</v>
      </c>
      <c r="DE5" s="660"/>
      <c r="DF5" s="660"/>
      <c r="DG5" s="660"/>
      <c r="DH5" s="660"/>
      <c r="DI5" s="660"/>
      <c r="DJ5" s="660"/>
      <c r="DK5" s="660"/>
      <c r="DL5" s="660"/>
      <c r="DM5" s="660"/>
      <c r="DN5" s="660"/>
      <c r="DO5" s="660"/>
      <c r="DP5" s="661"/>
      <c r="DQ5" s="659" t="s">
        <v>226</v>
      </c>
      <c r="DR5" s="660"/>
      <c r="DS5" s="660"/>
      <c r="DT5" s="660"/>
      <c r="DU5" s="660"/>
      <c r="DV5" s="660"/>
      <c r="DW5" s="660"/>
      <c r="DX5" s="660"/>
      <c r="DY5" s="660"/>
      <c r="DZ5" s="660"/>
      <c r="EA5" s="660"/>
      <c r="EB5" s="660"/>
      <c r="EC5" s="661"/>
    </row>
    <row r="6" spans="2:143" ht="11.25" customHeight="1" x14ac:dyDescent="0.15">
      <c r="B6" s="674" t="s">
        <v>227</v>
      </c>
      <c r="C6" s="675"/>
      <c r="D6" s="675"/>
      <c r="E6" s="675"/>
      <c r="F6" s="675"/>
      <c r="G6" s="675"/>
      <c r="H6" s="675"/>
      <c r="I6" s="675"/>
      <c r="J6" s="675"/>
      <c r="K6" s="675"/>
      <c r="L6" s="675"/>
      <c r="M6" s="675"/>
      <c r="N6" s="675"/>
      <c r="O6" s="675"/>
      <c r="P6" s="675"/>
      <c r="Q6" s="676"/>
      <c r="R6" s="677">
        <v>42519</v>
      </c>
      <c r="S6" s="678"/>
      <c r="T6" s="678"/>
      <c r="U6" s="678"/>
      <c r="V6" s="678"/>
      <c r="W6" s="678"/>
      <c r="X6" s="678"/>
      <c r="Y6" s="679"/>
      <c r="Z6" s="680">
        <v>1</v>
      </c>
      <c r="AA6" s="680"/>
      <c r="AB6" s="680"/>
      <c r="AC6" s="680"/>
      <c r="AD6" s="681">
        <v>42519</v>
      </c>
      <c r="AE6" s="681"/>
      <c r="AF6" s="681"/>
      <c r="AG6" s="681"/>
      <c r="AH6" s="681"/>
      <c r="AI6" s="681"/>
      <c r="AJ6" s="681"/>
      <c r="AK6" s="681"/>
      <c r="AL6" s="682">
        <v>2.1</v>
      </c>
      <c r="AM6" s="683"/>
      <c r="AN6" s="683"/>
      <c r="AO6" s="684"/>
      <c r="AP6" s="674" t="s">
        <v>228</v>
      </c>
      <c r="AQ6" s="675"/>
      <c r="AR6" s="675"/>
      <c r="AS6" s="675"/>
      <c r="AT6" s="675"/>
      <c r="AU6" s="675"/>
      <c r="AV6" s="675"/>
      <c r="AW6" s="675"/>
      <c r="AX6" s="675"/>
      <c r="AY6" s="675"/>
      <c r="AZ6" s="675"/>
      <c r="BA6" s="675"/>
      <c r="BB6" s="675"/>
      <c r="BC6" s="675"/>
      <c r="BD6" s="675"/>
      <c r="BE6" s="675"/>
      <c r="BF6" s="676"/>
      <c r="BG6" s="677">
        <v>247844</v>
      </c>
      <c r="BH6" s="678"/>
      <c r="BI6" s="678"/>
      <c r="BJ6" s="678"/>
      <c r="BK6" s="678"/>
      <c r="BL6" s="678"/>
      <c r="BM6" s="678"/>
      <c r="BN6" s="679"/>
      <c r="BO6" s="680">
        <v>100</v>
      </c>
      <c r="BP6" s="680"/>
      <c r="BQ6" s="680"/>
      <c r="BR6" s="680"/>
      <c r="BS6" s="681">
        <v>2227</v>
      </c>
      <c r="BT6" s="681"/>
      <c r="BU6" s="681"/>
      <c r="BV6" s="681"/>
      <c r="BW6" s="681"/>
      <c r="BX6" s="681"/>
      <c r="BY6" s="681"/>
      <c r="BZ6" s="681"/>
      <c r="CA6" s="681"/>
      <c r="CB6" s="685"/>
      <c r="CD6" s="688" t="s">
        <v>229</v>
      </c>
      <c r="CE6" s="689"/>
      <c r="CF6" s="689"/>
      <c r="CG6" s="689"/>
      <c r="CH6" s="689"/>
      <c r="CI6" s="689"/>
      <c r="CJ6" s="689"/>
      <c r="CK6" s="689"/>
      <c r="CL6" s="689"/>
      <c r="CM6" s="689"/>
      <c r="CN6" s="689"/>
      <c r="CO6" s="689"/>
      <c r="CP6" s="689"/>
      <c r="CQ6" s="690"/>
      <c r="CR6" s="677">
        <v>55137</v>
      </c>
      <c r="CS6" s="678"/>
      <c r="CT6" s="678"/>
      <c r="CU6" s="678"/>
      <c r="CV6" s="678"/>
      <c r="CW6" s="678"/>
      <c r="CX6" s="678"/>
      <c r="CY6" s="679"/>
      <c r="CZ6" s="671">
        <v>1.4</v>
      </c>
      <c r="DA6" s="672"/>
      <c r="DB6" s="672"/>
      <c r="DC6" s="691"/>
      <c r="DD6" s="686" t="s">
        <v>230</v>
      </c>
      <c r="DE6" s="678"/>
      <c r="DF6" s="678"/>
      <c r="DG6" s="678"/>
      <c r="DH6" s="678"/>
      <c r="DI6" s="678"/>
      <c r="DJ6" s="678"/>
      <c r="DK6" s="678"/>
      <c r="DL6" s="678"/>
      <c r="DM6" s="678"/>
      <c r="DN6" s="678"/>
      <c r="DO6" s="678"/>
      <c r="DP6" s="679"/>
      <c r="DQ6" s="686">
        <v>55137</v>
      </c>
      <c r="DR6" s="678"/>
      <c r="DS6" s="678"/>
      <c r="DT6" s="678"/>
      <c r="DU6" s="678"/>
      <c r="DV6" s="678"/>
      <c r="DW6" s="678"/>
      <c r="DX6" s="678"/>
      <c r="DY6" s="678"/>
      <c r="DZ6" s="678"/>
      <c r="EA6" s="678"/>
      <c r="EB6" s="678"/>
      <c r="EC6" s="687"/>
    </row>
    <row r="7" spans="2:143" ht="11.25" customHeight="1" x14ac:dyDescent="0.15">
      <c r="B7" s="674" t="s">
        <v>231</v>
      </c>
      <c r="C7" s="675"/>
      <c r="D7" s="675"/>
      <c r="E7" s="675"/>
      <c r="F7" s="675"/>
      <c r="G7" s="675"/>
      <c r="H7" s="675"/>
      <c r="I7" s="675"/>
      <c r="J7" s="675"/>
      <c r="K7" s="675"/>
      <c r="L7" s="675"/>
      <c r="M7" s="675"/>
      <c r="N7" s="675"/>
      <c r="O7" s="675"/>
      <c r="P7" s="675"/>
      <c r="Q7" s="676"/>
      <c r="R7" s="677">
        <v>343</v>
      </c>
      <c r="S7" s="678"/>
      <c r="T7" s="678"/>
      <c r="U7" s="678"/>
      <c r="V7" s="678"/>
      <c r="W7" s="678"/>
      <c r="X7" s="678"/>
      <c r="Y7" s="679"/>
      <c r="Z7" s="680">
        <v>0</v>
      </c>
      <c r="AA7" s="680"/>
      <c r="AB7" s="680"/>
      <c r="AC7" s="680"/>
      <c r="AD7" s="681">
        <v>343</v>
      </c>
      <c r="AE7" s="681"/>
      <c r="AF7" s="681"/>
      <c r="AG7" s="681"/>
      <c r="AH7" s="681"/>
      <c r="AI7" s="681"/>
      <c r="AJ7" s="681"/>
      <c r="AK7" s="681"/>
      <c r="AL7" s="682">
        <v>0</v>
      </c>
      <c r="AM7" s="683"/>
      <c r="AN7" s="683"/>
      <c r="AO7" s="684"/>
      <c r="AP7" s="674" t="s">
        <v>232</v>
      </c>
      <c r="AQ7" s="675"/>
      <c r="AR7" s="675"/>
      <c r="AS7" s="675"/>
      <c r="AT7" s="675"/>
      <c r="AU7" s="675"/>
      <c r="AV7" s="675"/>
      <c r="AW7" s="675"/>
      <c r="AX7" s="675"/>
      <c r="AY7" s="675"/>
      <c r="AZ7" s="675"/>
      <c r="BA7" s="675"/>
      <c r="BB7" s="675"/>
      <c r="BC7" s="675"/>
      <c r="BD7" s="675"/>
      <c r="BE7" s="675"/>
      <c r="BF7" s="676"/>
      <c r="BG7" s="677">
        <v>125742</v>
      </c>
      <c r="BH7" s="678"/>
      <c r="BI7" s="678"/>
      <c r="BJ7" s="678"/>
      <c r="BK7" s="678"/>
      <c r="BL7" s="678"/>
      <c r="BM7" s="678"/>
      <c r="BN7" s="679"/>
      <c r="BO7" s="680">
        <v>50.7</v>
      </c>
      <c r="BP7" s="680"/>
      <c r="BQ7" s="680"/>
      <c r="BR7" s="680"/>
      <c r="BS7" s="681">
        <v>2227</v>
      </c>
      <c r="BT7" s="681"/>
      <c r="BU7" s="681"/>
      <c r="BV7" s="681"/>
      <c r="BW7" s="681"/>
      <c r="BX7" s="681"/>
      <c r="BY7" s="681"/>
      <c r="BZ7" s="681"/>
      <c r="CA7" s="681"/>
      <c r="CB7" s="685"/>
      <c r="CD7" s="692" t="s">
        <v>233</v>
      </c>
      <c r="CE7" s="693"/>
      <c r="CF7" s="693"/>
      <c r="CG7" s="693"/>
      <c r="CH7" s="693"/>
      <c r="CI7" s="693"/>
      <c r="CJ7" s="693"/>
      <c r="CK7" s="693"/>
      <c r="CL7" s="693"/>
      <c r="CM7" s="693"/>
      <c r="CN7" s="693"/>
      <c r="CO7" s="693"/>
      <c r="CP7" s="693"/>
      <c r="CQ7" s="694"/>
      <c r="CR7" s="677">
        <v>1009898</v>
      </c>
      <c r="CS7" s="678"/>
      <c r="CT7" s="678"/>
      <c r="CU7" s="678"/>
      <c r="CV7" s="678"/>
      <c r="CW7" s="678"/>
      <c r="CX7" s="678"/>
      <c r="CY7" s="679"/>
      <c r="CZ7" s="680">
        <v>25.2</v>
      </c>
      <c r="DA7" s="680"/>
      <c r="DB7" s="680"/>
      <c r="DC7" s="680"/>
      <c r="DD7" s="686">
        <v>276356</v>
      </c>
      <c r="DE7" s="678"/>
      <c r="DF7" s="678"/>
      <c r="DG7" s="678"/>
      <c r="DH7" s="678"/>
      <c r="DI7" s="678"/>
      <c r="DJ7" s="678"/>
      <c r="DK7" s="678"/>
      <c r="DL7" s="678"/>
      <c r="DM7" s="678"/>
      <c r="DN7" s="678"/>
      <c r="DO7" s="678"/>
      <c r="DP7" s="679"/>
      <c r="DQ7" s="686">
        <v>493110</v>
      </c>
      <c r="DR7" s="678"/>
      <c r="DS7" s="678"/>
      <c r="DT7" s="678"/>
      <c r="DU7" s="678"/>
      <c r="DV7" s="678"/>
      <c r="DW7" s="678"/>
      <c r="DX7" s="678"/>
      <c r="DY7" s="678"/>
      <c r="DZ7" s="678"/>
      <c r="EA7" s="678"/>
      <c r="EB7" s="678"/>
      <c r="EC7" s="687"/>
    </row>
    <row r="8" spans="2:143" ht="11.25" customHeight="1" x14ac:dyDescent="0.15">
      <c r="B8" s="674" t="s">
        <v>234</v>
      </c>
      <c r="C8" s="675"/>
      <c r="D8" s="675"/>
      <c r="E8" s="675"/>
      <c r="F8" s="675"/>
      <c r="G8" s="675"/>
      <c r="H8" s="675"/>
      <c r="I8" s="675"/>
      <c r="J8" s="675"/>
      <c r="K8" s="675"/>
      <c r="L8" s="675"/>
      <c r="M8" s="675"/>
      <c r="N8" s="675"/>
      <c r="O8" s="675"/>
      <c r="P8" s="675"/>
      <c r="Q8" s="676"/>
      <c r="R8" s="677">
        <v>461</v>
      </c>
      <c r="S8" s="678"/>
      <c r="T8" s="678"/>
      <c r="U8" s="678"/>
      <c r="V8" s="678"/>
      <c r="W8" s="678"/>
      <c r="X8" s="678"/>
      <c r="Y8" s="679"/>
      <c r="Z8" s="680">
        <v>0</v>
      </c>
      <c r="AA8" s="680"/>
      <c r="AB8" s="680"/>
      <c r="AC8" s="680"/>
      <c r="AD8" s="681">
        <v>461</v>
      </c>
      <c r="AE8" s="681"/>
      <c r="AF8" s="681"/>
      <c r="AG8" s="681"/>
      <c r="AH8" s="681"/>
      <c r="AI8" s="681"/>
      <c r="AJ8" s="681"/>
      <c r="AK8" s="681"/>
      <c r="AL8" s="682">
        <v>0</v>
      </c>
      <c r="AM8" s="683"/>
      <c r="AN8" s="683"/>
      <c r="AO8" s="684"/>
      <c r="AP8" s="674" t="s">
        <v>235</v>
      </c>
      <c r="AQ8" s="675"/>
      <c r="AR8" s="675"/>
      <c r="AS8" s="675"/>
      <c r="AT8" s="675"/>
      <c r="AU8" s="675"/>
      <c r="AV8" s="675"/>
      <c r="AW8" s="675"/>
      <c r="AX8" s="675"/>
      <c r="AY8" s="675"/>
      <c r="AZ8" s="675"/>
      <c r="BA8" s="675"/>
      <c r="BB8" s="675"/>
      <c r="BC8" s="675"/>
      <c r="BD8" s="675"/>
      <c r="BE8" s="675"/>
      <c r="BF8" s="676"/>
      <c r="BG8" s="677">
        <v>4204</v>
      </c>
      <c r="BH8" s="678"/>
      <c r="BI8" s="678"/>
      <c r="BJ8" s="678"/>
      <c r="BK8" s="678"/>
      <c r="BL8" s="678"/>
      <c r="BM8" s="678"/>
      <c r="BN8" s="679"/>
      <c r="BO8" s="680">
        <v>1.7</v>
      </c>
      <c r="BP8" s="680"/>
      <c r="BQ8" s="680"/>
      <c r="BR8" s="680"/>
      <c r="BS8" s="686" t="s">
        <v>230</v>
      </c>
      <c r="BT8" s="678"/>
      <c r="BU8" s="678"/>
      <c r="BV8" s="678"/>
      <c r="BW8" s="678"/>
      <c r="BX8" s="678"/>
      <c r="BY8" s="678"/>
      <c r="BZ8" s="678"/>
      <c r="CA8" s="678"/>
      <c r="CB8" s="687"/>
      <c r="CD8" s="692" t="s">
        <v>236</v>
      </c>
      <c r="CE8" s="693"/>
      <c r="CF8" s="693"/>
      <c r="CG8" s="693"/>
      <c r="CH8" s="693"/>
      <c r="CI8" s="693"/>
      <c r="CJ8" s="693"/>
      <c r="CK8" s="693"/>
      <c r="CL8" s="693"/>
      <c r="CM8" s="693"/>
      <c r="CN8" s="693"/>
      <c r="CO8" s="693"/>
      <c r="CP8" s="693"/>
      <c r="CQ8" s="694"/>
      <c r="CR8" s="677">
        <v>596017</v>
      </c>
      <c r="CS8" s="678"/>
      <c r="CT8" s="678"/>
      <c r="CU8" s="678"/>
      <c r="CV8" s="678"/>
      <c r="CW8" s="678"/>
      <c r="CX8" s="678"/>
      <c r="CY8" s="679"/>
      <c r="CZ8" s="680">
        <v>14.9</v>
      </c>
      <c r="DA8" s="680"/>
      <c r="DB8" s="680"/>
      <c r="DC8" s="680"/>
      <c r="DD8" s="686">
        <v>27060</v>
      </c>
      <c r="DE8" s="678"/>
      <c r="DF8" s="678"/>
      <c r="DG8" s="678"/>
      <c r="DH8" s="678"/>
      <c r="DI8" s="678"/>
      <c r="DJ8" s="678"/>
      <c r="DK8" s="678"/>
      <c r="DL8" s="678"/>
      <c r="DM8" s="678"/>
      <c r="DN8" s="678"/>
      <c r="DO8" s="678"/>
      <c r="DP8" s="679"/>
      <c r="DQ8" s="686">
        <v>366368</v>
      </c>
      <c r="DR8" s="678"/>
      <c r="DS8" s="678"/>
      <c r="DT8" s="678"/>
      <c r="DU8" s="678"/>
      <c r="DV8" s="678"/>
      <c r="DW8" s="678"/>
      <c r="DX8" s="678"/>
      <c r="DY8" s="678"/>
      <c r="DZ8" s="678"/>
      <c r="EA8" s="678"/>
      <c r="EB8" s="678"/>
      <c r="EC8" s="687"/>
    </row>
    <row r="9" spans="2:143" ht="11.25" customHeight="1" x14ac:dyDescent="0.15">
      <c r="B9" s="674" t="s">
        <v>237</v>
      </c>
      <c r="C9" s="675"/>
      <c r="D9" s="675"/>
      <c r="E9" s="675"/>
      <c r="F9" s="675"/>
      <c r="G9" s="675"/>
      <c r="H9" s="675"/>
      <c r="I9" s="675"/>
      <c r="J9" s="675"/>
      <c r="K9" s="675"/>
      <c r="L9" s="675"/>
      <c r="M9" s="675"/>
      <c r="N9" s="675"/>
      <c r="O9" s="675"/>
      <c r="P9" s="675"/>
      <c r="Q9" s="676"/>
      <c r="R9" s="677">
        <v>398</v>
      </c>
      <c r="S9" s="678"/>
      <c r="T9" s="678"/>
      <c r="U9" s="678"/>
      <c r="V9" s="678"/>
      <c r="W9" s="678"/>
      <c r="X9" s="678"/>
      <c r="Y9" s="679"/>
      <c r="Z9" s="680">
        <v>0</v>
      </c>
      <c r="AA9" s="680"/>
      <c r="AB9" s="680"/>
      <c r="AC9" s="680"/>
      <c r="AD9" s="681">
        <v>398</v>
      </c>
      <c r="AE9" s="681"/>
      <c r="AF9" s="681"/>
      <c r="AG9" s="681"/>
      <c r="AH9" s="681"/>
      <c r="AI9" s="681"/>
      <c r="AJ9" s="681"/>
      <c r="AK9" s="681"/>
      <c r="AL9" s="682">
        <v>0</v>
      </c>
      <c r="AM9" s="683"/>
      <c r="AN9" s="683"/>
      <c r="AO9" s="684"/>
      <c r="AP9" s="674" t="s">
        <v>238</v>
      </c>
      <c r="AQ9" s="675"/>
      <c r="AR9" s="675"/>
      <c r="AS9" s="675"/>
      <c r="AT9" s="675"/>
      <c r="AU9" s="675"/>
      <c r="AV9" s="675"/>
      <c r="AW9" s="675"/>
      <c r="AX9" s="675"/>
      <c r="AY9" s="675"/>
      <c r="AZ9" s="675"/>
      <c r="BA9" s="675"/>
      <c r="BB9" s="675"/>
      <c r="BC9" s="675"/>
      <c r="BD9" s="675"/>
      <c r="BE9" s="675"/>
      <c r="BF9" s="676"/>
      <c r="BG9" s="677">
        <v>110311</v>
      </c>
      <c r="BH9" s="678"/>
      <c r="BI9" s="678"/>
      <c r="BJ9" s="678"/>
      <c r="BK9" s="678"/>
      <c r="BL9" s="678"/>
      <c r="BM9" s="678"/>
      <c r="BN9" s="679"/>
      <c r="BO9" s="680">
        <v>44.5</v>
      </c>
      <c r="BP9" s="680"/>
      <c r="BQ9" s="680"/>
      <c r="BR9" s="680"/>
      <c r="BS9" s="686" t="s">
        <v>230</v>
      </c>
      <c r="BT9" s="678"/>
      <c r="BU9" s="678"/>
      <c r="BV9" s="678"/>
      <c r="BW9" s="678"/>
      <c r="BX9" s="678"/>
      <c r="BY9" s="678"/>
      <c r="BZ9" s="678"/>
      <c r="CA9" s="678"/>
      <c r="CB9" s="687"/>
      <c r="CD9" s="692" t="s">
        <v>239</v>
      </c>
      <c r="CE9" s="693"/>
      <c r="CF9" s="693"/>
      <c r="CG9" s="693"/>
      <c r="CH9" s="693"/>
      <c r="CI9" s="693"/>
      <c r="CJ9" s="693"/>
      <c r="CK9" s="693"/>
      <c r="CL9" s="693"/>
      <c r="CM9" s="693"/>
      <c r="CN9" s="693"/>
      <c r="CO9" s="693"/>
      <c r="CP9" s="693"/>
      <c r="CQ9" s="694"/>
      <c r="CR9" s="677">
        <v>197101</v>
      </c>
      <c r="CS9" s="678"/>
      <c r="CT9" s="678"/>
      <c r="CU9" s="678"/>
      <c r="CV9" s="678"/>
      <c r="CW9" s="678"/>
      <c r="CX9" s="678"/>
      <c r="CY9" s="679"/>
      <c r="CZ9" s="680">
        <v>4.9000000000000004</v>
      </c>
      <c r="DA9" s="680"/>
      <c r="DB9" s="680"/>
      <c r="DC9" s="680"/>
      <c r="DD9" s="686">
        <v>16926</v>
      </c>
      <c r="DE9" s="678"/>
      <c r="DF9" s="678"/>
      <c r="DG9" s="678"/>
      <c r="DH9" s="678"/>
      <c r="DI9" s="678"/>
      <c r="DJ9" s="678"/>
      <c r="DK9" s="678"/>
      <c r="DL9" s="678"/>
      <c r="DM9" s="678"/>
      <c r="DN9" s="678"/>
      <c r="DO9" s="678"/>
      <c r="DP9" s="679"/>
      <c r="DQ9" s="686">
        <v>142375</v>
      </c>
      <c r="DR9" s="678"/>
      <c r="DS9" s="678"/>
      <c r="DT9" s="678"/>
      <c r="DU9" s="678"/>
      <c r="DV9" s="678"/>
      <c r="DW9" s="678"/>
      <c r="DX9" s="678"/>
      <c r="DY9" s="678"/>
      <c r="DZ9" s="678"/>
      <c r="EA9" s="678"/>
      <c r="EB9" s="678"/>
      <c r="EC9" s="687"/>
    </row>
    <row r="10" spans="2:143" ht="11.25" customHeight="1" x14ac:dyDescent="0.15">
      <c r="B10" s="674" t="s">
        <v>240</v>
      </c>
      <c r="C10" s="675"/>
      <c r="D10" s="675"/>
      <c r="E10" s="675"/>
      <c r="F10" s="675"/>
      <c r="G10" s="675"/>
      <c r="H10" s="675"/>
      <c r="I10" s="675"/>
      <c r="J10" s="675"/>
      <c r="K10" s="675"/>
      <c r="L10" s="675"/>
      <c r="M10" s="675"/>
      <c r="N10" s="675"/>
      <c r="O10" s="675"/>
      <c r="P10" s="675"/>
      <c r="Q10" s="676"/>
      <c r="R10" s="677" t="s">
        <v>128</v>
      </c>
      <c r="S10" s="678"/>
      <c r="T10" s="678"/>
      <c r="U10" s="678"/>
      <c r="V10" s="678"/>
      <c r="W10" s="678"/>
      <c r="X10" s="678"/>
      <c r="Y10" s="679"/>
      <c r="Z10" s="680" t="s">
        <v>230</v>
      </c>
      <c r="AA10" s="680"/>
      <c r="AB10" s="680"/>
      <c r="AC10" s="680"/>
      <c r="AD10" s="681" t="s">
        <v>230</v>
      </c>
      <c r="AE10" s="681"/>
      <c r="AF10" s="681"/>
      <c r="AG10" s="681"/>
      <c r="AH10" s="681"/>
      <c r="AI10" s="681"/>
      <c r="AJ10" s="681"/>
      <c r="AK10" s="681"/>
      <c r="AL10" s="682" t="s">
        <v>128</v>
      </c>
      <c r="AM10" s="683"/>
      <c r="AN10" s="683"/>
      <c r="AO10" s="684"/>
      <c r="AP10" s="674" t="s">
        <v>241</v>
      </c>
      <c r="AQ10" s="675"/>
      <c r="AR10" s="675"/>
      <c r="AS10" s="675"/>
      <c r="AT10" s="675"/>
      <c r="AU10" s="675"/>
      <c r="AV10" s="675"/>
      <c r="AW10" s="675"/>
      <c r="AX10" s="675"/>
      <c r="AY10" s="675"/>
      <c r="AZ10" s="675"/>
      <c r="BA10" s="675"/>
      <c r="BB10" s="675"/>
      <c r="BC10" s="675"/>
      <c r="BD10" s="675"/>
      <c r="BE10" s="675"/>
      <c r="BF10" s="676"/>
      <c r="BG10" s="677">
        <v>6462</v>
      </c>
      <c r="BH10" s="678"/>
      <c r="BI10" s="678"/>
      <c r="BJ10" s="678"/>
      <c r="BK10" s="678"/>
      <c r="BL10" s="678"/>
      <c r="BM10" s="678"/>
      <c r="BN10" s="679"/>
      <c r="BO10" s="680">
        <v>2.6</v>
      </c>
      <c r="BP10" s="680"/>
      <c r="BQ10" s="680"/>
      <c r="BR10" s="680"/>
      <c r="BS10" s="686">
        <v>1282</v>
      </c>
      <c r="BT10" s="678"/>
      <c r="BU10" s="678"/>
      <c r="BV10" s="678"/>
      <c r="BW10" s="678"/>
      <c r="BX10" s="678"/>
      <c r="BY10" s="678"/>
      <c r="BZ10" s="678"/>
      <c r="CA10" s="678"/>
      <c r="CB10" s="687"/>
      <c r="CD10" s="692" t="s">
        <v>242</v>
      </c>
      <c r="CE10" s="693"/>
      <c r="CF10" s="693"/>
      <c r="CG10" s="693"/>
      <c r="CH10" s="693"/>
      <c r="CI10" s="693"/>
      <c r="CJ10" s="693"/>
      <c r="CK10" s="693"/>
      <c r="CL10" s="693"/>
      <c r="CM10" s="693"/>
      <c r="CN10" s="693"/>
      <c r="CO10" s="693"/>
      <c r="CP10" s="693"/>
      <c r="CQ10" s="694"/>
      <c r="CR10" s="677">
        <v>510</v>
      </c>
      <c r="CS10" s="678"/>
      <c r="CT10" s="678"/>
      <c r="CU10" s="678"/>
      <c r="CV10" s="678"/>
      <c r="CW10" s="678"/>
      <c r="CX10" s="678"/>
      <c r="CY10" s="679"/>
      <c r="CZ10" s="680">
        <v>0</v>
      </c>
      <c r="DA10" s="680"/>
      <c r="DB10" s="680"/>
      <c r="DC10" s="680"/>
      <c r="DD10" s="686" t="s">
        <v>243</v>
      </c>
      <c r="DE10" s="678"/>
      <c r="DF10" s="678"/>
      <c r="DG10" s="678"/>
      <c r="DH10" s="678"/>
      <c r="DI10" s="678"/>
      <c r="DJ10" s="678"/>
      <c r="DK10" s="678"/>
      <c r="DL10" s="678"/>
      <c r="DM10" s="678"/>
      <c r="DN10" s="678"/>
      <c r="DO10" s="678"/>
      <c r="DP10" s="679"/>
      <c r="DQ10" s="686">
        <v>510</v>
      </c>
      <c r="DR10" s="678"/>
      <c r="DS10" s="678"/>
      <c r="DT10" s="678"/>
      <c r="DU10" s="678"/>
      <c r="DV10" s="678"/>
      <c r="DW10" s="678"/>
      <c r="DX10" s="678"/>
      <c r="DY10" s="678"/>
      <c r="DZ10" s="678"/>
      <c r="EA10" s="678"/>
      <c r="EB10" s="678"/>
      <c r="EC10" s="687"/>
    </row>
    <row r="11" spans="2:143" ht="11.25" customHeight="1" x14ac:dyDescent="0.15">
      <c r="B11" s="674" t="s">
        <v>244</v>
      </c>
      <c r="C11" s="675"/>
      <c r="D11" s="675"/>
      <c r="E11" s="675"/>
      <c r="F11" s="675"/>
      <c r="G11" s="675"/>
      <c r="H11" s="675"/>
      <c r="I11" s="675"/>
      <c r="J11" s="675"/>
      <c r="K11" s="675"/>
      <c r="L11" s="675"/>
      <c r="M11" s="675"/>
      <c r="N11" s="675"/>
      <c r="O11" s="675"/>
      <c r="P11" s="675"/>
      <c r="Q11" s="676"/>
      <c r="R11" s="677" t="s">
        <v>230</v>
      </c>
      <c r="S11" s="678"/>
      <c r="T11" s="678"/>
      <c r="U11" s="678"/>
      <c r="V11" s="678"/>
      <c r="W11" s="678"/>
      <c r="X11" s="678"/>
      <c r="Y11" s="679"/>
      <c r="Z11" s="680" t="s">
        <v>128</v>
      </c>
      <c r="AA11" s="680"/>
      <c r="AB11" s="680"/>
      <c r="AC11" s="680"/>
      <c r="AD11" s="681" t="s">
        <v>230</v>
      </c>
      <c r="AE11" s="681"/>
      <c r="AF11" s="681"/>
      <c r="AG11" s="681"/>
      <c r="AH11" s="681"/>
      <c r="AI11" s="681"/>
      <c r="AJ11" s="681"/>
      <c r="AK11" s="681"/>
      <c r="AL11" s="682" t="s">
        <v>128</v>
      </c>
      <c r="AM11" s="683"/>
      <c r="AN11" s="683"/>
      <c r="AO11" s="684"/>
      <c r="AP11" s="674" t="s">
        <v>245</v>
      </c>
      <c r="AQ11" s="675"/>
      <c r="AR11" s="675"/>
      <c r="AS11" s="675"/>
      <c r="AT11" s="675"/>
      <c r="AU11" s="675"/>
      <c r="AV11" s="675"/>
      <c r="AW11" s="675"/>
      <c r="AX11" s="675"/>
      <c r="AY11" s="675"/>
      <c r="AZ11" s="675"/>
      <c r="BA11" s="675"/>
      <c r="BB11" s="675"/>
      <c r="BC11" s="675"/>
      <c r="BD11" s="675"/>
      <c r="BE11" s="675"/>
      <c r="BF11" s="676"/>
      <c r="BG11" s="677">
        <v>4765</v>
      </c>
      <c r="BH11" s="678"/>
      <c r="BI11" s="678"/>
      <c r="BJ11" s="678"/>
      <c r="BK11" s="678"/>
      <c r="BL11" s="678"/>
      <c r="BM11" s="678"/>
      <c r="BN11" s="679"/>
      <c r="BO11" s="680">
        <v>1.9</v>
      </c>
      <c r="BP11" s="680"/>
      <c r="BQ11" s="680"/>
      <c r="BR11" s="680"/>
      <c r="BS11" s="686">
        <v>945</v>
      </c>
      <c r="BT11" s="678"/>
      <c r="BU11" s="678"/>
      <c r="BV11" s="678"/>
      <c r="BW11" s="678"/>
      <c r="BX11" s="678"/>
      <c r="BY11" s="678"/>
      <c r="BZ11" s="678"/>
      <c r="CA11" s="678"/>
      <c r="CB11" s="687"/>
      <c r="CD11" s="692" t="s">
        <v>246</v>
      </c>
      <c r="CE11" s="693"/>
      <c r="CF11" s="693"/>
      <c r="CG11" s="693"/>
      <c r="CH11" s="693"/>
      <c r="CI11" s="693"/>
      <c r="CJ11" s="693"/>
      <c r="CK11" s="693"/>
      <c r="CL11" s="693"/>
      <c r="CM11" s="693"/>
      <c r="CN11" s="693"/>
      <c r="CO11" s="693"/>
      <c r="CP11" s="693"/>
      <c r="CQ11" s="694"/>
      <c r="CR11" s="677">
        <v>677036</v>
      </c>
      <c r="CS11" s="678"/>
      <c r="CT11" s="678"/>
      <c r="CU11" s="678"/>
      <c r="CV11" s="678"/>
      <c r="CW11" s="678"/>
      <c r="CX11" s="678"/>
      <c r="CY11" s="679"/>
      <c r="CZ11" s="680">
        <v>16.899999999999999</v>
      </c>
      <c r="DA11" s="680"/>
      <c r="DB11" s="680"/>
      <c r="DC11" s="680"/>
      <c r="DD11" s="686">
        <v>52855</v>
      </c>
      <c r="DE11" s="678"/>
      <c r="DF11" s="678"/>
      <c r="DG11" s="678"/>
      <c r="DH11" s="678"/>
      <c r="DI11" s="678"/>
      <c r="DJ11" s="678"/>
      <c r="DK11" s="678"/>
      <c r="DL11" s="678"/>
      <c r="DM11" s="678"/>
      <c r="DN11" s="678"/>
      <c r="DO11" s="678"/>
      <c r="DP11" s="679"/>
      <c r="DQ11" s="686">
        <v>268288</v>
      </c>
      <c r="DR11" s="678"/>
      <c r="DS11" s="678"/>
      <c r="DT11" s="678"/>
      <c r="DU11" s="678"/>
      <c r="DV11" s="678"/>
      <c r="DW11" s="678"/>
      <c r="DX11" s="678"/>
      <c r="DY11" s="678"/>
      <c r="DZ11" s="678"/>
      <c r="EA11" s="678"/>
      <c r="EB11" s="678"/>
      <c r="EC11" s="687"/>
    </row>
    <row r="12" spans="2:143" ht="11.25" customHeight="1" x14ac:dyDescent="0.15">
      <c r="B12" s="674" t="s">
        <v>247</v>
      </c>
      <c r="C12" s="675"/>
      <c r="D12" s="675"/>
      <c r="E12" s="675"/>
      <c r="F12" s="675"/>
      <c r="G12" s="675"/>
      <c r="H12" s="675"/>
      <c r="I12" s="675"/>
      <c r="J12" s="675"/>
      <c r="K12" s="675"/>
      <c r="L12" s="675"/>
      <c r="M12" s="675"/>
      <c r="N12" s="675"/>
      <c r="O12" s="675"/>
      <c r="P12" s="675"/>
      <c r="Q12" s="676"/>
      <c r="R12" s="677">
        <v>54077</v>
      </c>
      <c r="S12" s="678"/>
      <c r="T12" s="678"/>
      <c r="U12" s="678"/>
      <c r="V12" s="678"/>
      <c r="W12" s="678"/>
      <c r="X12" s="678"/>
      <c r="Y12" s="679"/>
      <c r="Z12" s="680">
        <v>1.3</v>
      </c>
      <c r="AA12" s="680"/>
      <c r="AB12" s="680"/>
      <c r="AC12" s="680"/>
      <c r="AD12" s="681">
        <v>54077</v>
      </c>
      <c r="AE12" s="681"/>
      <c r="AF12" s="681"/>
      <c r="AG12" s="681"/>
      <c r="AH12" s="681"/>
      <c r="AI12" s="681"/>
      <c r="AJ12" s="681"/>
      <c r="AK12" s="681"/>
      <c r="AL12" s="682">
        <v>2.7</v>
      </c>
      <c r="AM12" s="683"/>
      <c r="AN12" s="683"/>
      <c r="AO12" s="684"/>
      <c r="AP12" s="674" t="s">
        <v>248</v>
      </c>
      <c r="AQ12" s="675"/>
      <c r="AR12" s="675"/>
      <c r="AS12" s="675"/>
      <c r="AT12" s="675"/>
      <c r="AU12" s="675"/>
      <c r="AV12" s="675"/>
      <c r="AW12" s="675"/>
      <c r="AX12" s="675"/>
      <c r="AY12" s="675"/>
      <c r="AZ12" s="675"/>
      <c r="BA12" s="675"/>
      <c r="BB12" s="675"/>
      <c r="BC12" s="675"/>
      <c r="BD12" s="675"/>
      <c r="BE12" s="675"/>
      <c r="BF12" s="676"/>
      <c r="BG12" s="677">
        <v>89643</v>
      </c>
      <c r="BH12" s="678"/>
      <c r="BI12" s="678"/>
      <c r="BJ12" s="678"/>
      <c r="BK12" s="678"/>
      <c r="BL12" s="678"/>
      <c r="BM12" s="678"/>
      <c r="BN12" s="679"/>
      <c r="BO12" s="680">
        <v>36.200000000000003</v>
      </c>
      <c r="BP12" s="680"/>
      <c r="BQ12" s="680"/>
      <c r="BR12" s="680"/>
      <c r="BS12" s="686" t="s">
        <v>128</v>
      </c>
      <c r="BT12" s="678"/>
      <c r="BU12" s="678"/>
      <c r="BV12" s="678"/>
      <c r="BW12" s="678"/>
      <c r="BX12" s="678"/>
      <c r="BY12" s="678"/>
      <c r="BZ12" s="678"/>
      <c r="CA12" s="678"/>
      <c r="CB12" s="687"/>
      <c r="CD12" s="692" t="s">
        <v>249</v>
      </c>
      <c r="CE12" s="693"/>
      <c r="CF12" s="693"/>
      <c r="CG12" s="693"/>
      <c r="CH12" s="693"/>
      <c r="CI12" s="693"/>
      <c r="CJ12" s="693"/>
      <c r="CK12" s="693"/>
      <c r="CL12" s="693"/>
      <c r="CM12" s="693"/>
      <c r="CN12" s="693"/>
      <c r="CO12" s="693"/>
      <c r="CP12" s="693"/>
      <c r="CQ12" s="694"/>
      <c r="CR12" s="677">
        <v>98276</v>
      </c>
      <c r="CS12" s="678"/>
      <c r="CT12" s="678"/>
      <c r="CU12" s="678"/>
      <c r="CV12" s="678"/>
      <c r="CW12" s="678"/>
      <c r="CX12" s="678"/>
      <c r="CY12" s="679"/>
      <c r="CZ12" s="680">
        <v>2.5</v>
      </c>
      <c r="DA12" s="680"/>
      <c r="DB12" s="680"/>
      <c r="DC12" s="680"/>
      <c r="DD12" s="686">
        <v>9275</v>
      </c>
      <c r="DE12" s="678"/>
      <c r="DF12" s="678"/>
      <c r="DG12" s="678"/>
      <c r="DH12" s="678"/>
      <c r="DI12" s="678"/>
      <c r="DJ12" s="678"/>
      <c r="DK12" s="678"/>
      <c r="DL12" s="678"/>
      <c r="DM12" s="678"/>
      <c r="DN12" s="678"/>
      <c r="DO12" s="678"/>
      <c r="DP12" s="679"/>
      <c r="DQ12" s="686">
        <v>59411</v>
      </c>
      <c r="DR12" s="678"/>
      <c r="DS12" s="678"/>
      <c r="DT12" s="678"/>
      <c r="DU12" s="678"/>
      <c r="DV12" s="678"/>
      <c r="DW12" s="678"/>
      <c r="DX12" s="678"/>
      <c r="DY12" s="678"/>
      <c r="DZ12" s="678"/>
      <c r="EA12" s="678"/>
      <c r="EB12" s="678"/>
      <c r="EC12" s="687"/>
    </row>
    <row r="13" spans="2:143" ht="11.25" customHeight="1" x14ac:dyDescent="0.15">
      <c r="B13" s="674" t="s">
        <v>250</v>
      </c>
      <c r="C13" s="675"/>
      <c r="D13" s="675"/>
      <c r="E13" s="675"/>
      <c r="F13" s="675"/>
      <c r="G13" s="675"/>
      <c r="H13" s="675"/>
      <c r="I13" s="675"/>
      <c r="J13" s="675"/>
      <c r="K13" s="675"/>
      <c r="L13" s="675"/>
      <c r="M13" s="675"/>
      <c r="N13" s="675"/>
      <c r="O13" s="675"/>
      <c r="P13" s="675"/>
      <c r="Q13" s="676"/>
      <c r="R13" s="677" t="s">
        <v>128</v>
      </c>
      <c r="S13" s="678"/>
      <c r="T13" s="678"/>
      <c r="U13" s="678"/>
      <c r="V13" s="678"/>
      <c r="W13" s="678"/>
      <c r="X13" s="678"/>
      <c r="Y13" s="679"/>
      <c r="Z13" s="680" t="s">
        <v>230</v>
      </c>
      <c r="AA13" s="680"/>
      <c r="AB13" s="680"/>
      <c r="AC13" s="680"/>
      <c r="AD13" s="681" t="s">
        <v>230</v>
      </c>
      <c r="AE13" s="681"/>
      <c r="AF13" s="681"/>
      <c r="AG13" s="681"/>
      <c r="AH13" s="681"/>
      <c r="AI13" s="681"/>
      <c r="AJ13" s="681"/>
      <c r="AK13" s="681"/>
      <c r="AL13" s="682" t="s">
        <v>243</v>
      </c>
      <c r="AM13" s="683"/>
      <c r="AN13" s="683"/>
      <c r="AO13" s="684"/>
      <c r="AP13" s="674" t="s">
        <v>251</v>
      </c>
      <c r="AQ13" s="675"/>
      <c r="AR13" s="675"/>
      <c r="AS13" s="675"/>
      <c r="AT13" s="675"/>
      <c r="AU13" s="675"/>
      <c r="AV13" s="675"/>
      <c r="AW13" s="675"/>
      <c r="AX13" s="675"/>
      <c r="AY13" s="675"/>
      <c r="AZ13" s="675"/>
      <c r="BA13" s="675"/>
      <c r="BB13" s="675"/>
      <c r="BC13" s="675"/>
      <c r="BD13" s="675"/>
      <c r="BE13" s="675"/>
      <c r="BF13" s="676"/>
      <c r="BG13" s="677">
        <v>88188</v>
      </c>
      <c r="BH13" s="678"/>
      <c r="BI13" s="678"/>
      <c r="BJ13" s="678"/>
      <c r="BK13" s="678"/>
      <c r="BL13" s="678"/>
      <c r="BM13" s="678"/>
      <c r="BN13" s="679"/>
      <c r="BO13" s="680">
        <v>35.6</v>
      </c>
      <c r="BP13" s="680"/>
      <c r="BQ13" s="680"/>
      <c r="BR13" s="680"/>
      <c r="BS13" s="686" t="s">
        <v>243</v>
      </c>
      <c r="BT13" s="678"/>
      <c r="BU13" s="678"/>
      <c r="BV13" s="678"/>
      <c r="BW13" s="678"/>
      <c r="BX13" s="678"/>
      <c r="BY13" s="678"/>
      <c r="BZ13" s="678"/>
      <c r="CA13" s="678"/>
      <c r="CB13" s="687"/>
      <c r="CD13" s="692" t="s">
        <v>252</v>
      </c>
      <c r="CE13" s="693"/>
      <c r="CF13" s="693"/>
      <c r="CG13" s="693"/>
      <c r="CH13" s="693"/>
      <c r="CI13" s="693"/>
      <c r="CJ13" s="693"/>
      <c r="CK13" s="693"/>
      <c r="CL13" s="693"/>
      <c r="CM13" s="693"/>
      <c r="CN13" s="693"/>
      <c r="CO13" s="693"/>
      <c r="CP13" s="693"/>
      <c r="CQ13" s="694"/>
      <c r="CR13" s="677">
        <v>400293</v>
      </c>
      <c r="CS13" s="678"/>
      <c r="CT13" s="678"/>
      <c r="CU13" s="678"/>
      <c r="CV13" s="678"/>
      <c r="CW13" s="678"/>
      <c r="CX13" s="678"/>
      <c r="CY13" s="679"/>
      <c r="CZ13" s="680">
        <v>10</v>
      </c>
      <c r="DA13" s="680"/>
      <c r="DB13" s="680"/>
      <c r="DC13" s="680"/>
      <c r="DD13" s="686">
        <v>267446</v>
      </c>
      <c r="DE13" s="678"/>
      <c r="DF13" s="678"/>
      <c r="DG13" s="678"/>
      <c r="DH13" s="678"/>
      <c r="DI13" s="678"/>
      <c r="DJ13" s="678"/>
      <c r="DK13" s="678"/>
      <c r="DL13" s="678"/>
      <c r="DM13" s="678"/>
      <c r="DN13" s="678"/>
      <c r="DO13" s="678"/>
      <c r="DP13" s="679"/>
      <c r="DQ13" s="686">
        <v>199153</v>
      </c>
      <c r="DR13" s="678"/>
      <c r="DS13" s="678"/>
      <c r="DT13" s="678"/>
      <c r="DU13" s="678"/>
      <c r="DV13" s="678"/>
      <c r="DW13" s="678"/>
      <c r="DX13" s="678"/>
      <c r="DY13" s="678"/>
      <c r="DZ13" s="678"/>
      <c r="EA13" s="678"/>
      <c r="EB13" s="678"/>
      <c r="EC13" s="687"/>
    </row>
    <row r="14" spans="2:143" ht="11.25" customHeight="1" x14ac:dyDescent="0.15">
      <c r="B14" s="674" t="s">
        <v>253</v>
      </c>
      <c r="C14" s="675"/>
      <c r="D14" s="675"/>
      <c r="E14" s="675"/>
      <c r="F14" s="675"/>
      <c r="G14" s="675"/>
      <c r="H14" s="675"/>
      <c r="I14" s="675"/>
      <c r="J14" s="675"/>
      <c r="K14" s="675"/>
      <c r="L14" s="675"/>
      <c r="M14" s="675"/>
      <c r="N14" s="675"/>
      <c r="O14" s="675"/>
      <c r="P14" s="675"/>
      <c r="Q14" s="676"/>
      <c r="R14" s="677" t="s">
        <v>128</v>
      </c>
      <c r="S14" s="678"/>
      <c r="T14" s="678"/>
      <c r="U14" s="678"/>
      <c r="V14" s="678"/>
      <c r="W14" s="678"/>
      <c r="X14" s="678"/>
      <c r="Y14" s="679"/>
      <c r="Z14" s="680" t="s">
        <v>128</v>
      </c>
      <c r="AA14" s="680"/>
      <c r="AB14" s="680"/>
      <c r="AC14" s="680"/>
      <c r="AD14" s="681" t="s">
        <v>128</v>
      </c>
      <c r="AE14" s="681"/>
      <c r="AF14" s="681"/>
      <c r="AG14" s="681"/>
      <c r="AH14" s="681"/>
      <c r="AI14" s="681"/>
      <c r="AJ14" s="681"/>
      <c r="AK14" s="681"/>
      <c r="AL14" s="682" t="s">
        <v>128</v>
      </c>
      <c r="AM14" s="683"/>
      <c r="AN14" s="683"/>
      <c r="AO14" s="684"/>
      <c r="AP14" s="674" t="s">
        <v>254</v>
      </c>
      <c r="AQ14" s="675"/>
      <c r="AR14" s="675"/>
      <c r="AS14" s="675"/>
      <c r="AT14" s="675"/>
      <c r="AU14" s="675"/>
      <c r="AV14" s="675"/>
      <c r="AW14" s="675"/>
      <c r="AX14" s="675"/>
      <c r="AY14" s="675"/>
      <c r="AZ14" s="675"/>
      <c r="BA14" s="675"/>
      <c r="BB14" s="675"/>
      <c r="BC14" s="675"/>
      <c r="BD14" s="675"/>
      <c r="BE14" s="675"/>
      <c r="BF14" s="676"/>
      <c r="BG14" s="677">
        <v>9051</v>
      </c>
      <c r="BH14" s="678"/>
      <c r="BI14" s="678"/>
      <c r="BJ14" s="678"/>
      <c r="BK14" s="678"/>
      <c r="BL14" s="678"/>
      <c r="BM14" s="678"/>
      <c r="BN14" s="679"/>
      <c r="BO14" s="680">
        <v>3.7</v>
      </c>
      <c r="BP14" s="680"/>
      <c r="BQ14" s="680"/>
      <c r="BR14" s="680"/>
      <c r="BS14" s="686" t="s">
        <v>243</v>
      </c>
      <c r="BT14" s="678"/>
      <c r="BU14" s="678"/>
      <c r="BV14" s="678"/>
      <c r="BW14" s="678"/>
      <c r="BX14" s="678"/>
      <c r="BY14" s="678"/>
      <c r="BZ14" s="678"/>
      <c r="CA14" s="678"/>
      <c r="CB14" s="687"/>
      <c r="CD14" s="692" t="s">
        <v>255</v>
      </c>
      <c r="CE14" s="693"/>
      <c r="CF14" s="693"/>
      <c r="CG14" s="693"/>
      <c r="CH14" s="693"/>
      <c r="CI14" s="693"/>
      <c r="CJ14" s="693"/>
      <c r="CK14" s="693"/>
      <c r="CL14" s="693"/>
      <c r="CM14" s="693"/>
      <c r="CN14" s="693"/>
      <c r="CO14" s="693"/>
      <c r="CP14" s="693"/>
      <c r="CQ14" s="694"/>
      <c r="CR14" s="677">
        <v>114592</v>
      </c>
      <c r="CS14" s="678"/>
      <c r="CT14" s="678"/>
      <c r="CU14" s="678"/>
      <c r="CV14" s="678"/>
      <c r="CW14" s="678"/>
      <c r="CX14" s="678"/>
      <c r="CY14" s="679"/>
      <c r="CZ14" s="680">
        <v>2.9</v>
      </c>
      <c r="DA14" s="680"/>
      <c r="DB14" s="680"/>
      <c r="DC14" s="680"/>
      <c r="DD14" s="686" t="s">
        <v>128</v>
      </c>
      <c r="DE14" s="678"/>
      <c r="DF14" s="678"/>
      <c r="DG14" s="678"/>
      <c r="DH14" s="678"/>
      <c r="DI14" s="678"/>
      <c r="DJ14" s="678"/>
      <c r="DK14" s="678"/>
      <c r="DL14" s="678"/>
      <c r="DM14" s="678"/>
      <c r="DN14" s="678"/>
      <c r="DO14" s="678"/>
      <c r="DP14" s="679"/>
      <c r="DQ14" s="686">
        <v>114292</v>
      </c>
      <c r="DR14" s="678"/>
      <c r="DS14" s="678"/>
      <c r="DT14" s="678"/>
      <c r="DU14" s="678"/>
      <c r="DV14" s="678"/>
      <c r="DW14" s="678"/>
      <c r="DX14" s="678"/>
      <c r="DY14" s="678"/>
      <c r="DZ14" s="678"/>
      <c r="EA14" s="678"/>
      <c r="EB14" s="678"/>
      <c r="EC14" s="687"/>
    </row>
    <row r="15" spans="2:143" ht="11.25" customHeight="1" x14ac:dyDescent="0.15">
      <c r="B15" s="674" t="s">
        <v>256</v>
      </c>
      <c r="C15" s="675"/>
      <c r="D15" s="675"/>
      <c r="E15" s="675"/>
      <c r="F15" s="675"/>
      <c r="G15" s="675"/>
      <c r="H15" s="675"/>
      <c r="I15" s="675"/>
      <c r="J15" s="675"/>
      <c r="K15" s="675"/>
      <c r="L15" s="675"/>
      <c r="M15" s="675"/>
      <c r="N15" s="675"/>
      <c r="O15" s="675"/>
      <c r="P15" s="675"/>
      <c r="Q15" s="676"/>
      <c r="R15" s="677">
        <v>9445</v>
      </c>
      <c r="S15" s="678"/>
      <c r="T15" s="678"/>
      <c r="U15" s="678"/>
      <c r="V15" s="678"/>
      <c r="W15" s="678"/>
      <c r="X15" s="678"/>
      <c r="Y15" s="679"/>
      <c r="Z15" s="680">
        <v>0.2</v>
      </c>
      <c r="AA15" s="680"/>
      <c r="AB15" s="680"/>
      <c r="AC15" s="680"/>
      <c r="AD15" s="681">
        <v>9445</v>
      </c>
      <c r="AE15" s="681"/>
      <c r="AF15" s="681"/>
      <c r="AG15" s="681"/>
      <c r="AH15" s="681"/>
      <c r="AI15" s="681"/>
      <c r="AJ15" s="681"/>
      <c r="AK15" s="681"/>
      <c r="AL15" s="682">
        <v>0.5</v>
      </c>
      <c r="AM15" s="683"/>
      <c r="AN15" s="683"/>
      <c r="AO15" s="684"/>
      <c r="AP15" s="674" t="s">
        <v>257</v>
      </c>
      <c r="AQ15" s="675"/>
      <c r="AR15" s="675"/>
      <c r="AS15" s="675"/>
      <c r="AT15" s="675"/>
      <c r="AU15" s="675"/>
      <c r="AV15" s="675"/>
      <c r="AW15" s="675"/>
      <c r="AX15" s="675"/>
      <c r="AY15" s="675"/>
      <c r="AZ15" s="675"/>
      <c r="BA15" s="675"/>
      <c r="BB15" s="675"/>
      <c r="BC15" s="675"/>
      <c r="BD15" s="675"/>
      <c r="BE15" s="675"/>
      <c r="BF15" s="676"/>
      <c r="BG15" s="677">
        <v>23408</v>
      </c>
      <c r="BH15" s="678"/>
      <c r="BI15" s="678"/>
      <c r="BJ15" s="678"/>
      <c r="BK15" s="678"/>
      <c r="BL15" s="678"/>
      <c r="BM15" s="678"/>
      <c r="BN15" s="679"/>
      <c r="BO15" s="680">
        <v>9.4</v>
      </c>
      <c r="BP15" s="680"/>
      <c r="BQ15" s="680"/>
      <c r="BR15" s="680"/>
      <c r="BS15" s="686" t="s">
        <v>128</v>
      </c>
      <c r="BT15" s="678"/>
      <c r="BU15" s="678"/>
      <c r="BV15" s="678"/>
      <c r="BW15" s="678"/>
      <c r="BX15" s="678"/>
      <c r="BY15" s="678"/>
      <c r="BZ15" s="678"/>
      <c r="CA15" s="678"/>
      <c r="CB15" s="687"/>
      <c r="CD15" s="692" t="s">
        <v>258</v>
      </c>
      <c r="CE15" s="693"/>
      <c r="CF15" s="693"/>
      <c r="CG15" s="693"/>
      <c r="CH15" s="693"/>
      <c r="CI15" s="693"/>
      <c r="CJ15" s="693"/>
      <c r="CK15" s="693"/>
      <c r="CL15" s="693"/>
      <c r="CM15" s="693"/>
      <c r="CN15" s="693"/>
      <c r="CO15" s="693"/>
      <c r="CP15" s="693"/>
      <c r="CQ15" s="694"/>
      <c r="CR15" s="677">
        <v>197989</v>
      </c>
      <c r="CS15" s="678"/>
      <c r="CT15" s="678"/>
      <c r="CU15" s="678"/>
      <c r="CV15" s="678"/>
      <c r="CW15" s="678"/>
      <c r="CX15" s="678"/>
      <c r="CY15" s="679"/>
      <c r="CZ15" s="680">
        <v>4.9000000000000004</v>
      </c>
      <c r="DA15" s="680"/>
      <c r="DB15" s="680"/>
      <c r="DC15" s="680"/>
      <c r="DD15" s="686">
        <v>24386</v>
      </c>
      <c r="DE15" s="678"/>
      <c r="DF15" s="678"/>
      <c r="DG15" s="678"/>
      <c r="DH15" s="678"/>
      <c r="DI15" s="678"/>
      <c r="DJ15" s="678"/>
      <c r="DK15" s="678"/>
      <c r="DL15" s="678"/>
      <c r="DM15" s="678"/>
      <c r="DN15" s="678"/>
      <c r="DO15" s="678"/>
      <c r="DP15" s="679"/>
      <c r="DQ15" s="686">
        <v>183176</v>
      </c>
      <c r="DR15" s="678"/>
      <c r="DS15" s="678"/>
      <c r="DT15" s="678"/>
      <c r="DU15" s="678"/>
      <c r="DV15" s="678"/>
      <c r="DW15" s="678"/>
      <c r="DX15" s="678"/>
      <c r="DY15" s="678"/>
      <c r="DZ15" s="678"/>
      <c r="EA15" s="678"/>
      <c r="EB15" s="678"/>
      <c r="EC15" s="687"/>
    </row>
    <row r="16" spans="2:143" ht="11.25" customHeight="1" x14ac:dyDescent="0.15">
      <c r="B16" s="674" t="s">
        <v>259</v>
      </c>
      <c r="C16" s="675"/>
      <c r="D16" s="675"/>
      <c r="E16" s="675"/>
      <c r="F16" s="675"/>
      <c r="G16" s="675"/>
      <c r="H16" s="675"/>
      <c r="I16" s="675"/>
      <c r="J16" s="675"/>
      <c r="K16" s="675"/>
      <c r="L16" s="675"/>
      <c r="M16" s="675"/>
      <c r="N16" s="675"/>
      <c r="O16" s="675"/>
      <c r="P16" s="675"/>
      <c r="Q16" s="676"/>
      <c r="R16" s="677" t="s">
        <v>230</v>
      </c>
      <c r="S16" s="678"/>
      <c r="T16" s="678"/>
      <c r="U16" s="678"/>
      <c r="V16" s="678"/>
      <c r="W16" s="678"/>
      <c r="X16" s="678"/>
      <c r="Y16" s="679"/>
      <c r="Z16" s="680" t="s">
        <v>230</v>
      </c>
      <c r="AA16" s="680"/>
      <c r="AB16" s="680"/>
      <c r="AC16" s="680"/>
      <c r="AD16" s="681" t="s">
        <v>230</v>
      </c>
      <c r="AE16" s="681"/>
      <c r="AF16" s="681"/>
      <c r="AG16" s="681"/>
      <c r="AH16" s="681"/>
      <c r="AI16" s="681"/>
      <c r="AJ16" s="681"/>
      <c r="AK16" s="681"/>
      <c r="AL16" s="682" t="s">
        <v>230</v>
      </c>
      <c r="AM16" s="683"/>
      <c r="AN16" s="683"/>
      <c r="AO16" s="684"/>
      <c r="AP16" s="674" t="s">
        <v>260</v>
      </c>
      <c r="AQ16" s="675"/>
      <c r="AR16" s="675"/>
      <c r="AS16" s="675"/>
      <c r="AT16" s="675"/>
      <c r="AU16" s="675"/>
      <c r="AV16" s="675"/>
      <c r="AW16" s="675"/>
      <c r="AX16" s="675"/>
      <c r="AY16" s="675"/>
      <c r="AZ16" s="675"/>
      <c r="BA16" s="675"/>
      <c r="BB16" s="675"/>
      <c r="BC16" s="675"/>
      <c r="BD16" s="675"/>
      <c r="BE16" s="675"/>
      <c r="BF16" s="676"/>
      <c r="BG16" s="677" t="s">
        <v>230</v>
      </c>
      <c r="BH16" s="678"/>
      <c r="BI16" s="678"/>
      <c r="BJ16" s="678"/>
      <c r="BK16" s="678"/>
      <c r="BL16" s="678"/>
      <c r="BM16" s="678"/>
      <c r="BN16" s="679"/>
      <c r="BO16" s="680" t="s">
        <v>128</v>
      </c>
      <c r="BP16" s="680"/>
      <c r="BQ16" s="680"/>
      <c r="BR16" s="680"/>
      <c r="BS16" s="686" t="s">
        <v>128</v>
      </c>
      <c r="BT16" s="678"/>
      <c r="BU16" s="678"/>
      <c r="BV16" s="678"/>
      <c r="BW16" s="678"/>
      <c r="BX16" s="678"/>
      <c r="BY16" s="678"/>
      <c r="BZ16" s="678"/>
      <c r="CA16" s="678"/>
      <c r="CB16" s="687"/>
      <c r="CD16" s="692" t="s">
        <v>261</v>
      </c>
      <c r="CE16" s="693"/>
      <c r="CF16" s="693"/>
      <c r="CG16" s="693"/>
      <c r="CH16" s="693"/>
      <c r="CI16" s="693"/>
      <c r="CJ16" s="693"/>
      <c r="CK16" s="693"/>
      <c r="CL16" s="693"/>
      <c r="CM16" s="693"/>
      <c r="CN16" s="693"/>
      <c r="CO16" s="693"/>
      <c r="CP16" s="693"/>
      <c r="CQ16" s="694"/>
      <c r="CR16" s="677" t="s">
        <v>230</v>
      </c>
      <c r="CS16" s="678"/>
      <c r="CT16" s="678"/>
      <c r="CU16" s="678"/>
      <c r="CV16" s="678"/>
      <c r="CW16" s="678"/>
      <c r="CX16" s="678"/>
      <c r="CY16" s="679"/>
      <c r="CZ16" s="680" t="s">
        <v>230</v>
      </c>
      <c r="DA16" s="680"/>
      <c r="DB16" s="680"/>
      <c r="DC16" s="680"/>
      <c r="DD16" s="686" t="s">
        <v>230</v>
      </c>
      <c r="DE16" s="678"/>
      <c r="DF16" s="678"/>
      <c r="DG16" s="678"/>
      <c r="DH16" s="678"/>
      <c r="DI16" s="678"/>
      <c r="DJ16" s="678"/>
      <c r="DK16" s="678"/>
      <c r="DL16" s="678"/>
      <c r="DM16" s="678"/>
      <c r="DN16" s="678"/>
      <c r="DO16" s="678"/>
      <c r="DP16" s="679"/>
      <c r="DQ16" s="686" t="s">
        <v>128</v>
      </c>
      <c r="DR16" s="678"/>
      <c r="DS16" s="678"/>
      <c r="DT16" s="678"/>
      <c r="DU16" s="678"/>
      <c r="DV16" s="678"/>
      <c r="DW16" s="678"/>
      <c r="DX16" s="678"/>
      <c r="DY16" s="678"/>
      <c r="DZ16" s="678"/>
      <c r="EA16" s="678"/>
      <c r="EB16" s="678"/>
      <c r="EC16" s="687"/>
    </row>
    <row r="17" spans="2:133" ht="11.25" customHeight="1" x14ac:dyDescent="0.15">
      <c r="B17" s="674" t="s">
        <v>262</v>
      </c>
      <c r="C17" s="675"/>
      <c r="D17" s="675"/>
      <c r="E17" s="675"/>
      <c r="F17" s="675"/>
      <c r="G17" s="675"/>
      <c r="H17" s="675"/>
      <c r="I17" s="675"/>
      <c r="J17" s="675"/>
      <c r="K17" s="675"/>
      <c r="L17" s="675"/>
      <c r="M17" s="675"/>
      <c r="N17" s="675"/>
      <c r="O17" s="675"/>
      <c r="P17" s="675"/>
      <c r="Q17" s="676"/>
      <c r="R17" s="677">
        <v>455</v>
      </c>
      <c r="S17" s="678"/>
      <c r="T17" s="678"/>
      <c r="U17" s="678"/>
      <c r="V17" s="678"/>
      <c r="W17" s="678"/>
      <c r="X17" s="678"/>
      <c r="Y17" s="679"/>
      <c r="Z17" s="680">
        <v>0</v>
      </c>
      <c r="AA17" s="680"/>
      <c r="AB17" s="680"/>
      <c r="AC17" s="680"/>
      <c r="AD17" s="681">
        <v>455</v>
      </c>
      <c r="AE17" s="681"/>
      <c r="AF17" s="681"/>
      <c r="AG17" s="681"/>
      <c r="AH17" s="681"/>
      <c r="AI17" s="681"/>
      <c r="AJ17" s="681"/>
      <c r="AK17" s="681"/>
      <c r="AL17" s="682">
        <v>0</v>
      </c>
      <c r="AM17" s="683"/>
      <c r="AN17" s="683"/>
      <c r="AO17" s="684"/>
      <c r="AP17" s="674" t="s">
        <v>263</v>
      </c>
      <c r="AQ17" s="675"/>
      <c r="AR17" s="675"/>
      <c r="AS17" s="675"/>
      <c r="AT17" s="675"/>
      <c r="AU17" s="675"/>
      <c r="AV17" s="675"/>
      <c r="AW17" s="675"/>
      <c r="AX17" s="675"/>
      <c r="AY17" s="675"/>
      <c r="AZ17" s="675"/>
      <c r="BA17" s="675"/>
      <c r="BB17" s="675"/>
      <c r="BC17" s="675"/>
      <c r="BD17" s="675"/>
      <c r="BE17" s="675"/>
      <c r="BF17" s="676"/>
      <c r="BG17" s="677" t="s">
        <v>230</v>
      </c>
      <c r="BH17" s="678"/>
      <c r="BI17" s="678"/>
      <c r="BJ17" s="678"/>
      <c r="BK17" s="678"/>
      <c r="BL17" s="678"/>
      <c r="BM17" s="678"/>
      <c r="BN17" s="679"/>
      <c r="BO17" s="680" t="s">
        <v>230</v>
      </c>
      <c r="BP17" s="680"/>
      <c r="BQ17" s="680"/>
      <c r="BR17" s="680"/>
      <c r="BS17" s="686" t="s">
        <v>230</v>
      </c>
      <c r="BT17" s="678"/>
      <c r="BU17" s="678"/>
      <c r="BV17" s="678"/>
      <c r="BW17" s="678"/>
      <c r="BX17" s="678"/>
      <c r="BY17" s="678"/>
      <c r="BZ17" s="678"/>
      <c r="CA17" s="678"/>
      <c r="CB17" s="687"/>
      <c r="CD17" s="692" t="s">
        <v>264</v>
      </c>
      <c r="CE17" s="693"/>
      <c r="CF17" s="693"/>
      <c r="CG17" s="693"/>
      <c r="CH17" s="693"/>
      <c r="CI17" s="693"/>
      <c r="CJ17" s="693"/>
      <c r="CK17" s="693"/>
      <c r="CL17" s="693"/>
      <c r="CM17" s="693"/>
      <c r="CN17" s="693"/>
      <c r="CO17" s="693"/>
      <c r="CP17" s="693"/>
      <c r="CQ17" s="694"/>
      <c r="CR17" s="677">
        <v>663271</v>
      </c>
      <c r="CS17" s="678"/>
      <c r="CT17" s="678"/>
      <c r="CU17" s="678"/>
      <c r="CV17" s="678"/>
      <c r="CW17" s="678"/>
      <c r="CX17" s="678"/>
      <c r="CY17" s="679"/>
      <c r="CZ17" s="680">
        <v>16.5</v>
      </c>
      <c r="DA17" s="680"/>
      <c r="DB17" s="680"/>
      <c r="DC17" s="680"/>
      <c r="DD17" s="686" t="s">
        <v>230</v>
      </c>
      <c r="DE17" s="678"/>
      <c r="DF17" s="678"/>
      <c r="DG17" s="678"/>
      <c r="DH17" s="678"/>
      <c r="DI17" s="678"/>
      <c r="DJ17" s="678"/>
      <c r="DK17" s="678"/>
      <c r="DL17" s="678"/>
      <c r="DM17" s="678"/>
      <c r="DN17" s="678"/>
      <c r="DO17" s="678"/>
      <c r="DP17" s="679"/>
      <c r="DQ17" s="686">
        <v>600497</v>
      </c>
      <c r="DR17" s="678"/>
      <c r="DS17" s="678"/>
      <c r="DT17" s="678"/>
      <c r="DU17" s="678"/>
      <c r="DV17" s="678"/>
      <c r="DW17" s="678"/>
      <c r="DX17" s="678"/>
      <c r="DY17" s="678"/>
      <c r="DZ17" s="678"/>
      <c r="EA17" s="678"/>
      <c r="EB17" s="678"/>
      <c r="EC17" s="687"/>
    </row>
    <row r="18" spans="2:133" ht="11.25" customHeight="1" x14ac:dyDescent="0.15">
      <c r="B18" s="674" t="s">
        <v>265</v>
      </c>
      <c r="C18" s="675"/>
      <c r="D18" s="675"/>
      <c r="E18" s="675"/>
      <c r="F18" s="675"/>
      <c r="G18" s="675"/>
      <c r="H18" s="675"/>
      <c r="I18" s="675"/>
      <c r="J18" s="675"/>
      <c r="K18" s="675"/>
      <c r="L18" s="675"/>
      <c r="M18" s="675"/>
      <c r="N18" s="675"/>
      <c r="O18" s="675"/>
      <c r="P18" s="675"/>
      <c r="Q18" s="676"/>
      <c r="R18" s="677">
        <v>1765194</v>
      </c>
      <c r="S18" s="678"/>
      <c r="T18" s="678"/>
      <c r="U18" s="678"/>
      <c r="V18" s="678"/>
      <c r="W18" s="678"/>
      <c r="X18" s="678"/>
      <c r="Y18" s="679"/>
      <c r="Z18" s="680">
        <v>42.6</v>
      </c>
      <c r="AA18" s="680"/>
      <c r="AB18" s="680"/>
      <c r="AC18" s="680"/>
      <c r="AD18" s="681">
        <v>1648584</v>
      </c>
      <c r="AE18" s="681"/>
      <c r="AF18" s="681"/>
      <c r="AG18" s="681"/>
      <c r="AH18" s="681"/>
      <c r="AI18" s="681"/>
      <c r="AJ18" s="681"/>
      <c r="AK18" s="681"/>
      <c r="AL18" s="682">
        <v>82.2</v>
      </c>
      <c r="AM18" s="683"/>
      <c r="AN18" s="683"/>
      <c r="AO18" s="684"/>
      <c r="AP18" s="674" t="s">
        <v>266</v>
      </c>
      <c r="AQ18" s="675"/>
      <c r="AR18" s="675"/>
      <c r="AS18" s="675"/>
      <c r="AT18" s="675"/>
      <c r="AU18" s="675"/>
      <c r="AV18" s="675"/>
      <c r="AW18" s="675"/>
      <c r="AX18" s="675"/>
      <c r="AY18" s="675"/>
      <c r="AZ18" s="675"/>
      <c r="BA18" s="675"/>
      <c r="BB18" s="675"/>
      <c r="BC18" s="675"/>
      <c r="BD18" s="675"/>
      <c r="BE18" s="675"/>
      <c r="BF18" s="676"/>
      <c r="BG18" s="677" t="s">
        <v>230</v>
      </c>
      <c r="BH18" s="678"/>
      <c r="BI18" s="678"/>
      <c r="BJ18" s="678"/>
      <c r="BK18" s="678"/>
      <c r="BL18" s="678"/>
      <c r="BM18" s="678"/>
      <c r="BN18" s="679"/>
      <c r="BO18" s="680" t="s">
        <v>230</v>
      </c>
      <c r="BP18" s="680"/>
      <c r="BQ18" s="680"/>
      <c r="BR18" s="680"/>
      <c r="BS18" s="686" t="s">
        <v>243</v>
      </c>
      <c r="BT18" s="678"/>
      <c r="BU18" s="678"/>
      <c r="BV18" s="678"/>
      <c r="BW18" s="678"/>
      <c r="BX18" s="678"/>
      <c r="BY18" s="678"/>
      <c r="BZ18" s="678"/>
      <c r="CA18" s="678"/>
      <c r="CB18" s="687"/>
      <c r="CD18" s="692" t="s">
        <v>267</v>
      </c>
      <c r="CE18" s="693"/>
      <c r="CF18" s="693"/>
      <c r="CG18" s="693"/>
      <c r="CH18" s="693"/>
      <c r="CI18" s="693"/>
      <c r="CJ18" s="693"/>
      <c r="CK18" s="693"/>
      <c r="CL18" s="693"/>
      <c r="CM18" s="693"/>
      <c r="CN18" s="693"/>
      <c r="CO18" s="693"/>
      <c r="CP18" s="693"/>
      <c r="CQ18" s="694"/>
      <c r="CR18" s="677" t="s">
        <v>230</v>
      </c>
      <c r="CS18" s="678"/>
      <c r="CT18" s="678"/>
      <c r="CU18" s="678"/>
      <c r="CV18" s="678"/>
      <c r="CW18" s="678"/>
      <c r="CX18" s="678"/>
      <c r="CY18" s="679"/>
      <c r="CZ18" s="680" t="s">
        <v>230</v>
      </c>
      <c r="DA18" s="680"/>
      <c r="DB18" s="680"/>
      <c r="DC18" s="680"/>
      <c r="DD18" s="686" t="s">
        <v>128</v>
      </c>
      <c r="DE18" s="678"/>
      <c r="DF18" s="678"/>
      <c r="DG18" s="678"/>
      <c r="DH18" s="678"/>
      <c r="DI18" s="678"/>
      <c r="DJ18" s="678"/>
      <c r="DK18" s="678"/>
      <c r="DL18" s="678"/>
      <c r="DM18" s="678"/>
      <c r="DN18" s="678"/>
      <c r="DO18" s="678"/>
      <c r="DP18" s="679"/>
      <c r="DQ18" s="686" t="s">
        <v>230</v>
      </c>
      <c r="DR18" s="678"/>
      <c r="DS18" s="678"/>
      <c r="DT18" s="678"/>
      <c r="DU18" s="678"/>
      <c r="DV18" s="678"/>
      <c r="DW18" s="678"/>
      <c r="DX18" s="678"/>
      <c r="DY18" s="678"/>
      <c r="DZ18" s="678"/>
      <c r="EA18" s="678"/>
      <c r="EB18" s="678"/>
      <c r="EC18" s="687"/>
    </row>
    <row r="19" spans="2:133" ht="11.25" customHeight="1" x14ac:dyDescent="0.15">
      <c r="B19" s="674" t="s">
        <v>268</v>
      </c>
      <c r="C19" s="675"/>
      <c r="D19" s="675"/>
      <c r="E19" s="675"/>
      <c r="F19" s="675"/>
      <c r="G19" s="675"/>
      <c r="H19" s="675"/>
      <c r="I19" s="675"/>
      <c r="J19" s="675"/>
      <c r="K19" s="675"/>
      <c r="L19" s="675"/>
      <c r="M19" s="675"/>
      <c r="N19" s="675"/>
      <c r="O19" s="675"/>
      <c r="P19" s="675"/>
      <c r="Q19" s="676"/>
      <c r="R19" s="677">
        <v>1648584</v>
      </c>
      <c r="S19" s="678"/>
      <c r="T19" s="678"/>
      <c r="U19" s="678"/>
      <c r="V19" s="678"/>
      <c r="W19" s="678"/>
      <c r="X19" s="678"/>
      <c r="Y19" s="679"/>
      <c r="Z19" s="680">
        <v>39.700000000000003</v>
      </c>
      <c r="AA19" s="680"/>
      <c r="AB19" s="680"/>
      <c r="AC19" s="680"/>
      <c r="AD19" s="681">
        <v>1648584</v>
      </c>
      <c r="AE19" s="681"/>
      <c r="AF19" s="681"/>
      <c r="AG19" s="681"/>
      <c r="AH19" s="681"/>
      <c r="AI19" s="681"/>
      <c r="AJ19" s="681"/>
      <c r="AK19" s="681"/>
      <c r="AL19" s="682">
        <v>82.2</v>
      </c>
      <c r="AM19" s="683"/>
      <c r="AN19" s="683"/>
      <c r="AO19" s="684"/>
      <c r="AP19" s="674" t="s">
        <v>269</v>
      </c>
      <c r="AQ19" s="675"/>
      <c r="AR19" s="675"/>
      <c r="AS19" s="675"/>
      <c r="AT19" s="675"/>
      <c r="AU19" s="675"/>
      <c r="AV19" s="675"/>
      <c r="AW19" s="675"/>
      <c r="AX19" s="675"/>
      <c r="AY19" s="675"/>
      <c r="AZ19" s="675"/>
      <c r="BA19" s="675"/>
      <c r="BB19" s="675"/>
      <c r="BC19" s="675"/>
      <c r="BD19" s="675"/>
      <c r="BE19" s="675"/>
      <c r="BF19" s="676"/>
      <c r="BG19" s="677" t="s">
        <v>128</v>
      </c>
      <c r="BH19" s="678"/>
      <c r="BI19" s="678"/>
      <c r="BJ19" s="678"/>
      <c r="BK19" s="678"/>
      <c r="BL19" s="678"/>
      <c r="BM19" s="678"/>
      <c r="BN19" s="679"/>
      <c r="BO19" s="680" t="s">
        <v>230</v>
      </c>
      <c r="BP19" s="680"/>
      <c r="BQ19" s="680"/>
      <c r="BR19" s="680"/>
      <c r="BS19" s="686" t="s">
        <v>128</v>
      </c>
      <c r="BT19" s="678"/>
      <c r="BU19" s="678"/>
      <c r="BV19" s="678"/>
      <c r="BW19" s="678"/>
      <c r="BX19" s="678"/>
      <c r="BY19" s="678"/>
      <c r="BZ19" s="678"/>
      <c r="CA19" s="678"/>
      <c r="CB19" s="687"/>
      <c r="CD19" s="692" t="s">
        <v>270</v>
      </c>
      <c r="CE19" s="693"/>
      <c r="CF19" s="693"/>
      <c r="CG19" s="693"/>
      <c r="CH19" s="693"/>
      <c r="CI19" s="693"/>
      <c r="CJ19" s="693"/>
      <c r="CK19" s="693"/>
      <c r="CL19" s="693"/>
      <c r="CM19" s="693"/>
      <c r="CN19" s="693"/>
      <c r="CO19" s="693"/>
      <c r="CP19" s="693"/>
      <c r="CQ19" s="694"/>
      <c r="CR19" s="677" t="s">
        <v>230</v>
      </c>
      <c r="CS19" s="678"/>
      <c r="CT19" s="678"/>
      <c r="CU19" s="678"/>
      <c r="CV19" s="678"/>
      <c r="CW19" s="678"/>
      <c r="CX19" s="678"/>
      <c r="CY19" s="679"/>
      <c r="CZ19" s="680" t="s">
        <v>230</v>
      </c>
      <c r="DA19" s="680"/>
      <c r="DB19" s="680"/>
      <c r="DC19" s="680"/>
      <c r="DD19" s="686" t="s">
        <v>230</v>
      </c>
      <c r="DE19" s="678"/>
      <c r="DF19" s="678"/>
      <c r="DG19" s="678"/>
      <c r="DH19" s="678"/>
      <c r="DI19" s="678"/>
      <c r="DJ19" s="678"/>
      <c r="DK19" s="678"/>
      <c r="DL19" s="678"/>
      <c r="DM19" s="678"/>
      <c r="DN19" s="678"/>
      <c r="DO19" s="678"/>
      <c r="DP19" s="679"/>
      <c r="DQ19" s="686" t="s">
        <v>230</v>
      </c>
      <c r="DR19" s="678"/>
      <c r="DS19" s="678"/>
      <c r="DT19" s="678"/>
      <c r="DU19" s="678"/>
      <c r="DV19" s="678"/>
      <c r="DW19" s="678"/>
      <c r="DX19" s="678"/>
      <c r="DY19" s="678"/>
      <c r="DZ19" s="678"/>
      <c r="EA19" s="678"/>
      <c r="EB19" s="678"/>
      <c r="EC19" s="687"/>
    </row>
    <row r="20" spans="2:133" ht="11.25" customHeight="1" x14ac:dyDescent="0.15">
      <c r="B20" s="674" t="s">
        <v>271</v>
      </c>
      <c r="C20" s="675"/>
      <c r="D20" s="675"/>
      <c r="E20" s="675"/>
      <c r="F20" s="675"/>
      <c r="G20" s="675"/>
      <c r="H20" s="675"/>
      <c r="I20" s="675"/>
      <c r="J20" s="675"/>
      <c r="K20" s="675"/>
      <c r="L20" s="675"/>
      <c r="M20" s="675"/>
      <c r="N20" s="675"/>
      <c r="O20" s="675"/>
      <c r="P20" s="675"/>
      <c r="Q20" s="676"/>
      <c r="R20" s="677">
        <v>116610</v>
      </c>
      <c r="S20" s="678"/>
      <c r="T20" s="678"/>
      <c r="U20" s="678"/>
      <c r="V20" s="678"/>
      <c r="W20" s="678"/>
      <c r="X20" s="678"/>
      <c r="Y20" s="679"/>
      <c r="Z20" s="680">
        <v>2.8</v>
      </c>
      <c r="AA20" s="680"/>
      <c r="AB20" s="680"/>
      <c r="AC20" s="680"/>
      <c r="AD20" s="681" t="s">
        <v>230</v>
      </c>
      <c r="AE20" s="681"/>
      <c r="AF20" s="681"/>
      <c r="AG20" s="681"/>
      <c r="AH20" s="681"/>
      <c r="AI20" s="681"/>
      <c r="AJ20" s="681"/>
      <c r="AK20" s="681"/>
      <c r="AL20" s="682" t="s">
        <v>243</v>
      </c>
      <c r="AM20" s="683"/>
      <c r="AN20" s="683"/>
      <c r="AO20" s="684"/>
      <c r="AP20" s="674" t="s">
        <v>272</v>
      </c>
      <c r="AQ20" s="675"/>
      <c r="AR20" s="675"/>
      <c r="AS20" s="675"/>
      <c r="AT20" s="675"/>
      <c r="AU20" s="675"/>
      <c r="AV20" s="675"/>
      <c r="AW20" s="675"/>
      <c r="AX20" s="675"/>
      <c r="AY20" s="675"/>
      <c r="AZ20" s="675"/>
      <c r="BA20" s="675"/>
      <c r="BB20" s="675"/>
      <c r="BC20" s="675"/>
      <c r="BD20" s="675"/>
      <c r="BE20" s="675"/>
      <c r="BF20" s="676"/>
      <c r="BG20" s="677" t="s">
        <v>230</v>
      </c>
      <c r="BH20" s="678"/>
      <c r="BI20" s="678"/>
      <c r="BJ20" s="678"/>
      <c r="BK20" s="678"/>
      <c r="BL20" s="678"/>
      <c r="BM20" s="678"/>
      <c r="BN20" s="679"/>
      <c r="BO20" s="680" t="s">
        <v>230</v>
      </c>
      <c r="BP20" s="680"/>
      <c r="BQ20" s="680"/>
      <c r="BR20" s="680"/>
      <c r="BS20" s="686" t="s">
        <v>230</v>
      </c>
      <c r="BT20" s="678"/>
      <c r="BU20" s="678"/>
      <c r="BV20" s="678"/>
      <c r="BW20" s="678"/>
      <c r="BX20" s="678"/>
      <c r="BY20" s="678"/>
      <c r="BZ20" s="678"/>
      <c r="CA20" s="678"/>
      <c r="CB20" s="687"/>
      <c r="CD20" s="692" t="s">
        <v>273</v>
      </c>
      <c r="CE20" s="693"/>
      <c r="CF20" s="693"/>
      <c r="CG20" s="693"/>
      <c r="CH20" s="693"/>
      <c r="CI20" s="693"/>
      <c r="CJ20" s="693"/>
      <c r="CK20" s="693"/>
      <c r="CL20" s="693"/>
      <c r="CM20" s="693"/>
      <c r="CN20" s="693"/>
      <c r="CO20" s="693"/>
      <c r="CP20" s="693"/>
      <c r="CQ20" s="694"/>
      <c r="CR20" s="677">
        <v>4010120</v>
      </c>
      <c r="CS20" s="678"/>
      <c r="CT20" s="678"/>
      <c r="CU20" s="678"/>
      <c r="CV20" s="678"/>
      <c r="CW20" s="678"/>
      <c r="CX20" s="678"/>
      <c r="CY20" s="679"/>
      <c r="CZ20" s="680">
        <v>100</v>
      </c>
      <c r="DA20" s="680"/>
      <c r="DB20" s="680"/>
      <c r="DC20" s="680"/>
      <c r="DD20" s="686">
        <v>674304</v>
      </c>
      <c r="DE20" s="678"/>
      <c r="DF20" s="678"/>
      <c r="DG20" s="678"/>
      <c r="DH20" s="678"/>
      <c r="DI20" s="678"/>
      <c r="DJ20" s="678"/>
      <c r="DK20" s="678"/>
      <c r="DL20" s="678"/>
      <c r="DM20" s="678"/>
      <c r="DN20" s="678"/>
      <c r="DO20" s="678"/>
      <c r="DP20" s="679"/>
      <c r="DQ20" s="686">
        <v>2482317</v>
      </c>
      <c r="DR20" s="678"/>
      <c r="DS20" s="678"/>
      <c r="DT20" s="678"/>
      <c r="DU20" s="678"/>
      <c r="DV20" s="678"/>
      <c r="DW20" s="678"/>
      <c r="DX20" s="678"/>
      <c r="DY20" s="678"/>
      <c r="DZ20" s="678"/>
      <c r="EA20" s="678"/>
      <c r="EB20" s="678"/>
      <c r="EC20" s="687"/>
    </row>
    <row r="21" spans="2:133" ht="11.25" customHeight="1" x14ac:dyDescent="0.15">
      <c r="B21" s="674" t="s">
        <v>274</v>
      </c>
      <c r="C21" s="675"/>
      <c r="D21" s="675"/>
      <c r="E21" s="675"/>
      <c r="F21" s="675"/>
      <c r="G21" s="675"/>
      <c r="H21" s="675"/>
      <c r="I21" s="675"/>
      <c r="J21" s="675"/>
      <c r="K21" s="675"/>
      <c r="L21" s="675"/>
      <c r="M21" s="675"/>
      <c r="N21" s="675"/>
      <c r="O21" s="675"/>
      <c r="P21" s="675"/>
      <c r="Q21" s="676"/>
      <c r="R21" s="677" t="s">
        <v>230</v>
      </c>
      <c r="S21" s="678"/>
      <c r="T21" s="678"/>
      <c r="U21" s="678"/>
      <c r="V21" s="678"/>
      <c r="W21" s="678"/>
      <c r="X21" s="678"/>
      <c r="Y21" s="679"/>
      <c r="Z21" s="680" t="s">
        <v>230</v>
      </c>
      <c r="AA21" s="680"/>
      <c r="AB21" s="680"/>
      <c r="AC21" s="680"/>
      <c r="AD21" s="681" t="s">
        <v>128</v>
      </c>
      <c r="AE21" s="681"/>
      <c r="AF21" s="681"/>
      <c r="AG21" s="681"/>
      <c r="AH21" s="681"/>
      <c r="AI21" s="681"/>
      <c r="AJ21" s="681"/>
      <c r="AK21" s="681"/>
      <c r="AL21" s="682" t="s">
        <v>128</v>
      </c>
      <c r="AM21" s="683"/>
      <c r="AN21" s="683"/>
      <c r="AO21" s="684"/>
      <c r="AP21" s="695" t="s">
        <v>275</v>
      </c>
      <c r="AQ21" s="696"/>
      <c r="AR21" s="696"/>
      <c r="AS21" s="696"/>
      <c r="AT21" s="696"/>
      <c r="AU21" s="696"/>
      <c r="AV21" s="696"/>
      <c r="AW21" s="696"/>
      <c r="AX21" s="696"/>
      <c r="AY21" s="696"/>
      <c r="AZ21" s="696"/>
      <c r="BA21" s="696"/>
      <c r="BB21" s="696"/>
      <c r="BC21" s="696"/>
      <c r="BD21" s="696"/>
      <c r="BE21" s="696"/>
      <c r="BF21" s="697"/>
      <c r="BG21" s="677" t="s">
        <v>128</v>
      </c>
      <c r="BH21" s="678"/>
      <c r="BI21" s="678"/>
      <c r="BJ21" s="678"/>
      <c r="BK21" s="678"/>
      <c r="BL21" s="678"/>
      <c r="BM21" s="678"/>
      <c r="BN21" s="679"/>
      <c r="BO21" s="680" t="s">
        <v>230</v>
      </c>
      <c r="BP21" s="680"/>
      <c r="BQ21" s="680"/>
      <c r="BR21" s="680"/>
      <c r="BS21" s="686" t="s">
        <v>243</v>
      </c>
      <c r="BT21" s="678"/>
      <c r="BU21" s="678"/>
      <c r="BV21" s="678"/>
      <c r="BW21" s="678"/>
      <c r="BX21" s="678"/>
      <c r="BY21" s="678"/>
      <c r="BZ21" s="678"/>
      <c r="CA21" s="678"/>
      <c r="CB21" s="687"/>
      <c r="CD21" s="701"/>
      <c r="CE21" s="702"/>
      <c r="CF21" s="702"/>
      <c r="CG21" s="702"/>
      <c r="CH21" s="702"/>
      <c r="CI21" s="702"/>
      <c r="CJ21" s="702"/>
      <c r="CK21" s="702"/>
      <c r="CL21" s="702"/>
      <c r="CM21" s="702"/>
      <c r="CN21" s="702"/>
      <c r="CO21" s="702"/>
      <c r="CP21" s="702"/>
      <c r="CQ21" s="703"/>
      <c r="CR21" s="704"/>
      <c r="CS21" s="699"/>
      <c r="CT21" s="699"/>
      <c r="CU21" s="699"/>
      <c r="CV21" s="699"/>
      <c r="CW21" s="699"/>
      <c r="CX21" s="699"/>
      <c r="CY21" s="705"/>
      <c r="CZ21" s="706"/>
      <c r="DA21" s="706"/>
      <c r="DB21" s="706"/>
      <c r="DC21" s="706"/>
      <c r="DD21" s="698"/>
      <c r="DE21" s="699"/>
      <c r="DF21" s="699"/>
      <c r="DG21" s="699"/>
      <c r="DH21" s="699"/>
      <c r="DI21" s="699"/>
      <c r="DJ21" s="699"/>
      <c r="DK21" s="699"/>
      <c r="DL21" s="699"/>
      <c r="DM21" s="699"/>
      <c r="DN21" s="699"/>
      <c r="DO21" s="699"/>
      <c r="DP21" s="705"/>
      <c r="DQ21" s="698"/>
      <c r="DR21" s="699"/>
      <c r="DS21" s="699"/>
      <c r="DT21" s="699"/>
      <c r="DU21" s="699"/>
      <c r="DV21" s="699"/>
      <c r="DW21" s="699"/>
      <c r="DX21" s="699"/>
      <c r="DY21" s="699"/>
      <c r="DZ21" s="699"/>
      <c r="EA21" s="699"/>
      <c r="EB21" s="699"/>
      <c r="EC21" s="700"/>
    </row>
    <row r="22" spans="2:133" ht="11.25" customHeight="1" x14ac:dyDescent="0.15">
      <c r="B22" s="674" t="s">
        <v>276</v>
      </c>
      <c r="C22" s="675"/>
      <c r="D22" s="675"/>
      <c r="E22" s="675"/>
      <c r="F22" s="675"/>
      <c r="G22" s="675"/>
      <c r="H22" s="675"/>
      <c r="I22" s="675"/>
      <c r="J22" s="675"/>
      <c r="K22" s="675"/>
      <c r="L22" s="675"/>
      <c r="M22" s="675"/>
      <c r="N22" s="675"/>
      <c r="O22" s="675"/>
      <c r="P22" s="675"/>
      <c r="Q22" s="676"/>
      <c r="R22" s="677">
        <v>2120736</v>
      </c>
      <c r="S22" s="678"/>
      <c r="T22" s="678"/>
      <c r="U22" s="678"/>
      <c r="V22" s="678"/>
      <c r="W22" s="678"/>
      <c r="X22" s="678"/>
      <c r="Y22" s="679"/>
      <c r="Z22" s="680">
        <v>51.1</v>
      </c>
      <c r="AA22" s="680"/>
      <c r="AB22" s="680"/>
      <c r="AC22" s="680"/>
      <c r="AD22" s="681">
        <v>2004126</v>
      </c>
      <c r="AE22" s="681"/>
      <c r="AF22" s="681"/>
      <c r="AG22" s="681"/>
      <c r="AH22" s="681"/>
      <c r="AI22" s="681"/>
      <c r="AJ22" s="681"/>
      <c r="AK22" s="681"/>
      <c r="AL22" s="682">
        <v>100</v>
      </c>
      <c r="AM22" s="683"/>
      <c r="AN22" s="683"/>
      <c r="AO22" s="684"/>
      <c r="AP22" s="695" t="s">
        <v>277</v>
      </c>
      <c r="AQ22" s="696"/>
      <c r="AR22" s="696"/>
      <c r="AS22" s="696"/>
      <c r="AT22" s="696"/>
      <c r="AU22" s="696"/>
      <c r="AV22" s="696"/>
      <c r="AW22" s="696"/>
      <c r="AX22" s="696"/>
      <c r="AY22" s="696"/>
      <c r="AZ22" s="696"/>
      <c r="BA22" s="696"/>
      <c r="BB22" s="696"/>
      <c r="BC22" s="696"/>
      <c r="BD22" s="696"/>
      <c r="BE22" s="696"/>
      <c r="BF22" s="697"/>
      <c r="BG22" s="677" t="s">
        <v>128</v>
      </c>
      <c r="BH22" s="678"/>
      <c r="BI22" s="678"/>
      <c r="BJ22" s="678"/>
      <c r="BK22" s="678"/>
      <c r="BL22" s="678"/>
      <c r="BM22" s="678"/>
      <c r="BN22" s="679"/>
      <c r="BO22" s="680" t="s">
        <v>128</v>
      </c>
      <c r="BP22" s="680"/>
      <c r="BQ22" s="680"/>
      <c r="BR22" s="680"/>
      <c r="BS22" s="686" t="s">
        <v>128</v>
      </c>
      <c r="BT22" s="678"/>
      <c r="BU22" s="678"/>
      <c r="BV22" s="678"/>
      <c r="BW22" s="678"/>
      <c r="BX22" s="678"/>
      <c r="BY22" s="678"/>
      <c r="BZ22" s="678"/>
      <c r="CA22" s="678"/>
      <c r="CB22" s="687"/>
      <c r="CD22" s="659" t="s">
        <v>278</v>
      </c>
      <c r="CE22" s="660"/>
      <c r="CF22" s="660"/>
      <c r="CG22" s="660"/>
      <c r="CH22" s="660"/>
      <c r="CI22" s="660"/>
      <c r="CJ22" s="660"/>
      <c r="CK22" s="660"/>
      <c r="CL22" s="660"/>
      <c r="CM22" s="660"/>
      <c r="CN22" s="660"/>
      <c r="CO22" s="660"/>
      <c r="CP22" s="660"/>
      <c r="CQ22" s="660"/>
      <c r="CR22" s="660"/>
      <c r="CS22" s="660"/>
      <c r="CT22" s="660"/>
      <c r="CU22" s="660"/>
      <c r="CV22" s="660"/>
      <c r="CW22" s="660"/>
      <c r="CX22" s="660"/>
      <c r="CY22" s="660"/>
      <c r="CZ22" s="660"/>
      <c r="DA22" s="660"/>
      <c r="DB22" s="660"/>
      <c r="DC22" s="660"/>
      <c r="DD22" s="660"/>
      <c r="DE22" s="660"/>
      <c r="DF22" s="660"/>
      <c r="DG22" s="660"/>
      <c r="DH22" s="660"/>
      <c r="DI22" s="660"/>
      <c r="DJ22" s="660"/>
      <c r="DK22" s="660"/>
      <c r="DL22" s="660"/>
      <c r="DM22" s="660"/>
      <c r="DN22" s="660"/>
      <c r="DO22" s="660"/>
      <c r="DP22" s="660"/>
      <c r="DQ22" s="660"/>
      <c r="DR22" s="660"/>
      <c r="DS22" s="660"/>
      <c r="DT22" s="660"/>
      <c r="DU22" s="660"/>
      <c r="DV22" s="660"/>
      <c r="DW22" s="660"/>
      <c r="DX22" s="660"/>
      <c r="DY22" s="660"/>
      <c r="DZ22" s="660"/>
      <c r="EA22" s="660"/>
      <c r="EB22" s="660"/>
      <c r="EC22" s="661"/>
    </row>
    <row r="23" spans="2:133" ht="11.25" customHeight="1" x14ac:dyDescent="0.15">
      <c r="B23" s="674" t="s">
        <v>279</v>
      </c>
      <c r="C23" s="675"/>
      <c r="D23" s="675"/>
      <c r="E23" s="675"/>
      <c r="F23" s="675"/>
      <c r="G23" s="675"/>
      <c r="H23" s="675"/>
      <c r="I23" s="675"/>
      <c r="J23" s="675"/>
      <c r="K23" s="675"/>
      <c r="L23" s="675"/>
      <c r="M23" s="675"/>
      <c r="N23" s="675"/>
      <c r="O23" s="675"/>
      <c r="P23" s="675"/>
      <c r="Q23" s="676"/>
      <c r="R23" s="677" t="s">
        <v>128</v>
      </c>
      <c r="S23" s="678"/>
      <c r="T23" s="678"/>
      <c r="U23" s="678"/>
      <c r="V23" s="678"/>
      <c r="W23" s="678"/>
      <c r="X23" s="678"/>
      <c r="Y23" s="679"/>
      <c r="Z23" s="680" t="s">
        <v>128</v>
      </c>
      <c r="AA23" s="680"/>
      <c r="AB23" s="680"/>
      <c r="AC23" s="680"/>
      <c r="AD23" s="681" t="s">
        <v>128</v>
      </c>
      <c r="AE23" s="681"/>
      <c r="AF23" s="681"/>
      <c r="AG23" s="681"/>
      <c r="AH23" s="681"/>
      <c r="AI23" s="681"/>
      <c r="AJ23" s="681"/>
      <c r="AK23" s="681"/>
      <c r="AL23" s="682" t="s">
        <v>230</v>
      </c>
      <c r="AM23" s="683"/>
      <c r="AN23" s="683"/>
      <c r="AO23" s="684"/>
      <c r="AP23" s="695" t="s">
        <v>280</v>
      </c>
      <c r="AQ23" s="696"/>
      <c r="AR23" s="696"/>
      <c r="AS23" s="696"/>
      <c r="AT23" s="696"/>
      <c r="AU23" s="696"/>
      <c r="AV23" s="696"/>
      <c r="AW23" s="696"/>
      <c r="AX23" s="696"/>
      <c r="AY23" s="696"/>
      <c r="AZ23" s="696"/>
      <c r="BA23" s="696"/>
      <c r="BB23" s="696"/>
      <c r="BC23" s="696"/>
      <c r="BD23" s="696"/>
      <c r="BE23" s="696"/>
      <c r="BF23" s="697"/>
      <c r="BG23" s="677" t="s">
        <v>230</v>
      </c>
      <c r="BH23" s="678"/>
      <c r="BI23" s="678"/>
      <c r="BJ23" s="678"/>
      <c r="BK23" s="678"/>
      <c r="BL23" s="678"/>
      <c r="BM23" s="678"/>
      <c r="BN23" s="679"/>
      <c r="BO23" s="680" t="s">
        <v>128</v>
      </c>
      <c r="BP23" s="680"/>
      <c r="BQ23" s="680"/>
      <c r="BR23" s="680"/>
      <c r="BS23" s="686" t="s">
        <v>230</v>
      </c>
      <c r="BT23" s="678"/>
      <c r="BU23" s="678"/>
      <c r="BV23" s="678"/>
      <c r="BW23" s="678"/>
      <c r="BX23" s="678"/>
      <c r="BY23" s="678"/>
      <c r="BZ23" s="678"/>
      <c r="CA23" s="678"/>
      <c r="CB23" s="687"/>
      <c r="CD23" s="659" t="s">
        <v>218</v>
      </c>
      <c r="CE23" s="660"/>
      <c r="CF23" s="660"/>
      <c r="CG23" s="660"/>
      <c r="CH23" s="660"/>
      <c r="CI23" s="660"/>
      <c r="CJ23" s="660"/>
      <c r="CK23" s="660"/>
      <c r="CL23" s="660"/>
      <c r="CM23" s="660"/>
      <c r="CN23" s="660"/>
      <c r="CO23" s="660"/>
      <c r="CP23" s="660"/>
      <c r="CQ23" s="661"/>
      <c r="CR23" s="659" t="s">
        <v>281</v>
      </c>
      <c r="CS23" s="660"/>
      <c r="CT23" s="660"/>
      <c r="CU23" s="660"/>
      <c r="CV23" s="660"/>
      <c r="CW23" s="660"/>
      <c r="CX23" s="660"/>
      <c r="CY23" s="661"/>
      <c r="CZ23" s="659" t="s">
        <v>282</v>
      </c>
      <c r="DA23" s="660"/>
      <c r="DB23" s="660"/>
      <c r="DC23" s="661"/>
      <c r="DD23" s="659" t="s">
        <v>283</v>
      </c>
      <c r="DE23" s="660"/>
      <c r="DF23" s="660"/>
      <c r="DG23" s="660"/>
      <c r="DH23" s="660"/>
      <c r="DI23" s="660"/>
      <c r="DJ23" s="660"/>
      <c r="DK23" s="661"/>
      <c r="DL23" s="707" t="s">
        <v>284</v>
      </c>
      <c r="DM23" s="708"/>
      <c r="DN23" s="708"/>
      <c r="DO23" s="708"/>
      <c r="DP23" s="708"/>
      <c r="DQ23" s="708"/>
      <c r="DR23" s="708"/>
      <c r="DS23" s="708"/>
      <c r="DT23" s="708"/>
      <c r="DU23" s="708"/>
      <c r="DV23" s="709"/>
      <c r="DW23" s="659" t="s">
        <v>285</v>
      </c>
      <c r="DX23" s="660"/>
      <c r="DY23" s="660"/>
      <c r="DZ23" s="660"/>
      <c r="EA23" s="660"/>
      <c r="EB23" s="660"/>
      <c r="EC23" s="661"/>
    </row>
    <row r="24" spans="2:133" ht="11.25" customHeight="1" x14ac:dyDescent="0.15">
      <c r="B24" s="674" t="s">
        <v>286</v>
      </c>
      <c r="C24" s="675"/>
      <c r="D24" s="675"/>
      <c r="E24" s="675"/>
      <c r="F24" s="675"/>
      <c r="G24" s="675"/>
      <c r="H24" s="675"/>
      <c r="I24" s="675"/>
      <c r="J24" s="675"/>
      <c r="K24" s="675"/>
      <c r="L24" s="675"/>
      <c r="M24" s="675"/>
      <c r="N24" s="675"/>
      <c r="O24" s="675"/>
      <c r="P24" s="675"/>
      <c r="Q24" s="676"/>
      <c r="R24" s="677">
        <v>5097</v>
      </c>
      <c r="S24" s="678"/>
      <c r="T24" s="678"/>
      <c r="U24" s="678"/>
      <c r="V24" s="678"/>
      <c r="W24" s="678"/>
      <c r="X24" s="678"/>
      <c r="Y24" s="679"/>
      <c r="Z24" s="680">
        <v>0.1</v>
      </c>
      <c r="AA24" s="680"/>
      <c r="AB24" s="680"/>
      <c r="AC24" s="680"/>
      <c r="AD24" s="681" t="s">
        <v>230</v>
      </c>
      <c r="AE24" s="681"/>
      <c r="AF24" s="681"/>
      <c r="AG24" s="681"/>
      <c r="AH24" s="681"/>
      <c r="AI24" s="681"/>
      <c r="AJ24" s="681"/>
      <c r="AK24" s="681"/>
      <c r="AL24" s="682" t="s">
        <v>128</v>
      </c>
      <c r="AM24" s="683"/>
      <c r="AN24" s="683"/>
      <c r="AO24" s="684"/>
      <c r="AP24" s="695" t="s">
        <v>287</v>
      </c>
      <c r="AQ24" s="696"/>
      <c r="AR24" s="696"/>
      <c r="AS24" s="696"/>
      <c r="AT24" s="696"/>
      <c r="AU24" s="696"/>
      <c r="AV24" s="696"/>
      <c r="AW24" s="696"/>
      <c r="AX24" s="696"/>
      <c r="AY24" s="696"/>
      <c r="AZ24" s="696"/>
      <c r="BA24" s="696"/>
      <c r="BB24" s="696"/>
      <c r="BC24" s="696"/>
      <c r="BD24" s="696"/>
      <c r="BE24" s="696"/>
      <c r="BF24" s="697"/>
      <c r="BG24" s="677" t="s">
        <v>128</v>
      </c>
      <c r="BH24" s="678"/>
      <c r="BI24" s="678"/>
      <c r="BJ24" s="678"/>
      <c r="BK24" s="678"/>
      <c r="BL24" s="678"/>
      <c r="BM24" s="678"/>
      <c r="BN24" s="679"/>
      <c r="BO24" s="680" t="s">
        <v>230</v>
      </c>
      <c r="BP24" s="680"/>
      <c r="BQ24" s="680"/>
      <c r="BR24" s="680"/>
      <c r="BS24" s="686" t="s">
        <v>230</v>
      </c>
      <c r="BT24" s="678"/>
      <c r="BU24" s="678"/>
      <c r="BV24" s="678"/>
      <c r="BW24" s="678"/>
      <c r="BX24" s="678"/>
      <c r="BY24" s="678"/>
      <c r="BZ24" s="678"/>
      <c r="CA24" s="678"/>
      <c r="CB24" s="687"/>
      <c r="CD24" s="688" t="s">
        <v>288</v>
      </c>
      <c r="CE24" s="689"/>
      <c r="CF24" s="689"/>
      <c r="CG24" s="689"/>
      <c r="CH24" s="689"/>
      <c r="CI24" s="689"/>
      <c r="CJ24" s="689"/>
      <c r="CK24" s="689"/>
      <c r="CL24" s="689"/>
      <c r="CM24" s="689"/>
      <c r="CN24" s="689"/>
      <c r="CO24" s="689"/>
      <c r="CP24" s="689"/>
      <c r="CQ24" s="690"/>
      <c r="CR24" s="666">
        <v>1268536</v>
      </c>
      <c r="CS24" s="667"/>
      <c r="CT24" s="667"/>
      <c r="CU24" s="667"/>
      <c r="CV24" s="667"/>
      <c r="CW24" s="667"/>
      <c r="CX24" s="667"/>
      <c r="CY24" s="668"/>
      <c r="CZ24" s="671">
        <v>31.6</v>
      </c>
      <c r="DA24" s="672"/>
      <c r="DB24" s="672"/>
      <c r="DC24" s="691"/>
      <c r="DD24" s="710">
        <v>1035285</v>
      </c>
      <c r="DE24" s="667"/>
      <c r="DF24" s="667"/>
      <c r="DG24" s="667"/>
      <c r="DH24" s="667"/>
      <c r="DI24" s="667"/>
      <c r="DJ24" s="667"/>
      <c r="DK24" s="668"/>
      <c r="DL24" s="710">
        <v>1032448</v>
      </c>
      <c r="DM24" s="667"/>
      <c r="DN24" s="667"/>
      <c r="DO24" s="667"/>
      <c r="DP24" s="667"/>
      <c r="DQ24" s="667"/>
      <c r="DR24" s="667"/>
      <c r="DS24" s="667"/>
      <c r="DT24" s="667"/>
      <c r="DU24" s="667"/>
      <c r="DV24" s="668"/>
      <c r="DW24" s="671">
        <v>50</v>
      </c>
      <c r="DX24" s="672"/>
      <c r="DY24" s="672"/>
      <c r="DZ24" s="672"/>
      <c r="EA24" s="672"/>
      <c r="EB24" s="672"/>
      <c r="EC24" s="673"/>
    </row>
    <row r="25" spans="2:133" ht="11.25" customHeight="1" x14ac:dyDescent="0.15">
      <c r="B25" s="674" t="s">
        <v>289</v>
      </c>
      <c r="C25" s="675"/>
      <c r="D25" s="675"/>
      <c r="E25" s="675"/>
      <c r="F25" s="675"/>
      <c r="G25" s="675"/>
      <c r="H25" s="675"/>
      <c r="I25" s="675"/>
      <c r="J25" s="675"/>
      <c r="K25" s="675"/>
      <c r="L25" s="675"/>
      <c r="M25" s="675"/>
      <c r="N25" s="675"/>
      <c r="O25" s="675"/>
      <c r="P25" s="675"/>
      <c r="Q25" s="676"/>
      <c r="R25" s="677">
        <v>72652</v>
      </c>
      <c r="S25" s="678"/>
      <c r="T25" s="678"/>
      <c r="U25" s="678"/>
      <c r="V25" s="678"/>
      <c r="W25" s="678"/>
      <c r="X25" s="678"/>
      <c r="Y25" s="679"/>
      <c r="Z25" s="680">
        <v>1.8</v>
      </c>
      <c r="AA25" s="680"/>
      <c r="AB25" s="680"/>
      <c r="AC25" s="680"/>
      <c r="AD25" s="681">
        <v>971</v>
      </c>
      <c r="AE25" s="681"/>
      <c r="AF25" s="681"/>
      <c r="AG25" s="681"/>
      <c r="AH25" s="681"/>
      <c r="AI25" s="681"/>
      <c r="AJ25" s="681"/>
      <c r="AK25" s="681"/>
      <c r="AL25" s="682">
        <v>0</v>
      </c>
      <c r="AM25" s="683"/>
      <c r="AN25" s="683"/>
      <c r="AO25" s="684"/>
      <c r="AP25" s="695" t="s">
        <v>290</v>
      </c>
      <c r="AQ25" s="696"/>
      <c r="AR25" s="696"/>
      <c r="AS25" s="696"/>
      <c r="AT25" s="696"/>
      <c r="AU25" s="696"/>
      <c r="AV25" s="696"/>
      <c r="AW25" s="696"/>
      <c r="AX25" s="696"/>
      <c r="AY25" s="696"/>
      <c r="AZ25" s="696"/>
      <c r="BA25" s="696"/>
      <c r="BB25" s="696"/>
      <c r="BC25" s="696"/>
      <c r="BD25" s="696"/>
      <c r="BE25" s="696"/>
      <c r="BF25" s="697"/>
      <c r="BG25" s="677" t="s">
        <v>128</v>
      </c>
      <c r="BH25" s="678"/>
      <c r="BI25" s="678"/>
      <c r="BJ25" s="678"/>
      <c r="BK25" s="678"/>
      <c r="BL25" s="678"/>
      <c r="BM25" s="678"/>
      <c r="BN25" s="679"/>
      <c r="BO25" s="680" t="s">
        <v>230</v>
      </c>
      <c r="BP25" s="680"/>
      <c r="BQ25" s="680"/>
      <c r="BR25" s="680"/>
      <c r="BS25" s="686" t="s">
        <v>128</v>
      </c>
      <c r="BT25" s="678"/>
      <c r="BU25" s="678"/>
      <c r="BV25" s="678"/>
      <c r="BW25" s="678"/>
      <c r="BX25" s="678"/>
      <c r="BY25" s="678"/>
      <c r="BZ25" s="678"/>
      <c r="CA25" s="678"/>
      <c r="CB25" s="687"/>
      <c r="CD25" s="692" t="s">
        <v>291</v>
      </c>
      <c r="CE25" s="693"/>
      <c r="CF25" s="693"/>
      <c r="CG25" s="693"/>
      <c r="CH25" s="693"/>
      <c r="CI25" s="693"/>
      <c r="CJ25" s="693"/>
      <c r="CK25" s="693"/>
      <c r="CL25" s="693"/>
      <c r="CM25" s="693"/>
      <c r="CN25" s="693"/>
      <c r="CO25" s="693"/>
      <c r="CP25" s="693"/>
      <c r="CQ25" s="694"/>
      <c r="CR25" s="677">
        <v>449669</v>
      </c>
      <c r="CS25" s="713"/>
      <c r="CT25" s="713"/>
      <c r="CU25" s="713"/>
      <c r="CV25" s="713"/>
      <c r="CW25" s="713"/>
      <c r="CX25" s="713"/>
      <c r="CY25" s="714"/>
      <c r="CZ25" s="682">
        <v>11.2</v>
      </c>
      <c r="DA25" s="711"/>
      <c r="DB25" s="711"/>
      <c r="DC25" s="715"/>
      <c r="DD25" s="686">
        <v>415085</v>
      </c>
      <c r="DE25" s="713"/>
      <c r="DF25" s="713"/>
      <c r="DG25" s="713"/>
      <c r="DH25" s="713"/>
      <c r="DI25" s="713"/>
      <c r="DJ25" s="713"/>
      <c r="DK25" s="714"/>
      <c r="DL25" s="686">
        <v>414078</v>
      </c>
      <c r="DM25" s="713"/>
      <c r="DN25" s="713"/>
      <c r="DO25" s="713"/>
      <c r="DP25" s="713"/>
      <c r="DQ25" s="713"/>
      <c r="DR25" s="713"/>
      <c r="DS25" s="713"/>
      <c r="DT25" s="713"/>
      <c r="DU25" s="713"/>
      <c r="DV25" s="714"/>
      <c r="DW25" s="682">
        <v>20.100000000000001</v>
      </c>
      <c r="DX25" s="711"/>
      <c r="DY25" s="711"/>
      <c r="DZ25" s="711"/>
      <c r="EA25" s="711"/>
      <c r="EB25" s="711"/>
      <c r="EC25" s="712"/>
    </row>
    <row r="26" spans="2:133" ht="11.25" customHeight="1" x14ac:dyDescent="0.15">
      <c r="B26" s="674" t="s">
        <v>292</v>
      </c>
      <c r="C26" s="675"/>
      <c r="D26" s="675"/>
      <c r="E26" s="675"/>
      <c r="F26" s="675"/>
      <c r="G26" s="675"/>
      <c r="H26" s="675"/>
      <c r="I26" s="675"/>
      <c r="J26" s="675"/>
      <c r="K26" s="675"/>
      <c r="L26" s="675"/>
      <c r="M26" s="675"/>
      <c r="N26" s="675"/>
      <c r="O26" s="675"/>
      <c r="P26" s="675"/>
      <c r="Q26" s="676"/>
      <c r="R26" s="677">
        <v>17146</v>
      </c>
      <c r="S26" s="678"/>
      <c r="T26" s="678"/>
      <c r="U26" s="678"/>
      <c r="V26" s="678"/>
      <c r="W26" s="678"/>
      <c r="X26" s="678"/>
      <c r="Y26" s="679"/>
      <c r="Z26" s="680">
        <v>0.4</v>
      </c>
      <c r="AA26" s="680"/>
      <c r="AB26" s="680"/>
      <c r="AC26" s="680"/>
      <c r="AD26" s="681" t="s">
        <v>230</v>
      </c>
      <c r="AE26" s="681"/>
      <c r="AF26" s="681"/>
      <c r="AG26" s="681"/>
      <c r="AH26" s="681"/>
      <c r="AI26" s="681"/>
      <c r="AJ26" s="681"/>
      <c r="AK26" s="681"/>
      <c r="AL26" s="682" t="s">
        <v>230</v>
      </c>
      <c r="AM26" s="683"/>
      <c r="AN26" s="683"/>
      <c r="AO26" s="684"/>
      <c r="AP26" s="695" t="s">
        <v>293</v>
      </c>
      <c r="AQ26" s="716"/>
      <c r="AR26" s="716"/>
      <c r="AS26" s="716"/>
      <c r="AT26" s="716"/>
      <c r="AU26" s="716"/>
      <c r="AV26" s="716"/>
      <c r="AW26" s="716"/>
      <c r="AX26" s="716"/>
      <c r="AY26" s="716"/>
      <c r="AZ26" s="716"/>
      <c r="BA26" s="716"/>
      <c r="BB26" s="716"/>
      <c r="BC26" s="716"/>
      <c r="BD26" s="716"/>
      <c r="BE26" s="716"/>
      <c r="BF26" s="697"/>
      <c r="BG26" s="677" t="s">
        <v>230</v>
      </c>
      <c r="BH26" s="678"/>
      <c r="BI26" s="678"/>
      <c r="BJ26" s="678"/>
      <c r="BK26" s="678"/>
      <c r="BL26" s="678"/>
      <c r="BM26" s="678"/>
      <c r="BN26" s="679"/>
      <c r="BO26" s="680" t="s">
        <v>128</v>
      </c>
      <c r="BP26" s="680"/>
      <c r="BQ26" s="680"/>
      <c r="BR26" s="680"/>
      <c r="BS26" s="686" t="s">
        <v>230</v>
      </c>
      <c r="BT26" s="678"/>
      <c r="BU26" s="678"/>
      <c r="BV26" s="678"/>
      <c r="BW26" s="678"/>
      <c r="BX26" s="678"/>
      <c r="BY26" s="678"/>
      <c r="BZ26" s="678"/>
      <c r="CA26" s="678"/>
      <c r="CB26" s="687"/>
      <c r="CD26" s="692" t="s">
        <v>294</v>
      </c>
      <c r="CE26" s="693"/>
      <c r="CF26" s="693"/>
      <c r="CG26" s="693"/>
      <c r="CH26" s="693"/>
      <c r="CI26" s="693"/>
      <c r="CJ26" s="693"/>
      <c r="CK26" s="693"/>
      <c r="CL26" s="693"/>
      <c r="CM26" s="693"/>
      <c r="CN26" s="693"/>
      <c r="CO26" s="693"/>
      <c r="CP26" s="693"/>
      <c r="CQ26" s="694"/>
      <c r="CR26" s="677">
        <v>261366</v>
      </c>
      <c r="CS26" s="678"/>
      <c r="CT26" s="678"/>
      <c r="CU26" s="678"/>
      <c r="CV26" s="678"/>
      <c r="CW26" s="678"/>
      <c r="CX26" s="678"/>
      <c r="CY26" s="679"/>
      <c r="CZ26" s="682">
        <v>6.5</v>
      </c>
      <c r="DA26" s="711"/>
      <c r="DB26" s="711"/>
      <c r="DC26" s="715"/>
      <c r="DD26" s="686">
        <v>240692</v>
      </c>
      <c r="DE26" s="678"/>
      <c r="DF26" s="678"/>
      <c r="DG26" s="678"/>
      <c r="DH26" s="678"/>
      <c r="DI26" s="678"/>
      <c r="DJ26" s="678"/>
      <c r="DK26" s="679"/>
      <c r="DL26" s="686" t="s">
        <v>230</v>
      </c>
      <c r="DM26" s="678"/>
      <c r="DN26" s="678"/>
      <c r="DO26" s="678"/>
      <c r="DP26" s="678"/>
      <c r="DQ26" s="678"/>
      <c r="DR26" s="678"/>
      <c r="DS26" s="678"/>
      <c r="DT26" s="678"/>
      <c r="DU26" s="678"/>
      <c r="DV26" s="679"/>
      <c r="DW26" s="682" t="s">
        <v>230</v>
      </c>
      <c r="DX26" s="711"/>
      <c r="DY26" s="711"/>
      <c r="DZ26" s="711"/>
      <c r="EA26" s="711"/>
      <c r="EB26" s="711"/>
      <c r="EC26" s="712"/>
    </row>
    <row r="27" spans="2:133" ht="11.25" customHeight="1" x14ac:dyDescent="0.15">
      <c r="B27" s="674" t="s">
        <v>295</v>
      </c>
      <c r="C27" s="675"/>
      <c r="D27" s="675"/>
      <c r="E27" s="675"/>
      <c r="F27" s="675"/>
      <c r="G27" s="675"/>
      <c r="H27" s="675"/>
      <c r="I27" s="675"/>
      <c r="J27" s="675"/>
      <c r="K27" s="675"/>
      <c r="L27" s="675"/>
      <c r="M27" s="675"/>
      <c r="N27" s="675"/>
      <c r="O27" s="675"/>
      <c r="P27" s="675"/>
      <c r="Q27" s="676"/>
      <c r="R27" s="677">
        <v>158509</v>
      </c>
      <c r="S27" s="678"/>
      <c r="T27" s="678"/>
      <c r="U27" s="678"/>
      <c r="V27" s="678"/>
      <c r="W27" s="678"/>
      <c r="X27" s="678"/>
      <c r="Y27" s="679"/>
      <c r="Z27" s="680">
        <v>3.8</v>
      </c>
      <c r="AA27" s="680"/>
      <c r="AB27" s="680"/>
      <c r="AC27" s="680"/>
      <c r="AD27" s="681" t="s">
        <v>128</v>
      </c>
      <c r="AE27" s="681"/>
      <c r="AF27" s="681"/>
      <c r="AG27" s="681"/>
      <c r="AH27" s="681"/>
      <c r="AI27" s="681"/>
      <c r="AJ27" s="681"/>
      <c r="AK27" s="681"/>
      <c r="AL27" s="682" t="s">
        <v>128</v>
      </c>
      <c r="AM27" s="683"/>
      <c r="AN27" s="683"/>
      <c r="AO27" s="684"/>
      <c r="AP27" s="674" t="s">
        <v>296</v>
      </c>
      <c r="AQ27" s="675"/>
      <c r="AR27" s="675"/>
      <c r="AS27" s="675"/>
      <c r="AT27" s="675"/>
      <c r="AU27" s="675"/>
      <c r="AV27" s="675"/>
      <c r="AW27" s="675"/>
      <c r="AX27" s="675"/>
      <c r="AY27" s="675"/>
      <c r="AZ27" s="675"/>
      <c r="BA27" s="675"/>
      <c r="BB27" s="675"/>
      <c r="BC27" s="675"/>
      <c r="BD27" s="675"/>
      <c r="BE27" s="675"/>
      <c r="BF27" s="676"/>
      <c r="BG27" s="677">
        <v>247844</v>
      </c>
      <c r="BH27" s="678"/>
      <c r="BI27" s="678"/>
      <c r="BJ27" s="678"/>
      <c r="BK27" s="678"/>
      <c r="BL27" s="678"/>
      <c r="BM27" s="678"/>
      <c r="BN27" s="679"/>
      <c r="BO27" s="680">
        <v>100</v>
      </c>
      <c r="BP27" s="680"/>
      <c r="BQ27" s="680"/>
      <c r="BR27" s="680"/>
      <c r="BS27" s="686">
        <v>2227</v>
      </c>
      <c r="BT27" s="678"/>
      <c r="BU27" s="678"/>
      <c r="BV27" s="678"/>
      <c r="BW27" s="678"/>
      <c r="BX27" s="678"/>
      <c r="BY27" s="678"/>
      <c r="BZ27" s="678"/>
      <c r="CA27" s="678"/>
      <c r="CB27" s="687"/>
      <c r="CD27" s="692" t="s">
        <v>297</v>
      </c>
      <c r="CE27" s="693"/>
      <c r="CF27" s="693"/>
      <c r="CG27" s="693"/>
      <c r="CH27" s="693"/>
      <c r="CI27" s="693"/>
      <c r="CJ27" s="693"/>
      <c r="CK27" s="693"/>
      <c r="CL27" s="693"/>
      <c r="CM27" s="693"/>
      <c r="CN27" s="693"/>
      <c r="CO27" s="693"/>
      <c r="CP27" s="693"/>
      <c r="CQ27" s="694"/>
      <c r="CR27" s="677">
        <v>155596</v>
      </c>
      <c r="CS27" s="713"/>
      <c r="CT27" s="713"/>
      <c r="CU27" s="713"/>
      <c r="CV27" s="713"/>
      <c r="CW27" s="713"/>
      <c r="CX27" s="713"/>
      <c r="CY27" s="714"/>
      <c r="CZ27" s="682">
        <v>3.9</v>
      </c>
      <c r="DA27" s="711"/>
      <c r="DB27" s="711"/>
      <c r="DC27" s="715"/>
      <c r="DD27" s="686">
        <v>19703</v>
      </c>
      <c r="DE27" s="713"/>
      <c r="DF27" s="713"/>
      <c r="DG27" s="713"/>
      <c r="DH27" s="713"/>
      <c r="DI27" s="713"/>
      <c r="DJ27" s="713"/>
      <c r="DK27" s="714"/>
      <c r="DL27" s="686">
        <v>17873</v>
      </c>
      <c r="DM27" s="713"/>
      <c r="DN27" s="713"/>
      <c r="DO27" s="713"/>
      <c r="DP27" s="713"/>
      <c r="DQ27" s="713"/>
      <c r="DR27" s="713"/>
      <c r="DS27" s="713"/>
      <c r="DT27" s="713"/>
      <c r="DU27" s="713"/>
      <c r="DV27" s="714"/>
      <c r="DW27" s="682">
        <v>0.9</v>
      </c>
      <c r="DX27" s="711"/>
      <c r="DY27" s="711"/>
      <c r="DZ27" s="711"/>
      <c r="EA27" s="711"/>
      <c r="EB27" s="711"/>
      <c r="EC27" s="712"/>
    </row>
    <row r="28" spans="2:133" ht="11.25" customHeight="1" x14ac:dyDescent="0.15">
      <c r="B28" s="719" t="s">
        <v>298</v>
      </c>
      <c r="C28" s="720"/>
      <c r="D28" s="720"/>
      <c r="E28" s="720"/>
      <c r="F28" s="720"/>
      <c r="G28" s="720"/>
      <c r="H28" s="720"/>
      <c r="I28" s="720"/>
      <c r="J28" s="720"/>
      <c r="K28" s="720"/>
      <c r="L28" s="720"/>
      <c r="M28" s="720"/>
      <c r="N28" s="720"/>
      <c r="O28" s="720"/>
      <c r="P28" s="720"/>
      <c r="Q28" s="721"/>
      <c r="R28" s="677" t="s">
        <v>230</v>
      </c>
      <c r="S28" s="678"/>
      <c r="T28" s="678"/>
      <c r="U28" s="678"/>
      <c r="V28" s="678"/>
      <c r="W28" s="678"/>
      <c r="X28" s="678"/>
      <c r="Y28" s="679"/>
      <c r="Z28" s="680" t="s">
        <v>128</v>
      </c>
      <c r="AA28" s="680"/>
      <c r="AB28" s="680"/>
      <c r="AC28" s="680"/>
      <c r="AD28" s="681" t="s">
        <v>128</v>
      </c>
      <c r="AE28" s="681"/>
      <c r="AF28" s="681"/>
      <c r="AG28" s="681"/>
      <c r="AH28" s="681"/>
      <c r="AI28" s="681"/>
      <c r="AJ28" s="681"/>
      <c r="AK28" s="681"/>
      <c r="AL28" s="682" t="s">
        <v>230</v>
      </c>
      <c r="AM28" s="683"/>
      <c r="AN28" s="683"/>
      <c r="AO28" s="684"/>
      <c r="AP28" s="722"/>
      <c r="AQ28" s="723"/>
      <c r="AR28" s="723"/>
      <c r="AS28" s="723"/>
      <c r="AT28" s="723"/>
      <c r="AU28" s="723"/>
      <c r="AV28" s="723"/>
      <c r="AW28" s="723"/>
      <c r="AX28" s="723"/>
      <c r="AY28" s="723"/>
      <c r="AZ28" s="723"/>
      <c r="BA28" s="723"/>
      <c r="BB28" s="723"/>
      <c r="BC28" s="723"/>
      <c r="BD28" s="723"/>
      <c r="BE28" s="723"/>
      <c r="BF28" s="724"/>
      <c r="BG28" s="677"/>
      <c r="BH28" s="678"/>
      <c r="BI28" s="678"/>
      <c r="BJ28" s="678"/>
      <c r="BK28" s="678"/>
      <c r="BL28" s="678"/>
      <c r="BM28" s="678"/>
      <c r="BN28" s="679"/>
      <c r="BO28" s="680"/>
      <c r="BP28" s="680"/>
      <c r="BQ28" s="680"/>
      <c r="BR28" s="680"/>
      <c r="BS28" s="681"/>
      <c r="BT28" s="681"/>
      <c r="BU28" s="681"/>
      <c r="BV28" s="681"/>
      <c r="BW28" s="681"/>
      <c r="BX28" s="681"/>
      <c r="BY28" s="681"/>
      <c r="BZ28" s="681"/>
      <c r="CA28" s="681"/>
      <c r="CB28" s="685"/>
      <c r="CD28" s="692" t="s">
        <v>299</v>
      </c>
      <c r="CE28" s="693"/>
      <c r="CF28" s="693"/>
      <c r="CG28" s="693"/>
      <c r="CH28" s="693"/>
      <c r="CI28" s="693"/>
      <c r="CJ28" s="693"/>
      <c r="CK28" s="693"/>
      <c r="CL28" s="693"/>
      <c r="CM28" s="693"/>
      <c r="CN28" s="693"/>
      <c r="CO28" s="693"/>
      <c r="CP28" s="693"/>
      <c r="CQ28" s="694"/>
      <c r="CR28" s="677">
        <v>663271</v>
      </c>
      <c r="CS28" s="678"/>
      <c r="CT28" s="678"/>
      <c r="CU28" s="678"/>
      <c r="CV28" s="678"/>
      <c r="CW28" s="678"/>
      <c r="CX28" s="678"/>
      <c r="CY28" s="679"/>
      <c r="CZ28" s="682">
        <v>16.5</v>
      </c>
      <c r="DA28" s="711"/>
      <c r="DB28" s="711"/>
      <c r="DC28" s="715"/>
      <c r="DD28" s="686">
        <v>600497</v>
      </c>
      <c r="DE28" s="678"/>
      <c r="DF28" s="678"/>
      <c r="DG28" s="678"/>
      <c r="DH28" s="678"/>
      <c r="DI28" s="678"/>
      <c r="DJ28" s="678"/>
      <c r="DK28" s="679"/>
      <c r="DL28" s="686">
        <v>600497</v>
      </c>
      <c r="DM28" s="678"/>
      <c r="DN28" s="678"/>
      <c r="DO28" s="678"/>
      <c r="DP28" s="678"/>
      <c r="DQ28" s="678"/>
      <c r="DR28" s="678"/>
      <c r="DS28" s="678"/>
      <c r="DT28" s="678"/>
      <c r="DU28" s="678"/>
      <c r="DV28" s="679"/>
      <c r="DW28" s="682">
        <v>29.1</v>
      </c>
      <c r="DX28" s="711"/>
      <c r="DY28" s="711"/>
      <c r="DZ28" s="711"/>
      <c r="EA28" s="711"/>
      <c r="EB28" s="711"/>
      <c r="EC28" s="712"/>
    </row>
    <row r="29" spans="2:133" ht="11.25" customHeight="1" x14ac:dyDescent="0.15">
      <c r="B29" s="674" t="s">
        <v>300</v>
      </c>
      <c r="C29" s="675"/>
      <c r="D29" s="675"/>
      <c r="E29" s="675"/>
      <c r="F29" s="675"/>
      <c r="G29" s="675"/>
      <c r="H29" s="675"/>
      <c r="I29" s="675"/>
      <c r="J29" s="675"/>
      <c r="K29" s="675"/>
      <c r="L29" s="675"/>
      <c r="M29" s="675"/>
      <c r="N29" s="675"/>
      <c r="O29" s="675"/>
      <c r="P29" s="675"/>
      <c r="Q29" s="676"/>
      <c r="R29" s="677">
        <v>317103</v>
      </c>
      <c r="S29" s="678"/>
      <c r="T29" s="678"/>
      <c r="U29" s="678"/>
      <c r="V29" s="678"/>
      <c r="W29" s="678"/>
      <c r="X29" s="678"/>
      <c r="Y29" s="679"/>
      <c r="Z29" s="680">
        <v>7.6</v>
      </c>
      <c r="AA29" s="680"/>
      <c r="AB29" s="680"/>
      <c r="AC29" s="680"/>
      <c r="AD29" s="681" t="s">
        <v>128</v>
      </c>
      <c r="AE29" s="681"/>
      <c r="AF29" s="681"/>
      <c r="AG29" s="681"/>
      <c r="AH29" s="681"/>
      <c r="AI29" s="681"/>
      <c r="AJ29" s="681"/>
      <c r="AK29" s="681"/>
      <c r="AL29" s="682" t="s">
        <v>128</v>
      </c>
      <c r="AM29" s="683"/>
      <c r="AN29" s="683"/>
      <c r="AO29" s="684"/>
      <c r="AP29" s="656" t="s">
        <v>218</v>
      </c>
      <c r="AQ29" s="657"/>
      <c r="AR29" s="657"/>
      <c r="AS29" s="657"/>
      <c r="AT29" s="657"/>
      <c r="AU29" s="657"/>
      <c r="AV29" s="657"/>
      <c r="AW29" s="657"/>
      <c r="AX29" s="657"/>
      <c r="AY29" s="657"/>
      <c r="AZ29" s="657"/>
      <c r="BA29" s="657"/>
      <c r="BB29" s="657"/>
      <c r="BC29" s="657"/>
      <c r="BD29" s="657"/>
      <c r="BE29" s="657"/>
      <c r="BF29" s="658"/>
      <c r="BG29" s="656" t="s">
        <v>301</v>
      </c>
      <c r="BH29" s="717"/>
      <c r="BI29" s="717"/>
      <c r="BJ29" s="717"/>
      <c r="BK29" s="717"/>
      <c r="BL29" s="717"/>
      <c r="BM29" s="717"/>
      <c r="BN29" s="717"/>
      <c r="BO29" s="717"/>
      <c r="BP29" s="717"/>
      <c r="BQ29" s="718"/>
      <c r="BR29" s="656" t="s">
        <v>302</v>
      </c>
      <c r="BS29" s="717"/>
      <c r="BT29" s="717"/>
      <c r="BU29" s="717"/>
      <c r="BV29" s="717"/>
      <c r="BW29" s="717"/>
      <c r="BX29" s="717"/>
      <c r="BY29" s="717"/>
      <c r="BZ29" s="717"/>
      <c r="CA29" s="717"/>
      <c r="CB29" s="718"/>
      <c r="CD29" s="740" t="s">
        <v>303</v>
      </c>
      <c r="CE29" s="741"/>
      <c r="CF29" s="692" t="s">
        <v>304</v>
      </c>
      <c r="CG29" s="693"/>
      <c r="CH29" s="693"/>
      <c r="CI29" s="693"/>
      <c r="CJ29" s="693"/>
      <c r="CK29" s="693"/>
      <c r="CL29" s="693"/>
      <c r="CM29" s="693"/>
      <c r="CN29" s="693"/>
      <c r="CO29" s="693"/>
      <c r="CP29" s="693"/>
      <c r="CQ29" s="694"/>
      <c r="CR29" s="677">
        <v>663271</v>
      </c>
      <c r="CS29" s="713"/>
      <c r="CT29" s="713"/>
      <c r="CU29" s="713"/>
      <c r="CV29" s="713"/>
      <c r="CW29" s="713"/>
      <c r="CX29" s="713"/>
      <c r="CY29" s="714"/>
      <c r="CZ29" s="682">
        <v>16.5</v>
      </c>
      <c r="DA29" s="711"/>
      <c r="DB29" s="711"/>
      <c r="DC29" s="715"/>
      <c r="DD29" s="686">
        <v>600497</v>
      </c>
      <c r="DE29" s="713"/>
      <c r="DF29" s="713"/>
      <c r="DG29" s="713"/>
      <c r="DH29" s="713"/>
      <c r="DI29" s="713"/>
      <c r="DJ29" s="713"/>
      <c r="DK29" s="714"/>
      <c r="DL29" s="686">
        <v>600497</v>
      </c>
      <c r="DM29" s="713"/>
      <c r="DN29" s="713"/>
      <c r="DO29" s="713"/>
      <c r="DP29" s="713"/>
      <c r="DQ29" s="713"/>
      <c r="DR29" s="713"/>
      <c r="DS29" s="713"/>
      <c r="DT29" s="713"/>
      <c r="DU29" s="713"/>
      <c r="DV29" s="714"/>
      <c r="DW29" s="682">
        <v>29.1</v>
      </c>
      <c r="DX29" s="711"/>
      <c r="DY29" s="711"/>
      <c r="DZ29" s="711"/>
      <c r="EA29" s="711"/>
      <c r="EB29" s="711"/>
      <c r="EC29" s="712"/>
    </row>
    <row r="30" spans="2:133" ht="11.25" customHeight="1" x14ac:dyDescent="0.15">
      <c r="B30" s="674" t="s">
        <v>305</v>
      </c>
      <c r="C30" s="675"/>
      <c r="D30" s="675"/>
      <c r="E30" s="675"/>
      <c r="F30" s="675"/>
      <c r="G30" s="675"/>
      <c r="H30" s="675"/>
      <c r="I30" s="675"/>
      <c r="J30" s="675"/>
      <c r="K30" s="675"/>
      <c r="L30" s="675"/>
      <c r="M30" s="675"/>
      <c r="N30" s="675"/>
      <c r="O30" s="675"/>
      <c r="P30" s="675"/>
      <c r="Q30" s="676"/>
      <c r="R30" s="677">
        <v>16052</v>
      </c>
      <c r="S30" s="678"/>
      <c r="T30" s="678"/>
      <c r="U30" s="678"/>
      <c r="V30" s="678"/>
      <c r="W30" s="678"/>
      <c r="X30" s="678"/>
      <c r="Y30" s="679"/>
      <c r="Z30" s="680">
        <v>0.4</v>
      </c>
      <c r="AA30" s="680"/>
      <c r="AB30" s="680"/>
      <c r="AC30" s="680"/>
      <c r="AD30" s="681" t="s">
        <v>128</v>
      </c>
      <c r="AE30" s="681"/>
      <c r="AF30" s="681"/>
      <c r="AG30" s="681"/>
      <c r="AH30" s="681"/>
      <c r="AI30" s="681"/>
      <c r="AJ30" s="681"/>
      <c r="AK30" s="681"/>
      <c r="AL30" s="682" t="s">
        <v>230</v>
      </c>
      <c r="AM30" s="683"/>
      <c r="AN30" s="683"/>
      <c r="AO30" s="684"/>
      <c r="AP30" s="725" t="s">
        <v>306</v>
      </c>
      <c r="AQ30" s="726"/>
      <c r="AR30" s="726"/>
      <c r="AS30" s="726"/>
      <c r="AT30" s="731" t="s">
        <v>307</v>
      </c>
      <c r="AU30" s="228"/>
      <c r="AV30" s="228"/>
      <c r="AW30" s="228"/>
      <c r="AX30" s="663" t="s">
        <v>185</v>
      </c>
      <c r="AY30" s="664"/>
      <c r="AZ30" s="664"/>
      <c r="BA30" s="664"/>
      <c r="BB30" s="664"/>
      <c r="BC30" s="664"/>
      <c r="BD30" s="664"/>
      <c r="BE30" s="664"/>
      <c r="BF30" s="665"/>
      <c r="BG30" s="737">
        <v>99.7</v>
      </c>
      <c r="BH30" s="738"/>
      <c r="BI30" s="738"/>
      <c r="BJ30" s="738"/>
      <c r="BK30" s="738"/>
      <c r="BL30" s="738"/>
      <c r="BM30" s="672">
        <v>98.9</v>
      </c>
      <c r="BN30" s="738"/>
      <c r="BO30" s="738"/>
      <c r="BP30" s="738"/>
      <c r="BQ30" s="739"/>
      <c r="BR30" s="737">
        <v>99.8</v>
      </c>
      <c r="BS30" s="738"/>
      <c r="BT30" s="738"/>
      <c r="BU30" s="738"/>
      <c r="BV30" s="738"/>
      <c r="BW30" s="738"/>
      <c r="BX30" s="672">
        <v>98.7</v>
      </c>
      <c r="BY30" s="738"/>
      <c r="BZ30" s="738"/>
      <c r="CA30" s="738"/>
      <c r="CB30" s="739"/>
      <c r="CD30" s="742"/>
      <c r="CE30" s="743"/>
      <c r="CF30" s="692" t="s">
        <v>308</v>
      </c>
      <c r="CG30" s="693"/>
      <c r="CH30" s="693"/>
      <c r="CI30" s="693"/>
      <c r="CJ30" s="693"/>
      <c r="CK30" s="693"/>
      <c r="CL30" s="693"/>
      <c r="CM30" s="693"/>
      <c r="CN30" s="693"/>
      <c r="CO30" s="693"/>
      <c r="CP30" s="693"/>
      <c r="CQ30" s="694"/>
      <c r="CR30" s="677">
        <v>629688</v>
      </c>
      <c r="CS30" s="678"/>
      <c r="CT30" s="678"/>
      <c r="CU30" s="678"/>
      <c r="CV30" s="678"/>
      <c r="CW30" s="678"/>
      <c r="CX30" s="678"/>
      <c r="CY30" s="679"/>
      <c r="CZ30" s="682">
        <v>15.7</v>
      </c>
      <c r="DA30" s="711"/>
      <c r="DB30" s="711"/>
      <c r="DC30" s="715"/>
      <c r="DD30" s="686">
        <v>572914</v>
      </c>
      <c r="DE30" s="678"/>
      <c r="DF30" s="678"/>
      <c r="DG30" s="678"/>
      <c r="DH30" s="678"/>
      <c r="DI30" s="678"/>
      <c r="DJ30" s="678"/>
      <c r="DK30" s="679"/>
      <c r="DL30" s="686">
        <v>572914</v>
      </c>
      <c r="DM30" s="678"/>
      <c r="DN30" s="678"/>
      <c r="DO30" s="678"/>
      <c r="DP30" s="678"/>
      <c r="DQ30" s="678"/>
      <c r="DR30" s="678"/>
      <c r="DS30" s="678"/>
      <c r="DT30" s="678"/>
      <c r="DU30" s="678"/>
      <c r="DV30" s="679"/>
      <c r="DW30" s="682">
        <v>27.7</v>
      </c>
      <c r="DX30" s="711"/>
      <c r="DY30" s="711"/>
      <c r="DZ30" s="711"/>
      <c r="EA30" s="711"/>
      <c r="EB30" s="711"/>
      <c r="EC30" s="712"/>
    </row>
    <row r="31" spans="2:133" ht="11.25" customHeight="1" x14ac:dyDescent="0.15">
      <c r="B31" s="674" t="s">
        <v>309</v>
      </c>
      <c r="C31" s="675"/>
      <c r="D31" s="675"/>
      <c r="E31" s="675"/>
      <c r="F31" s="675"/>
      <c r="G31" s="675"/>
      <c r="H31" s="675"/>
      <c r="I31" s="675"/>
      <c r="J31" s="675"/>
      <c r="K31" s="675"/>
      <c r="L31" s="675"/>
      <c r="M31" s="675"/>
      <c r="N31" s="675"/>
      <c r="O31" s="675"/>
      <c r="P31" s="675"/>
      <c r="Q31" s="676"/>
      <c r="R31" s="677">
        <v>176532</v>
      </c>
      <c r="S31" s="678"/>
      <c r="T31" s="678"/>
      <c r="U31" s="678"/>
      <c r="V31" s="678"/>
      <c r="W31" s="678"/>
      <c r="X31" s="678"/>
      <c r="Y31" s="679"/>
      <c r="Z31" s="680">
        <v>4.3</v>
      </c>
      <c r="AA31" s="680"/>
      <c r="AB31" s="680"/>
      <c r="AC31" s="680"/>
      <c r="AD31" s="681" t="s">
        <v>128</v>
      </c>
      <c r="AE31" s="681"/>
      <c r="AF31" s="681"/>
      <c r="AG31" s="681"/>
      <c r="AH31" s="681"/>
      <c r="AI31" s="681"/>
      <c r="AJ31" s="681"/>
      <c r="AK31" s="681"/>
      <c r="AL31" s="682" t="s">
        <v>128</v>
      </c>
      <c r="AM31" s="683"/>
      <c r="AN31" s="683"/>
      <c r="AO31" s="684"/>
      <c r="AP31" s="727"/>
      <c r="AQ31" s="728"/>
      <c r="AR31" s="728"/>
      <c r="AS31" s="728"/>
      <c r="AT31" s="732"/>
      <c r="AU31" s="227" t="s">
        <v>310</v>
      </c>
      <c r="AV31" s="227"/>
      <c r="AW31" s="227"/>
      <c r="AX31" s="674" t="s">
        <v>311</v>
      </c>
      <c r="AY31" s="675"/>
      <c r="AZ31" s="675"/>
      <c r="BA31" s="675"/>
      <c r="BB31" s="675"/>
      <c r="BC31" s="675"/>
      <c r="BD31" s="675"/>
      <c r="BE31" s="675"/>
      <c r="BF31" s="676"/>
      <c r="BG31" s="734">
        <v>99.6</v>
      </c>
      <c r="BH31" s="713"/>
      <c r="BI31" s="713"/>
      <c r="BJ31" s="713"/>
      <c r="BK31" s="713"/>
      <c r="BL31" s="713"/>
      <c r="BM31" s="683">
        <v>98.5</v>
      </c>
      <c r="BN31" s="735"/>
      <c r="BO31" s="735"/>
      <c r="BP31" s="735"/>
      <c r="BQ31" s="736"/>
      <c r="BR31" s="734">
        <v>99.8</v>
      </c>
      <c r="BS31" s="713"/>
      <c r="BT31" s="713"/>
      <c r="BU31" s="713"/>
      <c r="BV31" s="713"/>
      <c r="BW31" s="713"/>
      <c r="BX31" s="683">
        <v>98.3</v>
      </c>
      <c r="BY31" s="735"/>
      <c r="BZ31" s="735"/>
      <c r="CA31" s="735"/>
      <c r="CB31" s="736"/>
      <c r="CD31" s="742"/>
      <c r="CE31" s="743"/>
      <c r="CF31" s="692" t="s">
        <v>312</v>
      </c>
      <c r="CG31" s="693"/>
      <c r="CH31" s="693"/>
      <c r="CI31" s="693"/>
      <c r="CJ31" s="693"/>
      <c r="CK31" s="693"/>
      <c r="CL31" s="693"/>
      <c r="CM31" s="693"/>
      <c r="CN31" s="693"/>
      <c r="CO31" s="693"/>
      <c r="CP31" s="693"/>
      <c r="CQ31" s="694"/>
      <c r="CR31" s="677">
        <v>33583</v>
      </c>
      <c r="CS31" s="713"/>
      <c r="CT31" s="713"/>
      <c r="CU31" s="713"/>
      <c r="CV31" s="713"/>
      <c r="CW31" s="713"/>
      <c r="CX31" s="713"/>
      <c r="CY31" s="714"/>
      <c r="CZ31" s="682">
        <v>0.8</v>
      </c>
      <c r="DA31" s="711"/>
      <c r="DB31" s="711"/>
      <c r="DC31" s="715"/>
      <c r="DD31" s="686">
        <v>27583</v>
      </c>
      <c r="DE31" s="713"/>
      <c r="DF31" s="713"/>
      <c r="DG31" s="713"/>
      <c r="DH31" s="713"/>
      <c r="DI31" s="713"/>
      <c r="DJ31" s="713"/>
      <c r="DK31" s="714"/>
      <c r="DL31" s="686">
        <v>27583</v>
      </c>
      <c r="DM31" s="713"/>
      <c r="DN31" s="713"/>
      <c r="DO31" s="713"/>
      <c r="DP31" s="713"/>
      <c r="DQ31" s="713"/>
      <c r="DR31" s="713"/>
      <c r="DS31" s="713"/>
      <c r="DT31" s="713"/>
      <c r="DU31" s="713"/>
      <c r="DV31" s="714"/>
      <c r="DW31" s="682">
        <v>1.3</v>
      </c>
      <c r="DX31" s="711"/>
      <c r="DY31" s="711"/>
      <c r="DZ31" s="711"/>
      <c r="EA31" s="711"/>
      <c r="EB31" s="711"/>
      <c r="EC31" s="712"/>
    </row>
    <row r="32" spans="2:133" ht="11.25" customHeight="1" x14ac:dyDescent="0.15">
      <c r="B32" s="674" t="s">
        <v>313</v>
      </c>
      <c r="C32" s="675"/>
      <c r="D32" s="675"/>
      <c r="E32" s="675"/>
      <c r="F32" s="675"/>
      <c r="G32" s="675"/>
      <c r="H32" s="675"/>
      <c r="I32" s="675"/>
      <c r="J32" s="675"/>
      <c r="K32" s="675"/>
      <c r="L32" s="675"/>
      <c r="M32" s="675"/>
      <c r="N32" s="675"/>
      <c r="O32" s="675"/>
      <c r="P32" s="675"/>
      <c r="Q32" s="676"/>
      <c r="R32" s="677">
        <v>534441</v>
      </c>
      <c r="S32" s="678"/>
      <c r="T32" s="678"/>
      <c r="U32" s="678"/>
      <c r="V32" s="678"/>
      <c r="W32" s="678"/>
      <c r="X32" s="678"/>
      <c r="Y32" s="679"/>
      <c r="Z32" s="680">
        <v>12.9</v>
      </c>
      <c r="AA32" s="680"/>
      <c r="AB32" s="680"/>
      <c r="AC32" s="680"/>
      <c r="AD32" s="681" t="s">
        <v>230</v>
      </c>
      <c r="AE32" s="681"/>
      <c r="AF32" s="681"/>
      <c r="AG32" s="681"/>
      <c r="AH32" s="681"/>
      <c r="AI32" s="681"/>
      <c r="AJ32" s="681"/>
      <c r="AK32" s="681"/>
      <c r="AL32" s="682" t="s">
        <v>128</v>
      </c>
      <c r="AM32" s="683"/>
      <c r="AN32" s="683"/>
      <c r="AO32" s="684"/>
      <c r="AP32" s="729"/>
      <c r="AQ32" s="730"/>
      <c r="AR32" s="730"/>
      <c r="AS32" s="730"/>
      <c r="AT32" s="733"/>
      <c r="AU32" s="229"/>
      <c r="AV32" s="229"/>
      <c r="AW32" s="229"/>
      <c r="AX32" s="722" t="s">
        <v>314</v>
      </c>
      <c r="AY32" s="723"/>
      <c r="AZ32" s="723"/>
      <c r="BA32" s="723"/>
      <c r="BB32" s="723"/>
      <c r="BC32" s="723"/>
      <c r="BD32" s="723"/>
      <c r="BE32" s="723"/>
      <c r="BF32" s="724"/>
      <c r="BG32" s="746">
        <v>99.7</v>
      </c>
      <c r="BH32" s="747"/>
      <c r="BI32" s="747"/>
      <c r="BJ32" s="747"/>
      <c r="BK32" s="747"/>
      <c r="BL32" s="747"/>
      <c r="BM32" s="748">
        <v>98.9</v>
      </c>
      <c r="BN32" s="747"/>
      <c r="BO32" s="747"/>
      <c r="BP32" s="747"/>
      <c r="BQ32" s="749"/>
      <c r="BR32" s="746">
        <v>99.7</v>
      </c>
      <c r="BS32" s="747"/>
      <c r="BT32" s="747"/>
      <c r="BU32" s="747"/>
      <c r="BV32" s="747"/>
      <c r="BW32" s="747"/>
      <c r="BX32" s="748">
        <v>98.8</v>
      </c>
      <c r="BY32" s="747"/>
      <c r="BZ32" s="747"/>
      <c r="CA32" s="747"/>
      <c r="CB32" s="749"/>
      <c r="CD32" s="744"/>
      <c r="CE32" s="745"/>
      <c r="CF32" s="692" t="s">
        <v>315</v>
      </c>
      <c r="CG32" s="693"/>
      <c r="CH32" s="693"/>
      <c r="CI32" s="693"/>
      <c r="CJ32" s="693"/>
      <c r="CK32" s="693"/>
      <c r="CL32" s="693"/>
      <c r="CM32" s="693"/>
      <c r="CN32" s="693"/>
      <c r="CO32" s="693"/>
      <c r="CP32" s="693"/>
      <c r="CQ32" s="694"/>
      <c r="CR32" s="677" t="s">
        <v>128</v>
      </c>
      <c r="CS32" s="678"/>
      <c r="CT32" s="678"/>
      <c r="CU32" s="678"/>
      <c r="CV32" s="678"/>
      <c r="CW32" s="678"/>
      <c r="CX32" s="678"/>
      <c r="CY32" s="679"/>
      <c r="CZ32" s="682" t="s">
        <v>128</v>
      </c>
      <c r="DA32" s="711"/>
      <c r="DB32" s="711"/>
      <c r="DC32" s="715"/>
      <c r="DD32" s="686" t="s">
        <v>230</v>
      </c>
      <c r="DE32" s="678"/>
      <c r="DF32" s="678"/>
      <c r="DG32" s="678"/>
      <c r="DH32" s="678"/>
      <c r="DI32" s="678"/>
      <c r="DJ32" s="678"/>
      <c r="DK32" s="679"/>
      <c r="DL32" s="686" t="s">
        <v>230</v>
      </c>
      <c r="DM32" s="678"/>
      <c r="DN32" s="678"/>
      <c r="DO32" s="678"/>
      <c r="DP32" s="678"/>
      <c r="DQ32" s="678"/>
      <c r="DR32" s="678"/>
      <c r="DS32" s="678"/>
      <c r="DT32" s="678"/>
      <c r="DU32" s="678"/>
      <c r="DV32" s="679"/>
      <c r="DW32" s="682" t="s">
        <v>128</v>
      </c>
      <c r="DX32" s="711"/>
      <c r="DY32" s="711"/>
      <c r="DZ32" s="711"/>
      <c r="EA32" s="711"/>
      <c r="EB32" s="711"/>
      <c r="EC32" s="712"/>
    </row>
    <row r="33" spans="2:133" ht="11.25" customHeight="1" x14ac:dyDescent="0.15">
      <c r="B33" s="674" t="s">
        <v>316</v>
      </c>
      <c r="C33" s="675"/>
      <c r="D33" s="675"/>
      <c r="E33" s="675"/>
      <c r="F33" s="675"/>
      <c r="G33" s="675"/>
      <c r="H33" s="675"/>
      <c r="I33" s="675"/>
      <c r="J33" s="675"/>
      <c r="K33" s="675"/>
      <c r="L33" s="675"/>
      <c r="M33" s="675"/>
      <c r="N33" s="675"/>
      <c r="O33" s="675"/>
      <c r="P33" s="675"/>
      <c r="Q33" s="676"/>
      <c r="R33" s="677">
        <v>227913</v>
      </c>
      <c r="S33" s="678"/>
      <c r="T33" s="678"/>
      <c r="U33" s="678"/>
      <c r="V33" s="678"/>
      <c r="W33" s="678"/>
      <c r="X33" s="678"/>
      <c r="Y33" s="679"/>
      <c r="Z33" s="680">
        <v>5.5</v>
      </c>
      <c r="AA33" s="680"/>
      <c r="AB33" s="680"/>
      <c r="AC33" s="680"/>
      <c r="AD33" s="681" t="s">
        <v>230</v>
      </c>
      <c r="AE33" s="681"/>
      <c r="AF33" s="681"/>
      <c r="AG33" s="681"/>
      <c r="AH33" s="681"/>
      <c r="AI33" s="681"/>
      <c r="AJ33" s="681"/>
      <c r="AK33" s="681"/>
      <c r="AL33" s="682" t="s">
        <v>230</v>
      </c>
      <c r="AM33" s="683"/>
      <c r="AN33" s="683"/>
      <c r="AO33" s="684"/>
      <c r="AP33" s="230"/>
      <c r="AQ33" s="231"/>
      <c r="AR33" s="227"/>
      <c r="AS33" s="228"/>
      <c r="AT33" s="228"/>
      <c r="AU33" s="228"/>
      <c r="AV33" s="228"/>
      <c r="AW33" s="228"/>
      <c r="AX33" s="228"/>
      <c r="AY33" s="228"/>
      <c r="AZ33" s="228"/>
      <c r="BA33" s="228"/>
      <c r="BB33" s="228"/>
      <c r="BC33" s="228"/>
      <c r="BD33" s="228"/>
      <c r="BE33" s="228"/>
      <c r="BF33" s="228"/>
      <c r="BG33" s="231"/>
      <c r="BH33" s="231"/>
      <c r="BI33" s="231"/>
      <c r="BJ33" s="231"/>
      <c r="BK33" s="231"/>
      <c r="BL33" s="231"/>
      <c r="BM33" s="231"/>
      <c r="BN33" s="231"/>
      <c r="BO33" s="231"/>
      <c r="BP33" s="231"/>
      <c r="BQ33" s="231"/>
      <c r="BR33" s="231"/>
      <c r="BS33" s="231"/>
      <c r="BT33" s="231"/>
      <c r="BU33" s="231"/>
      <c r="BV33" s="231"/>
      <c r="BW33" s="231"/>
      <c r="BX33" s="231"/>
      <c r="BY33" s="231"/>
      <c r="BZ33" s="231"/>
      <c r="CA33" s="231"/>
      <c r="CB33" s="231"/>
      <c r="CD33" s="692" t="s">
        <v>317</v>
      </c>
      <c r="CE33" s="693"/>
      <c r="CF33" s="693"/>
      <c r="CG33" s="693"/>
      <c r="CH33" s="693"/>
      <c r="CI33" s="693"/>
      <c r="CJ33" s="693"/>
      <c r="CK33" s="693"/>
      <c r="CL33" s="693"/>
      <c r="CM33" s="693"/>
      <c r="CN33" s="693"/>
      <c r="CO33" s="693"/>
      <c r="CP33" s="693"/>
      <c r="CQ33" s="694"/>
      <c r="CR33" s="677">
        <v>2067280</v>
      </c>
      <c r="CS33" s="713"/>
      <c r="CT33" s="713"/>
      <c r="CU33" s="713"/>
      <c r="CV33" s="713"/>
      <c r="CW33" s="713"/>
      <c r="CX33" s="713"/>
      <c r="CY33" s="714"/>
      <c r="CZ33" s="682">
        <v>51.6</v>
      </c>
      <c r="DA33" s="711"/>
      <c r="DB33" s="711"/>
      <c r="DC33" s="715"/>
      <c r="DD33" s="686">
        <v>1161168</v>
      </c>
      <c r="DE33" s="713"/>
      <c r="DF33" s="713"/>
      <c r="DG33" s="713"/>
      <c r="DH33" s="713"/>
      <c r="DI33" s="713"/>
      <c r="DJ33" s="713"/>
      <c r="DK33" s="714"/>
      <c r="DL33" s="686">
        <v>770745</v>
      </c>
      <c r="DM33" s="713"/>
      <c r="DN33" s="713"/>
      <c r="DO33" s="713"/>
      <c r="DP33" s="713"/>
      <c r="DQ33" s="713"/>
      <c r="DR33" s="713"/>
      <c r="DS33" s="713"/>
      <c r="DT33" s="713"/>
      <c r="DU33" s="713"/>
      <c r="DV33" s="714"/>
      <c r="DW33" s="682">
        <v>37.299999999999997</v>
      </c>
      <c r="DX33" s="711"/>
      <c r="DY33" s="711"/>
      <c r="DZ33" s="711"/>
      <c r="EA33" s="711"/>
      <c r="EB33" s="711"/>
      <c r="EC33" s="712"/>
    </row>
    <row r="34" spans="2:133" ht="11.25" customHeight="1" x14ac:dyDescent="0.15">
      <c r="B34" s="674" t="s">
        <v>318</v>
      </c>
      <c r="C34" s="675"/>
      <c r="D34" s="675"/>
      <c r="E34" s="675"/>
      <c r="F34" s="675"/>
      <c r="G34" s="675"/>
      <c r="H34" s="675"/>
      <c r="I34" s="675"/>
      <c r="J34" s="675"/>
      <c r="K34" s="675"/>
      <c r="L34" s="675"/>
      <c r="M34" s="675"/>
      <c r="N34" s="675"/>
      <c r="O34" s="675"/>
      <c r="P34" s="675"/>
      <c r="Q34" s="676"/>
      <c r="R34" s="677">
        <v>173690</v>
      </c>
      <c r="S34" s="678"/>
      <c r="T34" s="678"/>
      <c r="U34" s="678"/>
      <c r="V34" s="678"/>
      <c r="W34" s="678"/>
      <c r="X34" s="678"/>
      <c r="Y34" s="679"/>
      <c r="Z34" s="680">
        <v>4.2</v>
      </c>
      <c r="AA34" s="680"/>
      <c r="AB34" s="680"/>
      <c r="AC34" s="680"/>
      <c r="AD34" s="681">
        <v>27</v>
      </c>
      <c r="AE34" s="681"/>
      <c r="AF34" s="681"/>
      <c r="AG34" s="681"/>
      <c r="AH34" s="681"/>
      <c r="AI34" s="681"/>
      <c r="AJ34" s="681"/>
      <c r="AK34" s="681"/>
      <c r="AL34" s="682">
        <v>0</v>
      </c>
      <c r="AM34" s="683"/>
      <c r="AN34" s="683"/>
      <c r="AO34" s="684"/>
      <c r="AP34" s="232"/>
      <c r="AQ34" s="656" t="s">
        <v>319</v>
      </c>
      <c r="AR34" s="657"/>
      <c r="AS34" s="657"/>
      <c r="AT34" s="657"/>
      <c r="AU34" s="657"/>
      <c r="AV34" s="657"/>
      <c r="AW34" s="657"/>
      <c r="AX34" s="657"/>
      <c r="AY34" s="657"/>
      <c r="AZ34" s="657"/>
      <c r="BA34" s="657"/>
      <c r="BB34" s="657"/>
      <c r="BC34" s="657"/>
      <c r="BD34" s="657"/>
      <c r="BE34" s="657"/>
      <c r="BF34" s="658"/>
      <c r="BG34" s="656" t="s">
        <v>320</v>
      </c>
      <c r="BH34" s="657"/>
      <c r="BI34" s="657"/>
      <c r="BJ34" s="657"/>
      <c r="BK34" s="657"/>
      <c r="BL34" s="657"/>
      <c r="BM34" s="657"/>
      <c r="BN34" s="657"/>
      <c r="BO34" s="657"/>
      <c r="BP34" s="657"/>
      <c r="BQ34" s="657"/>
      <c r="BR34" s="657"/>
      <c r="BS34" s="657"/>
      <c r="BT34" s="657"/>
      <c r="BU34" s="657"/>
      <c r="BV34" s="657"/>
      <c r="BW34" s="657"/>
      <c r="BX34" s="657"/>
      <c r="BY34" s="657"/>
      <c r="BZ34" s="657"/>
      <c r="CA34" s="657"/>
      <c r="CB34" s="658"/>
      <c r="CD34" s="692" t="s">
        <v>321</v>
      </c>
      <c r="CE34" s="693"/>
      <c r="CF34" s="693"/>
      <c r="CG34" s="693"/>
      <c r="CH34" s="693"/>
      <c r="CI34" s="693"/>
      <c r="CJ34" s="693"/>
      <c r="CK34" s="693"/>
      <c r="CL34" s="693"/>
      <c r="CM34" s="693"/>
      <c r="CN34" s="693"/>
      <c r="CO34" s="693"/>
      <c r="CP34" s="693"/>
      <c r="CQ34" s="694"/>
      <c r="CR34" s="677">
        <v>656214</v>
      </c>
      <c r="CS34" s="678"/>
      <c r="CT34" s="678"/>
      <c r="CU34" s="678"/>
      <c r="CV34" s="678"/>
      <c r="CW34" s="678"/>
      <c r="CX34" s="678"/>
      <c r="CY34" s="679"/>
      <c r="CZ34" s="682">
        <v>16.399999999999999</v>
      </c>
      <c r="DA34" s="711"/>
      <c r="DB34" s="711"/>
      <c r="DC34" s="715"/>
      <c r="DD34" s="686">
        <v>413677</v>
      </c>
      <c r="DE34" s="678"/>
      <c r="DF34" s="678"/>
      <c r="DG34" s="678"/>
      <c r="DH34" s="678"/>
      <c r="DI34" s="678"/>
      <c r="DJ34" s="678"/>
      <c r="DK34" s="679"/>
      <c r="DL34" s="686">
        <v>361204</v>
      </c>
      <c r="DM34" s="678"/>
      <c r="DN34" s="678"/>
      <c r="DO34" s="678"/>
      <c r="DP34" s="678"/>
      <c r="DQ34" s="678"/>
      <c r="DR34" s="678"/>
      <c r="DS34" s="678"/>
      <c r="DT34" s="678"/>
      <c r="DU34" s="678"/>
      <c r="DV34" s="679"/>
      <c r="DW34" s="682">
        <v>17.5</v>
      </c>
      <c r="DX34" s="711"/>
      <c r="DY34" s="711"/>
      <c r="DZ34" s="711"/>
      <c r="EA34" s="711"/>
      <c r="EB34" s="711"/>
      <c r="EC34" s="712"/>
    </row>
    <row r="35" spans="2:133" ht="11.25" customHeight="1" x14ac:dyDescent="0.15">
      <c r="B35" s="674" t="s">
        <v>322</v>
      </c>
      <c r="C35" s="675"/>
      <c r="D35" s="675"/>
      <c r="E35" s="675"/>
      <c r="F35" s="675"/>
      <c r="G35" s="675"/>
      <c r="H35" s="675"/>
      <c r="I35" s="675"/>
      <c r="J35" s="675"/>
      <c r="K35" s="675"/>
      <c r="L35" s="675"/>
      <c r="M35" s="675"/>
      <c r="N35" s="675"/>
      <c r="O35" s="675"/>
      <c r="P35" s="675"/>
      <c r="Q35" s="676"/>
      <c r="R35" s="677">
        <v>328300</v>
      </c>
      <c r="S35" s="678"/>
      <c r="T35" s="678"/>
      <c r="U35" s="678"/>
      <c r="V35" s="678"/>
      <c r="W35" s="678"/>
      <c r="X35" s="678"/>
      <c r="Y35" s="679"/>
      <c r="Z35" s="680">
        <v>7.9</v>
      </c>
      <c r="AA35" s="680"/>
      <c r="AB35" s="680"/>
      <c r="AC35" s="680"/>
      <c r="AD35" s="681" t="s">
        <v>230</v>
      </c>
      <c r="AE35" s="681"/>
      <c r="AF35" s="681"/>
      <c r="AG35" s="681"/>
      <c r="AH35" s="681"/>
      <c r="AI35" s="681"/>
      <c r="AJ35" s="681"/>
      <c r="AK35" s="681"/>
      <c r="AL35" s="682" t="s">
        <v>128</v>
      </c>
      <c r="AM35" s="683"/>
      <c r="AN35" s="683"/>
      <c r="AO35" s="684"/>
      <c r="AP35" s="232"/>
      <c r="AQ35" s="750" t="s">
        <v>323</v>
      </c>
      <c r="AR35" s="751"/>
      <c r="AS35" s="751"/>
      <c r="AT35" s="751"/>
      <c r="AU35" s="751"/>
      <c r="AV35" s="751"/>
      <c r="AW35" s="751"/>
      <c r="AX35" s="751"/>
      <c r="AY35" s="752"/>
      <c r="AZ35" s="666">
        <v>114576</v>
      </c>
      <c r="BA35" s="667"/>
      <c r="BB35" s="667"/>
      <c r="BC35" s="667"/>
      <c r="BD35" s="667"/>
      <c r="BE35" s="667"/>
      <c r="BF35" s="753"/>
      <c r="BG35" s="688" t="s">
        <v>324</v>
      </c>
      <c r="BH35" s="689"/>
      <c r="BI35" s="689"/>
      <c r="BJ35" s="689"/>
      <c r="BK35" s="689"/>
      <c r="BL35" s="689"/>
      <c r="BM35" s="689"/>
      <c r="BN35" s="689"/>
      <c r="BO35" s="689"/>
      <c r="BP35" s="689"/>
      <c r="BQ35" s="689"/>
      <c r="BR35" s="689"/>
      <c r="BS35" s="689"/>
      <c r="BT35" s="689"/>
      <c r="BU35" s="690"/>
      <c r="BV35" s="666">
        <v>1965</v>
      </c>
      <c r="BW35" s="667"/>
      <c r="BX35" s="667"/>
      <c r="BY35" s="667"/>
      <c r="BZ35" s="667"/>
      <c r="CA35" s="667"/>
      <c r="CB35" s="753"/>
      <c r="CD35" s="692" t="s">
        <v>325</v>
      </c>
      <c r="CE35" s="693"/>
      <c r="CF35" s="693"/>
      <c r="CG35" s="693"/>
      <c r="CH35" s="693"/>
      <c r="CI35" s="693"/>
      <c r="CJ35" s="693"/>
      <c r="CK35" s="693"/>
      <c r="CL35" s="693"/>
      <c r="CM35" s="693"/>
      <c r="CN35" s="693"/>
      <c r="CO35" s="693"/>
      <c r="CP35" s="693"/>
      <c r="CQ35" s="694"/>
      <c r="CR35" s="677">
        <v>29132</v>
      </c>
      <c r="CS35" s="713"/>
      <c r="CT35" s="713"/>
      <c r="CU35" s="713"/>
      <c r="CV35" s="713"/>
      <c r="CW35" s="713"/>
      <c r="CX35" s="713"/>
      <c r="CY35" s="714"/>
      <c r="CZ35" s="682">
        <v>0.7</v>
      </c>
      <c r="DA35" s="711"/>
      <c r="DB35" s="711"/>
      <c r="DC35" s="715"/>
      <c r="DD35" s="686">
        <v>23484</v>
      </c>
      <c r="DE35" s="713"/>
      <c r="DF35" s="713"/>
      <c r="DG35" s="713"/>
      <c r="DH35" s="713"/>
      <c r="DI35" s="713"/>
      <c r="DJ35" s="713"/>
      <c r="DK35" s="714"/>
      <c r="DL35" s="686">
        <v>18816</v>
      </c>
      <c r="DM35" s="713"/>
      <c r="DN35" s="713"/>
      <c r="DO35" s="713"/>
      <c r="DP35" s="713"/>
      <c r="DQ35" s="713"/>
      <c r="DR35" s="713"/>
      <c r="DS35" s="713"/>
      <c r="DT35" s="713"/>
      <c r="DU35" s="713"/>
      <c r="DV35" s="714"/>
      <c r="DW35" s="682">
        <v>0.9</v>
      </c>
      <c r="DX35" s="711"/>
      <c r="DY35" s="711"/>
      <c r="DZ35" s="711"/>
      <c r="EA35" s="711"/>
      <c r="EB35" s="711"/>
      <c r="EC35" s="712"/>
    </row>
    <row r="36" spans="2:133" ht="11.25" customHeight="1" x14ac:dyDescent="0.15">
      <c r="B36" s="674" t="s">
        <v>326</v>
      </c>
      <c r="C36" s="675"/>
      <c r="D36" s="675"/>
      <c r="E36" s="675"/>
      <c r="F36" s="675"/>
      <c r="G36" s="675"/>
      <c r="H36" s="675"/>
      <c r="I36" s="675"/>
      <c r="J36" s="675"/>
      <c r="K36" s="675"/>
      <c r="L36" s="675"/>
      <c r="M36" s="675"/>
      <c r="N36" s="675"/>
      <c r="O36" s="675"/>
      <c r="P36" s="675"/>
      <c r="Q36" s="676"/>
      <c r="R36" s="677" t="s">
        <v>230</v>
      </c>
      <c r="S36" s="678"/>
      <c r="T36" s="678"/>
      <c r="U36" s="678"/>
      <c r="V36" s="678"/>
      <c r="W36" s="678"/>
      <c r="X36" s="678"/>
      <c r="Y36" s="679"/>
      <c r="Z36" s="680" t="s">
        <v>230</v>
      </c>
      <c r="AA36" s="680"/>
      <c r="AB36" s="680"/>
      <c r="AC36" s="680"/>
      <c r="AD36" s="681" t="s">
        <v>128</v>
      </c>
      <c r="AE36" s="681"/>
      <c r="AF36" s="681"/>
      <c r="AG36" s="681"/>
      <c r="AH36" s="681"/>
      <c r="AI36" s="681"/>
      <c r="AJ36" s="681"/>
      <c r="AK36" s="681"/>
      <c r="AL36" s="682" t="s">
        <v>128</v>
      </c>
      <c r="AM36" s="683"/>
      <c r="AN36" s="683"/>
      <c r="AO36" s="684"/>
      <c r="AQ36" s="754" t="s">
        <v>327</v>
      </c>
      <c r="AR36" s="755"/>
      <c r="AS36" s="755"/>
      <c r="AT36" s="755"/>
      <c r="AU36" s="755"/>
      <c r="AV36" s="755"/>
      <c r="AW36" s="755"/>
      <c r="AX36" s="755"/>
      <c r="AY36" s="756"/>
      <c r="AZ36" s="677">
        <v>20735</v>
      </c>
      <c r="BA36" s="678"/>
      <c r="BB36" s="678"/>
      <c r="BC36" s="678"/>
      <c r="BD36" s="713"/>
      <c r="BE36" s="713"/>
      <c r="BF36" s="736"/>
      <c r="BG36" s="692" t="s">
        <v>328</v>
      </c>
      <c r="BH36" s="693"/>
      <c r="BI36" s="693"/>
      <c r="BJ36" s="693"/>
      <c r="BK36" s="693"/>
      <c r="BL36" s="693"/>
      <c r="BM36" s="693"/>
      <c r="BN36" s="693"/>
      <c r="BO36" s="693"/>
      <c r="BP36" s="693"/>
      <c r="BQ36" s="693"/>
      <c r="BR36" s="693"/>
      <c r="BS36" s="693"/>
      <c r="BT36" s="693"/>
      <c r="BU36" s="694"/>
      <c r="BV36" s="677">
        <v>-1600</v>
      </c>
      <c r="BW36" s="678"/>
      <c r="BX36" s="678"/>
      <c r="BY36" s="678"/>
      <c r="BZ36" s="678"/>
      <c r="CA36" s="678"/>
      <c r="CB36" s="687"/>
      <c r="CD36" s="692" t="s">
        <v>329</v>
      </c>
      <c r="CE36" s="693"/>
      <c r="CF36" s="693"/>
      <c r="CG36" s="693"/>
      <c r="CH36" s="693"/>
      <c r="CI36" s="693"/>
      <c r="CJ36" s="693"/>
      <c r="CK36" s="693"/>
      <c r="CL36" s="693"/>
      <c r="CM36" s="693"/>
      <c r="CN36" s="693"/>
      <c r="CO36" s="693"/>
      <c r="CP36" s="693"/>
      <c r="CQ36" s="694"/>
      <c r="CR36" s="677">
        <v>832465</v>
      </c>
      <c r="CS36" s="678"/>
      <c r="CT36" s="678"/>
      <c r="CU36" s="678"/>
      <c r="CV36" s="678"/>
      <c r="CW36" s="678"/>
      <c r="CX36" s="678"/>
      <c r="CY36" s="679"/>
      <c r="CZ36" s="682">
        <v>20.8</v>
      </c>
      <c r="DA36" s="711"/>
      <c r="DB36" s="711"/>
      <c r="DC36" s="715"/>
      <c r="DD36" s="686">
        <v>450117</v>
      </c>
      <c r="DE36" s="678"/>
      <c r="DF36" s="678"/>
      <c r="DG36" s="678"/>
      <c r="DH36" s="678"/>
      <c r="DI36" s="678"/>
      <c r="DJ36" s="678"/>
      <c r="DK36" s="679"/>
      <c r="DL36" s="686">
        <v>306279</v>
      </c>
      <c r="DM36" s="678"/>
      <c r="DN36" s="678"/>
      <c r="DO36" s="678"/>
      <c r="DP36" s="678"/>
      <c r="DQ36" s="678"/>
      <c r="DR36" s="678"/>
      <c r="DS36" s="678"/>
      <c r="DT36" s="678"/>
      <c r="DU36" s="678"/>
      <c r="DV36" s="679"/>
      <c r="DW36" s="682">
        <v>14.8</v>
      </c>
      <c r="DX36" s="711"/>
      <c r="DY36" s="711"/>
      <c r="DZ36" s="711"/>
      <c r="EA36" s="711"/>
      <c r="EB36" s="711"/>
      <c r="EC36" s="712"/>
    </row>
    <row r="37" spans="2:133" ht="11.25" customHeight="1" x14ac:dyDescent="0.15">
      <c r="B37" s="674" t="s">
        <v>330</v>
      </c>
      <c r="C37" s="675"/>
      <c r="D37" s="675"/>
      <c r="E37" s="675"/>
      <c r="F37" s="675"/>
      <c r="G37" s="675"/>
      <c r="H37" s="675"/>
      <c r="I37" s="675"/>
      <c r="J37" s="675"/>
      <c r="K37" s="675"/>
      <c r="L37" s="675"/>
      <c r="M37" s="675"/>
      <c r="N37" s="675"/>
      <c r="O37" s="675"/>
      <c r="P37" s="675"/>
      <c r="Q37" s="676"/>
      <c r="R37" s="677">
        <v>60000</v>
      </c>
      <c r="S37" s="678"/>
      <c r="T37" s="678"/>
      <c r="U37" s="678"/>
      <c r="V37" s="678"/>
      <c r="W37" s="678"/>
      <c r="X37" s="678"/>
      <c r="Y37" s="679"/>
      <c r="Z37" s="680">
        <v>1.4</v>
      </c>
      <c r="AA37" s="680"/>
      <c r="AB37" s="680"/>
      <c r="AC37" s="680"/>
      <c r="AD37" s="681" t="s">
        <v>128</v>
      </c>
      <c r="AE37" s="681"/>
      <c r="AF37" s="681"/>
      <c r="AG37" s="681"/>
      <c r="AH37" s="681"/>
      <c r="AI37" s="681"/>
      <c r="AJ37" s="681"/>
      <c r="AK37" s="681"/>
      <c r="AL37" s="682" t="s">
        <v>128</v>
      </c>
      <c r="AM37" s="683"/>
      <c r="AN37" s="683"/>
      <c r="AO37" s="684"/>
      <c r="AQ37" s="754" t="s">
        <v>331</v>
      </c>
      <c r="AR37" s="755"/>
      <c r="AS37" s="755"/>
      <c r="AT37" s="755"/>
      <c r="AU37" s="755"/>
      <c r="AV37" s="755"/>
      <c r="AW37" s="755"/>
      <c r="AX37" s="755"/>
      <c r="AY37" s="756"/>
      <c r="AZ37" s="677">
        <v>4145</v>
      </c>
      <c r="BA37" s="678"/>
      <c r="BB37" s="678"/>
      <c r="BC37" s="678"/>
      <c r="BD37" s="713"/>
      <c r="BE37" s="713"/>
      <c r="BF37" s="736"/>
      <c r="BG37" s="692" t="s">
        <v>332</v>
      </c>
      <c r="BH37" s="693"/>
      <c r="BI37" s="693"/>
      <c r="BJ37" s="693"/>
      <c r="BK37" s="693"/>
      <c r="BL37" s="693"/>
      <c r="BM37" s="693"/>
      <c r="BN37" s="693"/>
      <c r="BO37" s="693"/>
      <c r="BP37" s="693"/>
      <c r="BQ37" s="693"/>
      <c r="BR37" s="693"/>
      <c r="BS37" s="693"/>
      <c r="BT37" s="693"/>
      <c r="BU37" s="694"/>
      <c r="BV37" s="677">
        <v>386</v>
      </c>
      <c r="BW37" s="678"/>
      <c r="BX37" s="678"/>
      <c r="BY37" s="678"/>
      <c r="BZ37" s="678"/>
      <c r="CA37" s="678"/>
      <c r="CB37" s="687"/>
      <c r="CD37" s="692" t="s">
        <v>333</v>
      </c>
      <c r="CE37" s="693"/>
      <c r="CF37" s="693"/>
      <c r="CG37" s="693"/>
      <c r="CH37" s="693"/>
      <c r="CI37" s="693"/>
      <c r="CJ37" s="693"/>
      <c r="CK37" s="693"/>
      <c r="CL37" s="693"/>
      <c r="CM37" s="693"/>
      <c r="CN37" s="693"/>
      <c r="CO37" s="693"/>
      <c r="CP37" s="693"/>
      <c r="CQ37" s="694"/>
      <c r="CR37" s="677">
        <v>241310</v>
      </c>
      <c r="CS37" s="713"/>
      <c r="CT37" s="713"/>
      <c r="CU37" s="713"/>
      <c r="CV37" s="713"/>
      <c r="CW37" s="713"/>
      <c r="CX37" s="713"/>
      <c r="CY37" s="714"/>
      <c r="CZ37" s="682">
        <v>6</v>
      </c>
      <c r="DA37" s="711"/>
      <c r="DB37" s="711"/>
      <c r="DC37" s="715"/>
      <c r="DD37" s="686">
        <v>226801</v>
      </c>
      <c r="DE37" s="713"/>
      <c r="DF37" s="713"/>
      <c r="DG37" s="713"/>
      <c r="DH37" s="713"/>
      <c r="DI37" s="713"/>
      <c r="DJ37" s="713"/>
      <c r="DK37" s="714"/>
      <c r="DL37" s="686">
        <v>208475</v>
      </c>
      <c r="DM37" s="713"/>
      <c r="DN37" s="713"/>
      <c r="DO37" s="713"/>
      <c r="DP37" s="713"/>
      <c r="DQ37" s="713"/>
      <c r="DR37" s="713"/>
      <c r="DS37" s="713"/>
      <c r="DT37" s="713"/>
      <c r="DU37" s="713"/>
      <c r="DV37" s="714"/>
      <c r="DW37" s="682">
        <v>10.1</v>
      </c>
      <c r="DX37" s="711"/>
      <c r="DY37" s="711"/>
      <c r="DZ37" s="711"/>
      <c r="EA37" s="711"/>
      <c r="EB37" s="711"/>
      <c r="EC37" s="712"/>
    </row>
    <row r="38" spans="2:133" ht="11.25" customHeight="1" x14ac:dyDescent="0.15">
      <c r="B38" s="722" t="s">
        <v>334</v>
      </c>
      <c r="C38" s="723"/>
      <c r="D38" s="723"/>
      <c r="E38" s="723"/>
      <c r="F38" s="723"/>
      <c r="G38" s="723"/>
      <c r="H38" s="723"/>
      <c r="I38" s="723"/>
      <c r="J38" s="723"/>
      <c r="K38" s="723"/>
      <c r="L38" s="723"/>
      <c r="M38" s="723"/>
      <c r="N38" s="723"/>
      <c r="O38" s="723"/>
      <c r="P38" s="723"/>
      <c r="Q38" s="724"/>
      <c r="R38" s="757">
        <v>4148171</v>
      </c>
      <c r="S38" s="758"/>
      <c r="T38" s="758"/>
      <c r="U38" s="758"/>
      <c r="V38" s="758"/>
      <c r="W38" s="758"/>
      <c r="X38" s="758"/>
      <c r="Y38" s="759"/>
      <c r="Z38" s="760">
        <v>100</v>
      </c>
      <c r="AA38" s="760"/>
      <c r="AB38" s="760"/>
      <c r="AC38" s="760"/>
      <c r="AD38" s="761">
        <v>2005124</v>
      </c>
      <c r="AE38" s="761"/>
      <c r="AF38" s="761"/>
      <c r="AG38" s="761"/>
      <c r="AH38" s="761"/>
      <c r="AI38" s="761"/>
      <c r="AJ38" s="761"/>
      <c r="AK38" s="761"/>
      <c r="AL38" s="762">
        <v>100</v>
      </c>
      <c r="AM38" s="748"/>
      <c r="AN38" s="748"/>
      <c r="AO38" s="763"/>
      <c r="AQ38" s="754" t="s">
        <v>335</v>
      </c>
      <c r="AR38" s="755"/>
      <c r="AS38" s="755"/>
      <c r="AT38" s="755"/>
      <c r="AU38" s="755"/>
      <c r="AV38" s="755"/>
      <c r="AW38" s="755"/>
      <c r="AX38" s="755"/>
      <c r="AY38" s="756"/>
      <c r="AZ38" s="677" t="s">
        <v>128</v>
      </c>
      <c r="BA38" s="678"/>
      <c r="BB38" s="678"/>
      <c r="BC38" s="678"/>
      <c r="BD38" s="713"/>
      <c r="BE38" s="713"/>
      <c r="BF38" s="736"/>
      <c r="BG38" s="692" t="s">
        <v>336</v>
      </c>
      <c r="BH38" s="693"/>
      <c r="BI38" s="693"/>
      <c r="BJ38" s="693"/>
      <c r="BK38" s="693"/>
      <c r="BL38" s="693"/>
      <c r="BM38" s="693"/>
      <c r="BN38" s="693"/>
      <c r="BO38" s="693"/>
      <c r="BP38" s="693"/>
      <c r="BQ38" s="693"/>
      <c r="BR38" s="693"/>
      <c r="BS38" s="693"/>
      <c r="BT38" s="693"/>
      <c r="BU38" s="694"/>
      <c r="BV38" s="677">
        <v>733</v>
      </c>
      <c r="BW38" s="678"/>
      <c r="BX38" s="678"/>
      <c r="BY38" s="678"/>
      <c r="BZ38" s="678"/>
      <c r="CA38" s="678"/>
      <c r="CB38" s="687"/>
      <c r="CD38" s="692" t="s">
        <v>337</v>
      </c>
      <c r="CE38" s="693"/>
      <c r="CF38" s="693"/>
      <c r="CG38" s="693"/>
      <c r="CH38" s="693"/>
      <c r="CI38" s="693"/>
      <c r="CJ38" s="693"/>
      <c r="CK38" s="693"/>
      <c r="CL38" s="693"/>
      <c r="CM38" s="693"/>
      <c r="CN38" s="693"/>
      <c r="CO38" s="693"/>
      <c r="CP38" s="693"/>
      <c r="CQ38" s="694"/>
      <c r="CR38" s="677">
        <v>110431</v>
      </c>
      <c r="CS38" s="678"/>
      <c r="CT38" s="678"/>
      <c r="CU38" s="678"/>
      <c r="CV38" s="678"/>
      <c r="CW38" s="678"/>
      <c r="CX38" s="678"/>
      <c r="CY38" s="679"/>
      <c r="CZ38" s="682">
        <v>2.8</v>
      </c>
      <c r="DA38" s="711"/>
      <c r="DB38" s="711"/>
      <c r="DC38" s="715"/>
      <c r="DD38" s="686">
        <v>84446</v>
      </c>
      <c r="DE38" s="678"/>
      <c r="DF38" s="678"/>
      <c r="DG38" s="678"/>
      <c r="DH38" s="678"/>
      <c r="DI38" s="678"/>
      <c r="DJ38" s="678"/>
      <c r="DK38" s="679"/>
      <c r="DL38" s="686">
        <v>84446</v>
      </c>
      <c r="DM38" s="678"/>
      <c r="DN38" s="678"/>
      <c r="DO38" s="678"/>
      <c r="DP38" s="678"/>
      <c r="DQ38" s="678"/>
      <c r="DR38" s="678"/>
      <c r="DS38" s="678"/>
      <c r="DT38" s="678"/>
      <c r="DU38" s="678"/>
      <c r="DV38" s="679"/>
      <c r="DW38" s="682">
        <v>4.0999999999999996</v>
      </c>
      <c r="DX38" s="711"/>
      <c r="DY38" s="711"/>
      <c r="DZ38" s="711"/>
      <c r="EA38" s="711"/>
      <c r="EB38" s="711"/>
      <c r="EC38" s="712"/>
    </row>
    <row r="39" spans="2:133" ht="11.25" customHeight="1" x14ac:dyDescent="0.15">
      <c r="AQ39" s="754" t="s">
        <v>338</v>
      </c>
      <c r="AR39" s="755"/>
      <c r="AS39" s="755"/>
      <c r="AT39" s="755"/>
      <c r="AU39" s="755"/>
      <c r="AV39" s="755"/>
      <c r="AW39" s="755"/>
      <c r="AX39" s="755"/>
      <c r="AY39" s="756"/>
      <c r="AZ39" s="677" t="s">
        <v>128</v>
      </c>
      <c r="BA39" s="678"/>
      <c r="BB39" s="678"/>
      <c r="BC39" s="678"/>
      <c r="BD39" s="713"/>
      <c r="BE39" s="713"/>
      <c r="BF39" s="736"/>
      <c r="BG39" s="768" t="s">
        <v>339</v>
      </c>
      <c r="BH39" s="769"/>
      <c r="BI39" s="769"/>
      <c r="BJ39" s="769"/>
      <c r="BK39" s="769"/>
      <c r="BL39" s="233"/>
      <c r="BM39" s="693" t="s">
        <v>340</v>
      </c>
      <c r="BN39" s="693"/>
      <c r="BO39" s="693"/>
      <c r="BP39" s="693"/>
      <c r="BQ39" s="693"/>
      <c r="BR39" s="693"/>
      <c r="BS39" s="693"/>
      <c r="BT39" s="693"/>
      <c r="BU39" s="694"/>
      <c r="BV39" s="677">
        <v>167</v>
      </c>
      <c r="BW39" s="678"/>
      <c r="BX39" s="678"/>
      <c r="BY39" s="678"/>
      <c r="BZ39" s="678"/>
      <c r="CA39" s="678"/>
      <c r="CB39" s="687"/>
      <c r="CD39" s="692" t="s">
        <v>341</v>
      </c>
      <c r="CE39" s="693"/>
      <c r="CF39" s="693"/>
      <c r="CG39" s="693"/>
      <c r="CH39" s="693"/>
      <c r="CI39" s="693"/>
      <c r="CJ39" s="693"/>
      <c r="CK39" s="693"/>
      <c r="CL39" s="693"/>
      <c r="CM39" s="693"/>
      <c r="CN39" s="693"/>
      <c r="CO39" s="693"/>
      <c r="CP39" s="693"/>
      <c r="CQ39" s="694"/>
      <c r="CR39" s="677">
        <v>431038</v>
      </c>
      <c r="CS39" s="713"/>
      <c r="CT39" s="713"/>
      <c r="CU39" s="713"/>
      <c r="CV39" s="713"/>
      <c r="CW39" s="713"/>
      <c r="CX39" s="713"/>
      <c r="CY39" s="714"/>
      <c r="CZ39" s="682">
        <v>10.7</v>
      </c>
      <c r="DA39" s="711"/>
      <c r="DB39" s="711"/>
      <c r="DC39" s="715"/>
      <c r="DD39" s="686">
        <v>189444</v>
      </c>
      <c r="DE39" s="713"/>
      <c r="DF39" s="713"/>
      <c r="DG39" s="713"/>
      <c r="DH39" s="713"/>
      <c r="DI39" s="713"/>
      <c r="DJ39" s="713"/>
      <c r="DK39" s="714"/>
      <c r="DL39" s="686" t="s">
        <v>128</v>
      </c>
      <c r="DM39" s="713"/>
      <c r="DN39" s="713"/>
      <c r="DO39" s="713"/>
      <c r="DP39" s="713"/>
      <c r="DQ39" s="713"/>
      <c r="DR39" s="713"/>
      <c r="DS39" s="713"/>
      <c r="DT39" s="713"/>
      <c r="DU39" s="713"/>
      <c r="DV39" s="714"/>
      <c r="DW39" s="682" t="s">
        <v>230</v>
      </c>
      <c r="DX39" s="711"/>
      <c r="DY39" s="711"/>
      <c r="DZ39" s="711"/>
      <c r="EA39" s="711"/>
      <c r="EB39" s="711"/>
      <c r="EC39" s="712"/>
    </row>
    <row r="40" spans="2:133" ht="11.25" customHeight="1" x14ac:dyDescent="0.15">
      <c r="AQ40" s="754" t="s">
        <v>342</v>
      </c>
      <c r="AR40" s="755"/>
      <c r="AS40" s="755"/>
      <c r="AT40" s="755"/>
      <c r="AU40" s="755"/>
      <c r="AV40" s="755"/>
      <c r="AW40" s="755"/>
      <c r="AX40" s="755"/>
      <c r="AY40" s="756"/>
      <c r="AZ40" s="677">
        <v>59321</v>
      </c>
      <c r="BA40" s="678"/>
      <c r="BB40" s="678"/>
      <c r="BC40" s="678"/>
      <c r="BD40" s="713"/>
      <c r="BE40" s="713"/>
      <c r="BF40" s="736"/>
      <c r="BG40" s="768"/>
      <c r="BH40" s="769"/>
      <c r="BI40" s="769"/>
      <c r="BJ40" s="769"/>
      <c r="BK40" s="769"/>
      <c r="BL40" s="233"/>
      <c r="BM40" s="693" t="s">
        <v>343</v>
      </c>
      <c r="BN40" s="693"/>
      <c r="BO40" s="693"/>
      <c r="BP40" s="693"/>
      <c r="BQ40" s="693"/>
      <c r="BR40" s="693"/>
      <c r="BS40" s="693"/>
      <c r="BT40" s="693"/>
      <c r="BU40" s="694"/>
      <c r="BV40" s="677" t="s">
        <v>128</v>
      </c>
      <c r="BW40" s="678"/>
      <c r="BX40" s="678"/>
      <c r="BY40" s="678"/>
      <c r="BZ40" s="678"/>
      <c r="CA40" s="678"/>
      <c r="CB40" s="687"/>
      <c r="CD40" s="692" t="s">
        <v>344</v>
      </c>
      <c r="CE40" s="693"/>
      <c r="CF40" s="693"/>
      <c r="CG40" s="693"/>
      <c r="CH40" s="693"/>
      <c r="CI40" s="693"/>
      <c r="CJ40" s="693"/>
      <c r="CK40" s="693"/>
      <c r="CL40" s="693"/>
      <c r="CM40" s="693"/>
      <c r="CN40" s="693"/>
      <c r="CO40" s="693"/>
      <c r="CP40" s="693"/>
      <c r="CQ40" s="694"/>
      <c r="CR40" s="677">
        <v>8000</v>
      </c>
      <c r="CS40" s="678"/>
      <c r="CT40" s="678"/>
      <c r="CU40" s="678"/>
      <c r="CV40" s="678"/>
      <c r="CW40" s="678"/>
      <c r="CX40" s="678"/>
      <c r="CY40" s="679"/>
      <c r="CZ40" s="682">
        <v>0.2</v>
      </c>
      <c r="DA40" s="711"/>
      <c r="DB40" s="711"/>
      <c r="DC40" s="715"/>
      <c r="DD40" s="686" t="s">
        <v>230</v>
      </c>
      <c r="DE40" s="678"/>
      <c r="DF40" s="678"/>
      <c r="DG40" s="678"/>
      <c r="DH40" s="678"/>
      <c r="DI40" s="678"/>
      <c r="DJ40" s="678"/>
      <c r="DK40" s="679"/>
      <c r="DL40" s="686" t="s">
        <v>230</v>
      </c>
      <c r="DM40" s="678"/>
      <c r="DN40" s="678"/>
      <c r="DO40" s="678"/>
      <c r="DP40" s="678"/>
      <c r="DQ40" s="678"/>
      <c r="DR40" s="678"/>
      <c r="DS40" s="678"/>
      <c r="DT40" s="678"/>
      <c r="DU40" s="678"/>
      <c r="DV40" s="679"/>
      <c r="DW40" s="682" t="s">
        <v>128</v>
      </c>
      <c r="DX40" s="711"/>
      <c r="DY40" s="711"/>
      <c r="DZ40" s="711"/>
      <c r="EA40" s="711"/>
      <c r="EB40" s="711"/>
      <c r="EC40" s="712"/>
    </row>
    <row r="41" spans="2:133" ht="11.25" customHeight="1" x14ac:dyDescent="0.15">
      <c r="AQ41" s="764" t="s">
        <v>345</v>
      </c>
      <c r="AR41" s="765"/>
      <c r="AS41" s="765"/>
      <c r="AT41" s="765"/>
      <c r="AU41" s="765"/>
      <c r="AV41" s="765"/>
      <c r="AW41" s="765"/>
      <c r="AX41" s="765"/>
      <c r="AY41" s="766"/>
      <c r="AZ41" s="757">
        <v>30375</v>
      </c>
      <c r="BA41" s="758"/>
      <c r="BB41" s="758"/>
      <c r="BC41" s="758"/>
      <c r="BD41" s="747"/>
      <c r="BE41" s="747"/>
      <c r="BF41" s="749"/>
      <c r="BG41" s="770"/>
      <c r="BH41" s="771"/>
      <c r="BI41" s="771"/>
      <c r="BJ41" s="771"/>
      <c r="BK41" s="771"/>
      <c r="BL41" s="234"/>
      <c r="BM41" s="702" t="s">
        <v>346</v>
      </c>
      <c r="BN41" s="702"/>
      <c r="BO41" s="702"/>
      <c r="BP41" s="702"/>
      <c r="BQ41" s="702"/>
      <c r="BR41" s="702"/>
      <c r="BS41" s="702"/>
      <c r="BT41" s="702"/>
      <c r="BU41" s="703"/>
      <c r="BV41" s="757" t="s">
        <v>230</v>
      </c>
      <c r="BW41" s="758"/>
      <c r="BX41" s="758"/>
      <c r="BY41" s="758"/>
      <c r="BZ41" s="758"/>
      <c r="CA41" s="758"/>
      <c r="CB41" s="767"/>
      <c r="CD41" s="692" t="s">
        <v>347</v>
      </c>
      <c r="CE41" s="693"/>
      <c r="CF41" s="693"/>
      <c r="CG41" s="693"/>
      <c r="CH41" s="693"/>
      <c r="CI41" s="693"/>
      <c r="CJ41" s="693"/>
      <c r="CK41" s="693"/>
      <c r="CL41" s="693"/>
      <c r="CM41" s="693"/>
      <c r="CN41" s="693"/>
      <c r="CO41" s="693"/>
      <c r="CP41" s="693"/>
      <c r="CQ41" s="694"/>
      <c r="CR41" s="677" t="s">
        <v>128</v>
      </c>
      <c r="CS41" s="713"/>
      <c r="CT41" s="713"/>
      <c r="CU41" s="713"/>
      <c r="CV41" s="713"/>
      <c r="CW41" s="713"/>
      <c r="CX41" s="713"/>
      <c r="CY41" s="714"/>
      <c r="CZ41" s="682" t="s">
        <v>128</v>
      </c>
      <c r="DA41" s="711"/>
      <c r="DB41" s="711"/>
      <c r="DC41" s="715"/>
      <c r="DD41" s="686" t="s">
        <v>243</v>
      </c>
      <c r="DE41" s="713"/>
      <c r="DF41" s="713"/>
      <c r="DG41" s="713"/>
      <c r="DH41" s="713"/>
      <c r="DI41" s="713"/>
      <c r="DJ41" s="713"/>
      <c r="DK41" s="714"/>
      <c r="DL41" s="772"/>
      <c r="DM41" s="773"/>
      <c r="DN41" s="773"/>
      <c r="DO41" s="773"/>
      <c r="DP41" s="773"/>
      <c r="DQ41" s="773"/>
      <c r="DR41" s="773"/>
      <c r="DS41" s="773"/>
      <c r="DT41" s="773"/>
      <c r="DU41" s="773"/>
      <c r="DV41" s="774"/>
      <c r="DW41" s="775"/>
      <c r="DX41" s="776"/>
      <c r="DY41" s="776"/>
      <c r="DZ41" s="776"/>
      <c r="EA41" s="776"/>
      <c r="EB41" s="776"/>
      <c r="EC41" s="777"/>
    </row>
    <row r="42" spans="2:133" ht="11.25" customHeight="1" x14ac:dyDescent="0.15">
      <c r="B42" s="227" t="s">
        <v>348</v>
      </c>
      <c r="C42" s="227"/>
      <c r="D42" s="227"/>
      <c r="E42" s="227"/>
      <c r="F42" s="227"/>
      <c r="G42" s="227"/>
      <c r="H42" s="227"/>
      <c r="I42" s="227"/>
      <c r="J42" s="227"/>
      <c r="K42" s="227"/>
      <c r="L42" s="227"/>
      <c r="M42" s="227"/>
      <c r="N42" s="227"/>
      <c r="O42" s="227"/>
      <c r="P42" s="227"/>
      <c r="Q42" s="227"/>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BV42" s="236"/>
      <c r="BW42" s="236"/>
      <c r="BX42" s="236"/>
      <c r="BY42" s="236"/>
      <c r="BZ42" s="236"/>
      <c r="CA42" s="236"/>
      <c r="CB42" s="236"/>
      <c r="CD42" s="674" t="s">
        <v>349</v>
      </c>
      <c r="CE42" s="675"/>
      <c r="CF42" s="675"/>
      <c r="CG42" s="675"/>
      <c r="CH42" s="675"/>
      <c r="CI42" s="675"/>
      <c r="CJ42" s="675"/>
      <c r="CK42" s="675"/>
      <c r="CL42" s="675"/>
      <c r="CM42" s="675"/>
      <c r="CN42" s="675"/>
      <c r="CO42" s="675"/>
      <c r="CP42" s="675"/>
      <c r="CQ42" s="676"/>
      <c r="CR42" s="677">
        <v>674304</v>
      </c>
      <c r="CS42" s="678"/>
      <c r="CT42" s="678"/>
      <c r="CU42" s="678"/>
      <c r="CV42" s="678"/>
      <c r="CW42" s="678"/>
      <c r="CX42" s="678"/>
      <c r="CY42" s="679"/>
      <c r="CZ42" s="682">
        <v>16.8</v>
      </c>
      <c r="DA42" s="683"/>
      <c r="DB42" s="683"/>
      <c r="DC42" s="778"/>
      <c r="DD42" s="686">
        <v>285864</v>
      </c>
      <c r="DE42" s="678"/>
      <c r="DF42" s="678"/>
      <c r="DG42" s="678"/>
      <c r="DH42" s="678"/>
      <c r="DI42" s="678"/>
      <c r="DJ42" s="678"/>
      <c r="DK42" s="679"/>
      <c r="DL42" s="772"/>
      <c r="DM42" s="773"/>
      <c r="DN42" s="773"/>
      <c r="DO42" s="773"/>
      <c r="DP42" s="773"/>
      <c r="DQ42" s="773"/>
      <c r="DR42" s="773"/>
      <c r="DS42" s="773"/>
      <c r="DT42" s="773"/>
      <c r="DU42" s="773"/>
      <c r="DV42" s="774"/>
      <c r="DW42" s="775"/>
      <c r="DX42" s="776"/>
      <c r="DY42" s="776"/>
      <c r="DZ42" s="776"/>
      <c r="EA42" s="776"/>
      <c r="EB42" s="776"/>
      <c r="EC42" s="777"/>
    </row>
    <row r="43" spans="2:133" ht="11.25" customHeight="1" x14ac:dyDescent="0.15">
      <c r="B43" s="237" t="s">
        <v>350</v>
      </c>
      <c r="C43" s="227"/>
      <c r="D43" s="227"/>
      <c r="E43" s="227"/>
      <c r="F43" s="227"/>
      <c r="G43" s="227"/>
      <c r="H43" s="227"/>
      <c r="I43" s="227"/>
      <c r="J43" s="227"/>
      <c r="K43" s="227"/>
      <c r="L43" s="227"/>
      <c r="M43" s="227"/>
      <c r="N43" s="227"/>
      <c r="O43" s="227"/>
      <c r="P43" s="227"/>
      <c r="Q43" s="227"/>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CD43" s="674" t="s">
        <v>351</v>
      </c>
      <c r="CE43" s="675"/>
      <c r="CF43" s="675"/>
      <c r="CG43" s="675"/>
      <c r="CH43" s="675"/>
      <c r="CI43" s="675"/>
      <c r="CJ43" s="675"/>
      <c r="CK43" s="675"/>
      <c r="CL43" s="675"/>
      <c r="CM43" s="675"/>
      <c r="CN43" s="675"/>
      <c r="CO43" s="675"/>
      <c r="CP43" s="675"/>
      <c r="CQ43" s="676"/>
      <c r="CR43" s="677" t="s">
        <v>243</v>
      </c>
      <c r="CS43" s="713"/>
      <c r="CT43" s="713"/>
      <c r="CU43" s="713"/>
      <c r="CV43" s="713"/>
      <c r="CW43" s="713"/>
      <c r="CX43" s="713"/>
      <c r="CY43" s="714"/>
      <c r="CZ43" s="682" t="s">
        <v>128</v>
      </c>
      <c r="DA43" s="711"/>
      <c r="DB43" s="711"/>
      <c r="DC43" s="715"/>
      <c r="DD43" s="686" t="s">
        <v>128</v>
      </c>
      <c r="DE43" s="713"/>
      <c r="DF43" s="713"/>
      <c r="DG43" s="713"/>
      <c r="DH43" s="713"/>
      <c r="DI43" s="713"/>
      <c r="DJ43" s="713"/>
      <c r="DK43" s="714"/>
      <c r="DL43" s="772"/>
      <c r="DM43" s="773"/>
      <c r="DN43" s="773"/>
      <c r="DO43" s="773"/>
      <c r="DP43" s="773"/>
      <c r="DQ43" s="773"/>
      <c r="DR43" s="773"/>
      <c r="DS43" s="773"/>
      <c r="DT43" s="773"/>
      <c r="DU43" s="773"/>
      <c r="DV43" s="774"/>
      <c r="DW43" s="775"/>
      <c r="DX43" s="776"/>
      <c r="DY43" s="776"/>
      <c r="DZ43" s="776"/>
      <c r="EA43" s="776"/>
      <c r="EB43" s="776"/>
      <c r="EC43" s="777"/>
    </row>
    <row r="44" spans="2:133" ht="11.25" customHeight="1" x14ac:dyDescent="0.15">
      <c r="B44" s="238" t="s">
        <v>352</v>
      </c>
      <c r="CD44" s="789" t="s">
        <v>303</v>
      </c>
      <c r="CE44" s="790"/>
      <c r="CF44" s="674" t="s">
        <v>353</v>
      </c>
      <c r="CG44" s="675"/>
      <c r="CH44" s="675"/>
      <c r="CI44" s="675"/>
      <c r="CJ44" s="675"/>
      <c r="CK44" s="675"/>
      <c r="CL44" s="675"/>
      <c r="CM44" s="675"/>
      <c r="CN44" s="675"/>
      <c r="CO44" s="675"/>
      <c r="CP44" s="675"/>
      <c r="CQ44" s="676"/>
      <c r="CR44" s="677">
        <v>674304</v>
      </c>
      <c r="CS44" s="678"/>
      <c r="CT44" s="678"/>
      <c r="CU44" s="678"/>
      <c r="CV44" s="678"/>
      <c r="CW44" s="678"/>
      <c r="CX44" s="678"/>
      <c r="CY44" s="679"/>
      <c r="CZ44" s="682">
        <v>16.8</v>
      </c>
      <c r="DA44" s="683"/>
      <c r="DB44" s="683"/>
      <c r="DC44" s="778"/>
      <c r="DD44" s="686">
        <v>285864</v>
      </c>
      <c r="DE44" s="678"/>
      <c r="DF44" s="678"/>
      <c r="DG44" s="678"/>
      <c r="DH44" s="678"/>
      <c r="DI44" s="678"/>
      <c r="DJ44" s="678"/>
      <c r="DK44" s="679"/>
      <c r="DL44" s="772"/>
      <c r="DM44" s="773"/>
      <c r="DN44" s="773"/>
      <c r="DO44" s="773"/>
      <c r="DP44" s="773"/>
      <c r="DQ44" s="773"/>
      <c r="DR44" s="773"/>
      <c r="DS44" s="773"/>
      <c r="DT44" s="773"/>
      <c r="DU44" s="773"/>
      <c r="DV44" s="774"/>
      <c r="DW44" s="775"/>
      <c r="DX44" s="776"/>
      <c r="DY44" s="776"/>
      <c r="DZ44" s="776"/>
      <c r="EA44" s="776"/>
      <c r="EB44" s="776"/>
      <c r="EC44" s="777"/>
    </row>
    <row r="45" spans="2:133" ht="11.25" customHeight="1" x14ac:dyDescent="0.15">
      <c r="CD45" s="791"/>
      <c r="CE45" s="792"/>
      <c r="CF45" s="674" t="s">
        <v>354</v>
      </c>
      <c r="CG45" s="675"/>
      <c r="CH45" s="675"/>
      <c r="CI45" s="675"/>
      <c r="CJ45" s="675"/>
      <c r="CK45" s="675"/>
      <c r="CL45" s="675"/>
      <c r="CM45" s="675"/>
      <c r="CN45" s="675"/>
      <c r="CO45" s="675"/>
      <c r="CP45" s="675"/>
      <c r="CQ45" s="676"/>
      <c r="CR45" s="677">
        <v>165677</v>
      </c>
      <c r="CS45" s="713"/>
      <c r="CT45" s="713"/>
      <c r="CU45" s="713"/>
      <c r="CV45" s="713"/>
      <c r="CW45" s="713"/>
      <c r="CX45" s="713"/>
      <c r="CY45" s="714"/>
      <c r="CZ45" s="682">
        <v>4.0999999999999996</v>
      </c>
      <c r="DA45" s="711"/>
      <c r="DB45" s="711"/>
      <c r="DC45" s="715"/>
      <c r="DD45" s="686">
        <v>26483</v>
      </c>
      <c r="DE45" s="713"/>
      <c r="DF45" s="713"/>
      <c r="DG45" s="713"/>
      <c r="DH45" s="713"/>
      <c r="DI45" s="713"/>
      <c r="DJ45" s="713"/>
      <c r="DK45" s="714"/>
      <c r="DL45" s="772"/>
      <c r="DM45" s="773"/>
      <c r="DN45" s="773"/>
      <c r="DO45" s="773"/>
      <c r="DP45" s="773"/>
      <c r="DQ45" s="773"/>
      <c r="DR45" s="773"/>
      <c r="DS45" s="773"/>
      <c r="DT45" s="773"/>
      <c r="DU45" s="773"/>
      <c r="DV45" s="774"/>
      <c r="DW45" s="775"/>
      <c r="DX45" s="776"/>
      <c r="DY45" s="776"/>
      <c r="DZ45" s="776"/>
      <c r="EA45" s="776"/>
      <c r="EB45" s="776"/>
      <c r="EC45" s="777"/>
    </row>
    <row r="46" spans="2:133" ht="11.25" customHeight="1" x14ac:dyDescent="0.15">
      <c r="CD46" s="791"/>
      <c r="CE46" s="792"/>
      <c r="CF46" s="674" t="s">
        <v>355</v>
      </c>
      <c r="CG46" s="675"/>
      <c r="CH46" s="675"/>
      <c r="CI46" s="675"/>
      <c r="CJ46" s="675"/>
      <c r="CK46" s="675"/>
      <c r="CL46" s="675"/>
      <c r="CM46" s="675"/>
      <c r="CN46" s="675"/>
      <c r="CO46" s="675"/>
      <c r="CP46" s="675"/>
      <c r="CQ46" s="676"/>
      <c r="CR46" s="677">
        <v>508627</v>
      </c>
      <c r="CS46" s="678"/>
      <c r="CT46" s="678"/>
      <c r="CU46" s="678"/>
      <c r="CV46" s="678"/>
      <c r="CW46" s="678"/>
      <c r="CX46" s="678"/>
      <c r="CY46" s="679"/>
      <c r="CZ46" s="682">
        <v>12.7</v>
      </c>
      <c r="DA46" s="683"/>
      <c r="DB46" s="683"/>
      <c r="DC46" s="778"/>
      <c r="DD46" s="686">
        <v>259381</v>
      </c>
      <c r="DE46" s="678"/>
      <c r="DF46" s="678"/>
      <c r="DG46" s="678"/>
      <c r="DH46" s="678"/>
      <c r="DI46" s="678"/>
      <c r="DJ46" s="678"/>
      <c r="DK46" s="679"/>
      <c r="DL46" s="772"/>
      <c r="DM46" s="773"/>
      <c r="DN46" s="773"/>
      <c r="DO46" s="773"/>
      <c r="DP46" s="773"/>
      <c r="DQ46" s="773"/>
      <c r="DR46" s="773"/>
      <c r="DS46" s="773"/>
      <c r="DT46" s="773"/>
      <c r="DU46" s="773"/>
      <c r="DV46" s="774"/>
      <c r="DW46" s="775"/>
      <c r="DX46" s="776"/>
      <c r="DY46" s="776"/>
      <c r="DZ46" s="776"/>
      <c r="EA46" s="776"/>
      <c r="EB46" s="776"/>
      <c r="EC46" s="777"/>
    </row>
    <row r="47" spans="2:133" ht="11.25" customHeight="1" x14ac:dyDescent="0.15">
      <c r="CD47" s="791"/>
      <c r="CE47" s="792"/>
      <c r="CF47" s="674" t="s">
        <v>356</v>
      </c>
      <c r="CG47" s="675"/>
      <c r="CH47" s="675"/>
      <c r="CI47" s="675"/>
      <c r="CJ47" s="675"/>
      <c r="CK47" s="675"/>
      <c r="CL47" s="675"/>
      <c r="CM47" s="675"/>
      <c r="CN47" s="675"/>
      <c r="CO47" s="675"/>
      <c r="CP47" s="675"/>
      <c r="CQ47" s="676"/>
      <c r="CR47" s="677" t="s">
        <v>128</v>
      </c>
      <c r="CS47" s="713"/>
      <c r="CT47" s="713"/>
      <c r="CU47" s="713"/>
      <c r="CV47" s="713"/>
      <c r="CW47" s="713"/>
      <c r="CX47" s="713"/>
      <c r="CY47" s="714"/>
      <c r="CZ47" s="682" t="s">
        <v>243</v>
      </c>
      <c r="DA47" s="711"/>
      <c r="DB47" s="711"/>
      <c r="DC47" s="715"/>
      <c r="DD47" s="686" t="s">
        <v>128</v>
      </c>
      <c r="DE47" s="713"/>
      <c r="DF47" s="713"/>
      <c r="DG47" s="713"/>
      <c r="DH47" s="713"/>
      <c r="DI47" s="713"/>
      <c r="DJ47" s="713"/>
      <c r="DK47" s="714"/>
      <c r="DL47" s="772"/>
      <c r="DM47" s="773"/>
      <c r="DN47" s="773"/>
      <c r="DO47" s="773"/>
      <c r="DP47" s="773"/>
      <c r="DQ47" s="773"/>
      <c r="DR47" s="773"/>
      <c r="DS47" s="773"/>
      <c r="DT47" s="773"/>
      <c r="DU47" s="773"/>
      <c r="DV47" s="774"/>
      <c r="DW47" s="775"/>
      <c r="DX47" s="776"/>
      <c r="DY47" s="776"/>
      <c r="DZ47" s="776"/>
      <c r="EA47" s="776"/>
      <c r="EB47" s="776"/>
      <c r="EC47" s="777"/>
    </row>
    <row r="48" spans="2:133" x14ac:dyDescent="0.15">
      <c r="CD48" s="793"/>
      <c r="CE48" s="794"/>
      <c r="CF48" s="674" t="s">
        <v>357</v>
      </c>
      <c r="CG48" s="675"/>
      <c r="CH48" s="675"/>
      <c r="CI48" s="675"/>
      <c r="CJ48" s="675"/>
      <c r="CK48" s="675"/>
      <c r="CL48" s="675"/>
      <c r="CM48" s="675"/>
      <c r="CN48" s="675"/>
      <c r="CO48" s="675"/>
      <c r="CP48" s="675"/>
      <c r="CQ48" s="676"/>
      <c r="CR48" s="677" t="s">
        <v>128</v>
      </c>
      <c r="CS48" s="678"/>
      <c r="CT48" s="678"/>
      <c r="CU48" s="678"/>
      <c r="CV48" s="678"/>
      <c r="CW48" s="678"/>
      <c r="CX48" s="678"/>
      <c r="CY48" s="679"/>
      <c r="CZ48" s="682" t="s">
        <v>128</v>
      </c>
      <c r="DA48" s="683"/>
      <c r="DB48" s="683"/>
      <c r="DC48" s="778"/>
      <c r="DD48" s="686" t="s">
        <v>230</v>
      </c>
      <c r="DE48" s="678"/>
      <c r="DF48" s="678"/>
      <c r="DG48" s="678"/>
      <c r="DH48" s="678"/>
      <c r="DI48" s="678"/>
      <c r="DJ48" s="678"/>
      <c r="DK48" s="679"/>
      <c r="DL48" s="772"/>
      <c r="DM48" s="773"/>
      <c r="DN48" s="773"/>
      <c r="DO48" s="773"/>
      <c r="DP48" s="773"/>
      <c r="DQ48" s="773"/>
      <c r="DR48" s="773"/>
      <c r="DS48" s="773"/>
      <c r="DT48" s="773"/>
      <c r="DU48" s="773"/>
      <c r="DV48" s="774"/>
      <c r="DW48" s="775"/>
      <c r="DX48" s="776"/>
      <c r="DY48" s="776"/>
      <c r="DZ48" s="776"/>
      <c r="EA48" s="776"/>
      <c r="EB48" s="776"/>
      <c r="EC48" s="777"/>
    </row>
    <row r="49" spans="82:133" ht="11.25" customHeight="1" x14ac:dyDescent="0.15">
      <c r="CD49" s="722" t="s">
        <v>358</v>
      </c>
      <c r="CE49" s="723"/>
      <c r="CF49" s="723"/>
      <c r="CG49" s="723"/>
      <c r="CH49" s="723"/>
      <c r="CI49" s="723"/>
      <c r="CJ49" s="723"/>
      <c r="CK49" s="723"/>
      <c r="CL49" s="723"/>
      <c r="CM49" s="723"/>
      <c r="CN49" s="723"/>
      <c r="CO49" s="723"/>
      <c r="CP49" s="723"/>
      <c r="CQ49" s="724"/>
      <c r="CR49" s="757">
        <v>4010120</v>
      </c>
      <c r="CS49" s="747"/>
      <c r="CT49" s="747"/>
      <c r="CU49" s="747"/>
      <c r="CV49" s="747"/>
      <c r="CW49" s="747"/>
      <c r="CX49" s="747"/>
      <c r="CY49" s="779"/>
      <c r="CZ49" s="762">
        <v>100</v>
      </c>
      <c r="DA49" s="780"/>
      <c r="DB49" s="780"/>
      <c r="DC49" s="781"/>
      <c r="DD49" s="782">
        <v>2482317</v>
      </c>
      <c r="DE49" s="747"/>
      <c r="DF49" s="747"/>
      <c r="DG49" s="747"/>
      <c r="DH49" s="747"/>
      <c r="DI49" s="747"/>
      <c r="DJ49" s="747"/>
      <c r="DK49" s="779"/>
      <c r="DL49" s="783"/>
      <c r="DM49" s="784"/>
      <c r="DN49" s="784"/>
      <c r="DO49" s="784"/>
      <c r="DP49" s="784"/>
      <c r="DQ49" s="784"/>
      <c r="DR49" s="784"/>
      <c r="DS49" s="784"/>
      <c r="DT49" s="784"/>
      <c r="DU49" s="784"/>
      <c r="DV49" s="785"/>
      <c r="DW49" s="786"/>
      <c r="DX49" s="787"/>
      <c r="DY49" s="787"/>
      <c r="DZ49" s="787"/>
      <c r="EA49" s="787"/>
      <c r="EB49" s="787"/>
      <c r="EC49" s="788"/>
    </row>
    <row r="50" spans="82:133" hidden="1" x14ac:dyDescent="0.15"/>
    <row r="51" spans="82:133" hidden="1" x14ac:dyDescent="0.15"/>
    <row r="52" spans="82:133" hidden="1" x14ac:dyDescent="0.15"/>
    <row r="53" spans="82:133" hidden="1" x14ac:dyDescent="0.15"/>
  </sheetData>
  <sheetProtection algorithmName="SHA-512" hashValue="NyP/KTa/TpeiOLZaiGfBcjd5Tga/d57Vf15q1M2lPNUJKlUl2QVnXx6+MRfFzwOWqTK0XIZkzsMMaU128Wjypg==" saltValue="lXy3+xwRJB3vg222yyCN+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7" customWidth="1"/>
    <col min="131" max="131" width="1.625" style="287" customWidth="1"/>
    <col min="132" max="16384" width="9" style="287" hidden="1"/>
  </cols>
  <sheetData>
    <row r="1" spans="1:131" s="245" customFormat="1" ht="11.25" customHeight="1" thickBot="1" x14ac:dyDescent="0.2">
      <c r="A1" s="240"/>
      <c r="B1" s="240"/>
      <c r="C1" s="240"/>
      <c r="D1" s="240"/>
      <c r="E1" s="240"/>
      <c r="F1" s="240"/>
      <c r="G1" s="240"/>
      <c r="H1" s="240"/>
      <c r="I1" s="240"/>
      <c r="J1" s="240"/>
      <c r="K1" s="240"/>
      <c r="L1" s="240"/>
      <c r="M1" s="240"/>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c r="DM1" s="241"/>
      <c r="DN1" s="241"/>
      <c r="DO1" s="241"/>
      <c r="DP1" s="242"/>
      <c r="DQ1" s="243"/>
      <c r="DR1" s="243"/>
      <c r="DS1" s="243"/>
      <c r="DT1" s="243"/>
      <c r="DU1" s="243"/>
      <c r="DV1" s="243"/>
      <c r="DW1" s="243"/>
      <c r="DX1" s="243"/>
      <c r="DY1" s="243"/>
      <c r="DZ1" s="243"/>
      <c r="EA1" s="244"/>
    </row>
    <row r="2" spans="1:131" s="249" customFormat="1" ht="26.25" customHeight="1" thickBot="1" x14ac:dyDescent="0.2">
      <c r="A2" s="246" t="s">
        <v>359</v>
      </c>
      <c r="B2" s="247"/>
      <c r="C2" s="247"/>
      <c r="D2" s="247"/>
      <c r="E2" s="247"/>
      <c r="F2" s="247"/>
      <c r="G2" s="247"/>
      <c r="H2" s="247"/>
      <c r="I2" s="247"/>
      <c r="J2" s="247"/>
      <c r="K2" s="247"/>
      <c r="L2" s="247"/>
      <c r="M2" s="247"/>
      <c r="N2" s="247"/>
      <c r="O2" s="247"/>
      <c r="P2" s="247"/>
      <c r="Q2" s="247"/>
      <c r="R2" s="247"/>
      <c r="S2" s="247"/>
      <c r="T2" s="247"/>
      <c r="U2" s="247"/>
      <c r="V2" s="247"/>
      <c r="W2" s="247"/>
      <c r="X2" s="247"/>
      <c r="Y2" s="247"/>
      <c r="Z2" s="247"/>
      <c r="AA2" s="247"/>
      <c r="AB2" s="247"/>
      <c r="AC2" s="247"/>
      <c r="AD2" s="247"/>
      <c r="AE2" s="247"/>
      <c r="AF2" s="247"/>
      <c r="AG2" s="247"/>
      <c r="AH2" s="247"/>
      <c r="AI2" s="247"/>
      <c r="AJ2" s="247"/>
      <c r="AK2" s="247"/>
      <c r="AL2" s="247"/>
      <c r="AM2" s="247"/>
      <c r="AN2" s="247"/>
      <c r="AO2" s="247"/>
      <c r="AP2" s="247"/>
      <c r="AQ2" s="247"/>
      <c r="AR2" s="247"/>
      <c r="AS2" s="247"/>
      <c r="AT2" s="247"/>
      <c r="AU2" s="247"/>
      <c r="AV2" s="247"/>
      <c r="AW2" s="247"/>
      <c r="AX2" s="247"/>
      <c r="AY2" s="247"/>
      <c r="AZ2" s="247"/>
      <c r="BA2" s="247"/>
      <c r="BB2" s="247"/>
      <c r="BC2" s="247"/>
      <c r="BD2" s="247"/>
      <c r="BE2" s="247"/>
      <c r="BF2" s="247"/>
      <c r="BG2" s="247"/>
      <c r="BH2" s="247"/>
      <c r="BI2" s="247"/>
      <c r="BJ2" s="247"/>
      <c r="BK2" s="247"/>
      <c r="BL2" s="247"/>
      <c r="BM2" s="247"/>
      <c r="BN2" s="247"/>
      <c r="BO2" s="247"/>
      <c r="BP2" s="247"/>
      <c r="BQ2" s="247"/>
      <c r="BR2" s="247"/>
      <c r="BS2" s="247"/>
      <c r="BT2" s="247"/>
      <c r="BU2" s="247"/>
      <c r="BV2" s="247"/>
      <c r="BW2" s="247"/>
      <c r="BX2" s="247"/>
      <c r="BY2" s="247"/>
      <c r="BZ2" s="247"/>
      <c r="CA2" s="247"/>
      <c r="CB2" s="247"/>
      <c r="CC2" s="247"/>
      <c r="CD2" s="247"/>
      <c r="CE2" s="247"/>
      <c r="CF2" s="247"/>
      <c r="CG2" s="247"/>
      <c r="CH2" s="247"/>
      <c r="CI2" s="247"/>
      <c r="CJ2" s="247"/>
      <c r="CK2" s="247"/>
      <c r="CL2" s="247"/>
      <c r="CM2" s="247"/>
      <c r="CN2" s="247"/>
      <c r="CO2" s="247"/>
      <c r="CP2" s="247"/>
      <c r="CQ2" s="247"/>
      <c r="CR2" s="247"/>
      <c r="CS2" s="247"/>
      <c r="CT2" s="247"/>
      <c r="CU2" s="247"/>
      <c r="CV2" s="247"/>
      <c r="CW2" s="247"/>
      <c r="CX2" s="247"/>
      <c r="CY2" s="247"/>
      <c r="CZ2" s="247"/>
      <c r="DA2" s="247"/>
      <c r="DB2" s="247"/>
      <c r="DC2" s="247"/>
      <c r="DD2" s="247"/>
      <c r="DE2" s="247"/>
      <c r="DF2" s="247"/>
      <c r="DG2" s="247"/>
      <c r="DH2" s="247"/>
      <c r="DI2" s="247"/>
      <c r="DJ2" s="824" t="s">
        <v>360</v>
      </c>
      <c r="DK2" s="825"/>
      <c r="DL2" s="825"/>
      <c r="DM2" s="825"/>
      <c r="DN2" s="825"/>
      <c r="DO2" s="826"/>
      <c r="DP2" s="247"/>
      <c r="DQ2" s="824" t="s">
        <v>361</v>
      </c>
      <c r="DR2" s="825"/>
      <c r="DS2" s="825"/>
      <c r="DT2" s="825"/>
      <c r="DU2" s="825"/>
      <c r="DV2" s="825"/>
      <c r="DW2" s="825"/>
      <c r="DX2" s="825"/>
      <c r="DY2" s="825"/>
      <c r="DZ2" s="826"/>
      <c r="EA2" s="248"/>
    </row>
    <row r="3" spans="1:131" s="245" customFormat="1" ht="11.25" customHeight="1" x14ac:dyDescent="0.15">
      <c r="A3" s="241"/>
      <c r="B3" s="241"/>
      <c r="C3" s="241"/>
      <c r="D3" s="241"/>
      <c r="E3" s="241"/>
      <c r="F3" s="241"/>
      <c r="G3" s="241"/>
      <c r="H3" s="241"/>
      <c r="I3" s="241"/>
      <c r="J3" s="241"/>
      <c r="K3" s="241"/>
      <c r="L3" s="241"/>
      <c r="M3" s="241"/>
      <c r="N3" s="241"/>
      <c r="O3" s="241"/>
      <c r="P3" s="241"/>
      <c r="Q3" s="241"/>
      <c r="R3" s="241"/>
      <c r="S3" s="241"/>
      <c r="T3" s="241"/>
      <c r="U3" s="241"/>
      <c r="V3" s="241"/>
      <c r="W3" s="241"/>
      <c r="X3" s="241"/>
      <c r="Y3" s="241"/>
      <c r="Z3" s="241"/>
      <c r="AA3" s="241"/>
      <c r="AB3" s="241"/>
      <c r="AC3" s="241"/>
      <c r="AD3" s="241"/>
      <c r="AE3" s="241"/>
      <c r="AF3" s="241"/>
      <c r="AG3" s="241"/>
      <c r="AH3" s="241"/>
      <c r="AI3" s="241"/>
      <c r="AJ3" s="241"/>
      <c r="AK3" s="241"/>
      <c r="AL3" s="241"/>
      <c r="AM3" s="241"/>
      <c r="AN3" s="241"/>
      <c r="AO3" s="241"/>
      <c r="AP3" s="241"/>
      <c r="AQ3" s="241"/>
      <c r="AR3" s="241"/>
      <c r="AS3" s="241"/>
      <c r="AT3" s="241"/>
      <c r="AU3" s="241"/>
      <c r="AV3" s="241"/>
      <c r="AW3" s="241"/>
      <c r="AX3" s="241"/>
      <c r="AY3" s="241"/>
      <c r="AZ3" s="241"/>
      <c r="BA3" s="241"/>
      <c r="BB3" s="241"/>
      <c r="BC3" s="241"/>
      <c r="BD3" s="241"/>
      <c r="BE3" s="241"/>
      <c r="BF3" s="241"/>
      <c r="BG3" s="241"/>
      <c r="BH3" s="241"/>
      <c r="BI3" s="241"/>
      <c r="BJ3" s="241"/>
      <c r="BK3" s="241"/>
      <c r="BL3" s="241"/>
      <c r="BM3" s="241"/>
      <c r="BN3" s="241"/>
      <c r="BO3" s="241"/>
      <c r="BP3" s="241"/>
      <c r="BQ3" s="241"/>
      <c r="BR3" s="241"/>
      <c r="BS3" s="241"/>
      <c r="BT3" s="241"/>
      <c r="BU3" s="241"/>
      <c r="BV3" s="241"/>
      <c r="BW3" s="241"/>
      <c r="BX3" s="241"/>
      <c r="BY3" s="241"/>
      <c r="BZ3" s="241"/>
      <c r="CA3" s="241"/>
      <c r="CB3" s="241"/>
      <c r="CC3" s="241"/>
      <c r="CD3" s="241"/>
      <c r="CE3" s="241"/>
      <c r="CF3" s="241"/>
      <c r="CG3" s="241"/>
      <c r="CH3" s="241"/>
      <c r="CI3" s="241"/>
      <c r="CJ3" s="241"/>
      <c r="CK3" s="241"/>
      <c r="CL3" s="241"/>
      <c r="CM3" s="241"/>
      <c r="CN3" s="241"/>
      <c r="CO3" s="241"/>
      <c r="CP3" s="241"/>
      <c r="CQ3" s="241"/>
      <c r="CR3" s="241"/>
      <c r="CS3" s="241"/>
      <c r="CT3" s="241"/>
      <c r="CU3" s="241"/>
      <c r="CV3" s="241"/>
      <c r="CW3" s="241"/>
      <c r="CX3" s="241"/>
      <c r="CY3" s="241"/>
      <c r="CZ3" s="241"/>
      <c r="DA3" s="241"/>
      <c r="DB3" s="241"/>
      <c r="DC3" s="241"/>
      <c r="DD3" s="241"/>
      <c r="DE3" s="241"/>
      <c r="DF3" s="241"/>
      <c r="DG3" s="241"/>
      <c r="DH3" s="241"/>
      <c r="DI3" s="241"/>
      <c r="DJ3" s="241"/>
      <c r="DK3" s="241"/>
      <c r="DL3" s="241"/>
      <c r="DM3" s="241"/>
      <c r="DN3" s="241"/>
      <c r="DO3" s="241"/>
      <c r="DP3" s="241"/>
      <c r="DQ3" s="241"/>
      <c r="DR3" s="241"/>
      <c r="DS3" s="241"/>
      <c r="DT3" s="241"/>
      <c r="DU3" s="241"/>
      <c r="DV3" s="241"/>
      <c r="DW3" s="241"/>
      <c r="DX3" s="241"/>
      <c r="DY3" s="241"/>
      <c r="DZ3" s="241"/>
      <c r="EA3" s="244"/>
    </row>
    <row r="4" spans="1:131" s="253" customFormat="1" ht="26.25" customHeight="1" thickBot="1" x14ac:dyDescent="0.2">
      <c r="A4" s="827" t="s">
        <v>362</v>
      </c>
      <c r="B4" s="827"/>
      <c r="C4" s="827"/>
      <c r="D4" s="827"/>
      <c r="E4" s="827"/>
      <c r="F4" s="827"/>
      <c r="G4" s="827"/>
      <c r="H4" s="827"/>
      <c r="I4" s="827"/>
      <c r="J4" s="827"/>
      <c r="K4" s="827"/>
      <c r="L4" s="827"/>
      <c r="M4" s="827"/>
      <c r="N4" s="827"/>
      <c r="O4" s="827"/>
      <c r="P4" s="827"/>
      <c r="Q4" s="827"/>
      <c r="R4" s="827"/>
      <c r="S4" s="827"/>
      <c r="T4" s="827"/>
      <c r="U4" s="827"/>
      <c r="V4" s="827"/>
      <c r="W4" s="827"/>
      <c r="X4" s="827"/>
      <c r="Y4" s="827"/>
      <c r="Z4" s="827"/>
      <c r="AA4" s="827"/>
      <c r="AB4" s="827"/>
      <c r="AC4" s="827"/>
      <c r="AD4" s="827"/>
      <c r="AE4" s="827"/>
      <c r="AF4" s="827"/>
      <c r="AG4" s="827"/>
      <c r="AH4" s="827"/>
      <c r="AI4" s="827"/>
      <c r="AJ4" s="827"/>
      <c r="AK4" s="827"/>
      <c r="AL4" s="827"/>
      <c r="AM4" s="827"/>
      <c r="AN4" s="827"/>
      <c r="AO4" s="827"/>
      <c r="AP4" s="827"/>
      <c r="AQ4" s="827"/>
      <c r="AR4" s="827"/>
      <c r="AS4" s="827"/>
      <c r="AT4" s="827"/>
      <c r="AU4" s="827"/>
      <c r="AV4" s="827"/>
      <c r="AW4" s="827"/>
      <c r="AX4" s="827"/>
      <c r="AY4" s="827"/>
      <c r="AZ4" s="250"/>
      <c r="BA4" s="250"/>
      <c r="BB4" s="250"/>
      <c r="BC4" s="250"/>
      <c r="BD4" s="250"/>
      <c r="BE4" s="251"/>
      <c r="BF4" s="251"/>
      <c r="BG4" s="251"/>
      <c r="BH4" s="251"/>
      <c r="BI4" s="251"/>
      <c r="BJ4" s="251"/>
      <c r="BK4" s="251"/>
      <c r="BL4" s="251"/>
      <c r="BM4" s="251"/>
      <c r="BN4" s="251"/>
      <c r="BO4" s="251"/>
      <c r="BP4" s="251"/>
      <c r="BQ4" s="250" t="s">
        <v>363</v>
      </c>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c r="DM4" s="250"/>
      <c r="DN4" s="250"/>
      <c r="DO4" s="250"/>
      <c r="DP4" s="250"/>
      <c r="DQ4" s="250"/>
      <c r="DR4" s="250"/>
      <c r="DS4" s="250"/>
      <c r="DT4" s="250"/>
      <c r="DU4" s="250"/>
      <c r="DV4" s="250"/>
      <c r="DW4" s="250"/>
      <c r="DX4" s="250"/>
      <c r="DY4" s="250"/>
      <c r="DZ4" s="250"/>
      <c r="EA4" s="252"/>
    </row>
    <row r="5" spans="1:131" s="253" customFormat="1" ht="26.25" customHeight="1" x14ac:dyDescent="0.15">
      <c r="A5" s="818" t="s">
        <v>364</v>
      </c>
      <c r="B5" s="819"/>
      <c r="C5" s="819"/>
      <c r="D5" s="819"/>
      <c r="E5" s="819"/>
      <c r="F5" s="819"/>
      <c r="G5" s="819"/>
      <c r="H5" s="819"/>
      <c r="I5" s="819"/>
      <c r="J5" s="819"/>
      <c r="K5" s="819"/>
      <c r="L5" s="819"/>
      <c r="M5" s="819"/>
      <c r="N5" s="819"/>
      <c r="O5" s="819"/>
      <c r="P5" s="820"/>
      <c r="Q5" s="795" t="s">
        <v>365</v>
      </c>
      <c r="R5" s="796"/>
      <c r="S5" s="796"/>
      <c r="T5" s="796"/>
      <c r="U5" s="797"/>
      <c r="V5" s="795" t="s">
        <v>366</v>
      </c>
      <c r="W5" s="796"/>
      <c r="X5" s="796"/>
      <c r="Y5" s="796"/>
      <c r="Z5" s="797"/>
      <c r="AA5" s="795" t="s">
        <v>367</v>
      </c>
      <c r="AB5" s="796"/>
      <c r="AC5" s="796"/>
      <c r="AD5" s="796"/>
      <c r="AE5" s="796"/>
      <c r="AF5" s="828" t="s">
        <v>368</v>
      </c>
      <c r="AG5" s="796"/>
      <c r="AH5" s="796"/>
      <c r="AI5" s="796"/>
      <c r="AJ5" s="807"/>
      <c r="AK5" s="796" t="s">
        <v>369</v>
      </c>
      <c r="AL5" s="796"/>
      <c r="AM5" s="796"/>
      <c r="AN5" s="796"/>
      <c r="AO5" s="797"/>
      <c r="AP5" s="795" t="s">
        <v>370</v>
      </c>
      <c r="AQ5" s="796"/>
      <c r="AR5" s="796"/>
      <c r="AS5" s="796"/>
      <c r="AT5" s="797"/>
      <c r="AU5" s="795" t="s">
        <v>371</v>
      </c>
      <c r="AV5" s="796"/>
      <c r="AW5" s="796"/>
      <c r="AX5" s="796"/>
      <c r="AY5" s="807"/>
      <c r="AZ5" s="254"/>
      <c r="BA5" s="254"/>
      <c r="BB5" s="254"/>
      <c r="BC5" s="254"/>
      <c r="BD5" s="254"/>
      <c r="BE5" s="255"/>
      <c r="BF5" s="255"/>
      <c r="BG5" s="255"/>
      <c r="BH5" s="255"/>
      <c r="BI5" s="255"/>
      <c r="BJ5" s="255"/>
      <c r="BK5" s="255"/>
      <c r="BL5" s="255"/>
      <c r="BM5" s="255"/>
      <c r="BN5" s="255"/>
      <c r="BO5" s="255"/>
      <c r="BP5" s="255"/>
      <c r="BQ5" s="818" t="s">
        <v>372</v>
      </c>
      <c r="BR5" s="819"/>
      <c r="BS5" s="819"/>
      <c r="BT5" s="819"/>
      <c r="BU5" s="819"/>
      <c r="BV5" s="819"/>
      <c r="BW5" s="819"/>
      <c r="BX5" s="819"/>
      <c r="BY5" s="819"/>
      <c r="BZ5" s="819"/>
      <c r="CA5" s="819"/>
      <c r="CB5" s="819"/>
      <c r="CC5" s="819"/>
      <c r="CD5" s="819"/>
      <c r="CE5" s="819"/>
      <c r="CF5" s="819"/>
      <c r="CG5" s="820"/>
      <c r="CH5" s="795" t="s">
        <v>373</v>
      </c>
      <c r="CI5" s="796"/>
      <c r="CJ5" s="796"/>
      <c r="CK5" s="796"/>
      <c r="CL5" s="797"/>
      <c r="CM5" s="795" t="s">
        <v>374</v>
      </c>
      <c r="CN5" s="796"/>
      <c r="CO5" s="796"/>
      <c r="CP5" s="796"/>
      <c r="CQ5" s="797"/>
      <c r="CR5" s="795" t="s">
        <v>375</v>
      </c>
      <c r="CS5" s="796"/>
      <c r="CT5" s="796"/>
      <c r="CU5" s="796"/>
      <c r="CV5" s="797"/>
      <c r="CW5" s="795" t="s">
        <v>376</v>
      </c>
      <c r="CX5" s="796"/>
      <c r="CY5" s="796"/>
      <c r="CZ5" s="796"/>
      <c r="DA5" s="797"/>
      <c r="DB5" s="795" t="s">
        <v>377</v>
      </c>
      <c r="DC5" s="796"/>
      <c r="DD5" s="796"/>
      <c r="DE5" s="796"/>
      <c r="DF5" s="797"/>
      <c r="DG5" s="801" t="s">
        <v>378</v>
      </c>
      <c r="DH5" s="802"/>
      <c r="DI5" s="802"/>
      <c r="DJ5" s="802"/>
      <c r="DK5" s="803"/>
      <c r="DL5" s="801" t="s">
        <v>379</v>
      </c>
      <c r="DM5" s="802"/>
      <c r="DN5" s="802"/>
      <c r="DO5" s="802"/>
      <c r="DP5" s="803"/>
      <c r="DQ5" s="795" t="s">
        <v>380</v>
      </c>
      <c r="DR5" s="796"/>
      <c r="DS5" s="796"/>
      <c r="DT5" s="796"/>
      <c r="DU5" s="797"/>
      <c r="DV5" s="795" t="s">
        <v>371</v>
      </c>
      <c r="DW5" s="796"/>
      <c r="DX5" s="796"/>
      <c r="DY5" s="796"/>
      <c r="DZ5" s="807"/>
      <c r="EA5" s="252"/>
    </row>
    <row r="6" spans="1:131" s="253" customFormat="1" ht="26.25" customHeight="1" thickBot="1" x14ac:dyDescent="0.2">
      <c r="A6" s="821"/>
      <c r="B6" s="822"/>
      <c r="C6" s="822"/>
      <c r="D6" s="822"/>
      <c r="E6" s="822"/>
      <c r="F6" s="822"/>
      <c r="G6" s="822"/>
      <c r="H6" s="822"/>
      <c r="I6" s="822"/>
      <c r="J6" s="822"/>
      <c r="K6" s="822"/>
      <c r="L6" s="822"/>
      <c r="M6" s="822"/>
      <c r="N6" s="822"/>
      <c r="O6" s="822"/>
      <c r="P6" s="823"/>
      <c r="Q6" s="798"/>
      <c r="R6" s="799"/>
      <c r="S6" s="799"/>
      <c r="T6" s="799"/>
      <c r="U6" s="800"/>
      <c r="V6" s="798"/>
      <c r="W6" s="799"/>
      <c r="X6" s="799"/>
      <c r="Y6" s="799"/>
      <c r="Z6" s="800"/>
      <c r="AA6" s="798"/>
      <c r="AB6" s="799"/>
      <c r="AC6" s="799"/>
      <c r="AD6" s="799"/>
      <c r="AE6" s="799"/>
      <c r="AF6" s="829"/>
      <c r="AG6" s="799"/>
      <c r="AH6" s="799"/>
      <c r="AI6" s="799"/>
      <c r="AJ6" s="808"/>
      <c r="AK6" s="799"/>
      <c r="AL6" s="799"/>
      <c r="AM6" s="799"/>
      <c r="AN6" s="799"/>
      <c r="AO6" s="800"/>
      <c r="AP6" s="798"/>
      <c r="AQ6" s="799"/>
      <c r="AR6" s="799"/>
      <c r="AS6" s="799"/>
      <c r="AT6" s="800"/>
      <c r="AU6" s="798"/>
      <c r="AV6" s="799"/>
      <c r="AW6" s="799"/>
      <c r="AX6" s="799"/>
      <c r="AY6" s="808"/>
      <c r="AZ6" s="250"/>
      <c r="BA6" s="250"/>
      <c r="BB6" s="250"/>
      <c r="BC6" s="250"/>
      <c r="BD6" s="250"/>
      <c r="BE6" s="251"/>
      <c r="BF6" s="251"/>
      <c r="BG6" s="251"/>
      <c r="BH6" s="251"/>
      <c r="BI6" s="251"/>
      <c r="BJ6" s="251"/>
      <c r="BK6" s="251"/>
      <c r="BL6" s="251"/>
      <c r="BM6" s="251"/>
      <c r="BN6" s="251"/>
      <c r="BO6" s="251"/>
      <c r="BP6" s="251"/>
      <c r="BQ6" s="821"/>
      <c r="BR6" s="822"/>
      <c r="BS6" s="822"/>
      <c r="BT6" s="822"/>
      <c r="BU6" s="822"/>
      <c r="BV6" s="822"/>
      <c r="BW6" s="822"/>
      <c r="BX6" s="822"/>
      <c r="BY6" s="822"/>
      <c r="BZ6" s="822"/>
      <c r="CA6" s="822"/>
      <c r="CB6" s="822"/>
      <c r="CC6" s="822"/>
      <c r="CD6" s="822"/>
      <c r="CE6" s="822"/>
      <c r="CF6" s="822"/>
      <c r="CG6" s="823"/>
      <c r="CH6" s="798"/>
      <c r="CI6" s="799"/>
      <c r="CJ6" s="799"/>
      <c r="CK6" s="799"/>
      <c r="CL6" s="800"/>
      <c r="CM6" s="798"/>
      <c r="CN6" s="799"/>
      <c r="CO6" s="799"/>
      <c r="CP6" s="799"/>
      <c r="CQ6" s="800"/>
      <c r="CR6" s="798"/>
      <c r="CS6" s="799"/>
      <c r="CT6" s="799"/>
      <c r="CU6" s="799"/>
      <c r="CV6" s="800"/>
      <c r="CW6" s="798"/>
      <c r="CX6" s="799"/>
      <c r="CY6" s="799"/>
      <c r="CZ6" s="799"/>
      <c r="DA6" s="800"/>
      <c r="DB6" s="798"/>
      <c r="DC6" s="799"/>
      <c r="DD6" s="799"/>
      <c r="DE6" s="799"/>
      <c r="DF6" s="800"/>
      <c r="DG6" s="804"/>
      <c r="DH6" s="805"/>
      <c r="DI6" s="805"/>
      <c r="DJ6" s="805"/>
      <c r="DK6" s="806"/>
      <c r="DL6" s="804"/>
      <c r="DM6" s="805"/>
      <c r="DN6" s="805"/>
      <c r="DO6" s="805"/>
      <c r="DP6" s="806"/>
      <c r="DQ6" s="798"/>
      <c r="DR6" s="799"/>
      <c r="DS6" s="799"/>
      <c r="DT6" s="799"/>
      <c r="DU6" s="800"/>
      <c r="DV6" s="798"/>
      <c r="DW6" s="799"/>
      <c r="DX6" s="799"/>
      <c r="DY6" s="799"/>
      <c r="DZ6" s="808"/>
      <c r="EA6" s="252"/>
    </row>
    <row r="7" spans="1:131" s="253" customFormat="1" ht="26.25" customHeight="1" thickTop="1" x14ac:dyDescent="0.15">
      <c r="A7" s="256">
        <v>1</v>
      </c>
      <c r="B7" s="809" t="s">
        <v>381</v>
      </c>
      <c r="C7" s="810"/>
      <c r="D7" s="810"/>
      <c r="E7" s="810"/>
      <c r="F7" s="810"/>
      <c r="G7" s="810"/>
      <c r="H7" s="810"/>
      <c r="I7" s="810"/>
      <c r="J7" s="810"/>
      <c r="K7" s="810"/>
      <c r="L7" s="810"/>
      <c r="M7" s="810"/>
      <c r="N7" s="810"/>
      <c r="O7" s="810"/>
      <c r="P7" s="811"/>
      <c r="Q7" s="812">
        <v>4148</v>
      </c>
      <c r="R7" s="813"/>
      <c r="S7" s="813"/>
      <c r="T7" s="813"/>
      <c r="U7" s="813"/>
      <c r="V7" s="813">
        <v>4010</v>
      </c>
      <c r="W7" s="813"/>
      <c r="X7" s="813"/>
      <c r="Y7" s="813"/>
      <c r="Z7" s="813"/>
      <c r="AA7" s="813">
        <v>138</v>
      </c>
      <c r="AB7" s="813"/>
      <c r="AC7" s="813"/>
      <c r="AD7" s="813"/>
      <c r="AE7" s="814"/>
      <c r="AF7" s="815">
        <v>122</v>
      </c>
      <c r="AG7" s="816"/>
      <c r="AH7" s="816"/>
      <c r="AI7" s="816"/>
      <c r="AJ7" s="817"/>
      <c r="AK7" s="852">
        <v>534</v>
      </c>
      <c r="AL7" s="853"/>
      <c r="AM7" s="853"/>
      <c r="AN7" s="853"/>
      <c r="AO7" s="853"/>
      <c r="AP7" s="853">
        <v>4252</v>
      </c>
      <c r="AQ7" s="853"/>
      <c r="AR7" s="853"/>
      <c r="AS7" s="853"/>
      <c r="AT7" s="853"/>
      <c r="AU7" s="854"/>
      <c r="AV7" s="854"/>
      <c r="AW7" s="854"/>
      <c r="AX7" s="854"/>
      <c r="AY7" s="855"/>
      <c r="AZ7" s="250"/>
      <c r="BA7" s="250"/>
      <c r="BB7" s="250"/>
      <c r="BC7" s="250"/>
      <c r="BD7" s="250"/>
      <c r="BE7" s="251"/>
      <c r="BF7" s="251"/>
      <c r="BG7" s="251"/>
      <c r="BH7" s="251"/>
      <c r="BI7" s="251"/>
      <c r="BJ7" s="251"/>
      <c r="BK7" s="251"/>
      <c r="BL7" s="251"/>
      <c r="BM7" s="251"/>
      <c r="BN7" s="251"/>
      <c r="BO7" s="251"/>
      <c r="BP7" s="251"/>
      <c r="BQ7" s="257">
        <v>1</v>
      </c>
      <c r="BR7" s="258"/>
      <c r="BS7" s="856" t="s">
        <v>572</v>
      </c>
      <c r="BT7" s="857"/>
      <c r="BU7" s="857"/>
      <c r="BV7" s="857"/>
      <c r="BW7" s="857"/>
      <c r="BX7" s="857"/>
      <c r="BY7" s="857"/>
      <c r="BZ7" s="857"/>
      <c r="CA7" s="857"/>
      <c r="CB7" s="857"/>
      <c r="CC7" s="857"/>
      <c r="CD7" s="857"/>
      <c r="CE7" s="857"/>
      <c r="CF7" s="857"/>
      <c r="CG7" s="858"/>
      <c r="CH7" s="849">
        <v>15</v>
      </c>
      <c r="CI7" s="850"/>
      <c r="CJ7" s="850"/>
      <c r="CK7" s="850"/>
      <c r="CL7" s="851"/>
      <c r="CM7" s="849">
        <v>41</v>
      </c>
      <c r="CN7" s="850"/>
      <c r="CO7" s="850"/>
      <c r="CP7" s="850"/>
      <c r="CQ7" s="851"/>
      <c r="CR7" s="849">
        <v>10</v>
      </c>
      <c r="CS7" s="850"/>
      <c r="CT7" s="850"/>
      <c r="CU7" s="850"/>
      <c r="CV7" s="851"/>
      <c r="CW7" s="849" t="s">
        <v>499</v>
      </c>
      <c r="CX7" s="850"/>
      <c r="CY7" s="850"/>
      <c r="CZ7" s="850"/>
      <c r="DA7" s="851"/>
      <c r="DB7" s="849" t="s">
        <v>499</v>
      </c>
      <c r="DC7" s="850"/>
      <c r="DD7" s="850"/>
      <c r="DE7" s="850"/>
      <c r="DF7" s="851"/>
      <c r="DG7" s="849" t="s">
        <v>499</v>
      </c>
      <c r="DH7" s="850"/>
      <c r="DI7" s="850"/>
      <c r="DJ7" s="850"/>
      <c r="DK7" s="851"/>
      <c r="DL7" s="849" t="s">
        <v>499</v>
      </c>
      <c r="DM7" s="850"/>
      <c r="DN7" s="850"/>
      <c r="DO7" s="850"/>
      <c r="DP7" s="851"/>
      <c r="DQ7" s="849" t="s">
        <v>499</v>
      </c>
      <c r="DR7" s="850"/>
      <c r="DS7" s="850"/>
      <c r="DT7" s="850"/>
      <c r="DU7" s="851"/>
      <c r="DV7" s="830"/>
      <c r="DW7" s="831"/>
      <c r="DX7" s="831"/>
      <c r="DY7" s="831"/>
      <c r="DZ7" s="832"/>
      <c r="EA7" s="252"/>
    </row>
    <row r="8" spans="1:131" s="253" customFormat="1" ht="26.25" customHeight="1" x14ac:dyDescent="0.15">
      <c r="A8" s="259">
        <v>2</v>
      </c>
      <c r="B8" s="833"/>
      <c r="C8" s="834"/>
      <c r="D8" s="834"/>
      <c r="E8" s="834"/>
      <c r="F8" s="834"/>
      <c r="G8" s="834"/>
      <c r="H8" s="834"/>
      <c r="I8" s="834"/>
      <c r="J8" s="834"/>
      <c r="K8" s="834"/>
      <c r="L8" s="834"/>
      <c r="M8" s="834"/>
      <c r="N8" s="834"/>
      <c r="O8" s="834"/>
      <c r="P8" s="835"/>
      <c r="Q8" s="836"/>
      <c r="R8" s="837"/>
      <c r="S8" s="837"/>
      <c r="T8" s="837"/>
      <c r="U8" s="837"/>
      <c r="V8" s="837"/>
      <c r="W8" s="837"/>
      <c r="X8" s="837"/>
      <c r="Y8" s="837"/>
      <c r="Z8" s="837"/>
      <c r="AA8" s="837"/>
      <c r="AB8" s="837"/>
      <c r="AC8" s="837"/>
      <c r="AD8" s="837"/>
      <c r="AE8" s="838"/>
      <c r="AF8" s="839"/>
      <c r="AG8" s="840"/>
      <c r="AH8" s="840"/>
      <c r="AI8" s="840"/>
      <c r="AJ8" s="841"/>
      <c r="AK8" s="842"/>
      <c r="AL8" s="843"/>
      <c r="AM8" s="843"/>
      <c r="AN8" s="843"/>
      <c r="AO8" s="843"/>
      <c r="AP8" s="843"/>
      <c r="AQ8" s="843"/>
      <c r="AR8" s="843"/>
      <c r="AS8" s="843"/>
      <c r="AT8" s="843"/>
      <c r="AU8" s="844"/>
      <c r="AV8" s="844"/>
      <c r="AW8" s="844"/>
      <c r="AX8" s="844"/>
      <c r="AY8" s="845"/>
      <c r="AZ8" s="250"/>
      <c r="BA8" s="250"/>
      <c r="BB8" s="250"/>
      <c r="BC8" s="250"/>
      <c r="BD8" s="250"/>
      <c r="BE8" s="251"/>
      <c r="BF8" s="251"/>
      <c r="BG8" s="251"/>
      <c r="BH8" s="251"/>
      <c r="BI8" s="251"/>
      <c r="BJ8" s="251"/>
      <c r="BK8" s="251"/>
      <c r="BL8" s="251"/>
      <c r="BM8" s="251"/>
      <c r="BN8" s="251"/>
      <c r="BO8" s="251"/>
      <c r="BP8" s="251"/>
      <c r="BQ8" s="260">
        <v>2</v>
      </c>
      <c r="BR8" s="261"/>
      <c r="BS8" s="846" t="s">
        <v>573</v>
      </c>
      <c r="BT8" s="847"/>
      <c r="BU8" s="847"/>
      <c r="BV8" s="847"/>
      <c r="BW8" s="847"/>
      <c r="BX8" s="847"/>
      <c r="BY8" s="847"/>
      <c r="BZ8" s="847"/>
      <c r="CA8" s="847"/>
      <c r="CB8" s="847"/>
      <c r="CC8" s="847"/>
      <c r="CD8" s="847"/>
      <c r="CE8" s="847"/>
      <c r="CF8" s="847"/>
      <c r="CG8" s="848"/>
      <c r="CH8" s="859">
        <v>0</v>
      </c>
      <c r="CI8" s="860"/>
      <c r="CJ8" s="860"/>
      <c r="CK8" s="860"/>
      <c r="CL8" s="861"/>
      <c r="CM8" s="859">
        <v>24</v>
      </c>
      <c r="CN8" s="860"/>
      <c r="CO8" s="860"/>
      <c r="CP8" s="860"/>
      <c r="CQ8" s="861"/>
      <c r="CR8" s="859">
        <v>3</v>
      </c>
      <c r="CS8" s="860"/>
      <c r="CT8" s="860"/>
      <c r="CU8" s="860"/>
      <c r="CV8" s="861"/>
      <c r="CW8" s="859" t="s">
        <v>564</v>
      </c>
      <c r="CX8" s="860"/>
      <c r="CY8" s="860"/>
      <c r="CZ8" s="860"/>
      <c r="DA8" s="861"/>
      <c r="DB8" s="859" t="s">
        <v>564</v>
      </c>
      <c r="DC8" s="860"/>
      <c r="DD8" s="860"/>
      <c r="DE8" s="860"/>
      <c r="DF8" s="861"/>
      <c r="DG8" s="859" t="s">
        <v>564</v>
      </c>
      <c r="DH8" s="860"/>
      <c r="DI8" s="860"/>
      <c r="DJ8" s="860"/>
      <c r="DK8" s="861"/>
      <c r="DL8" s="859" t="s">
        <v>564</v>
      </c>
      <c r="DM8" s="860"/>
      <c r="DN8" s="860"/>
      <c r="DO8" s="860"/>
      <c r="DP8" s="861"/>
      <c r="DQ8" s="859" t="s">
        <v>564</v>
      </c>
      <c r="DR8" s="860"/>
      <c r="DS8" s="860"/>
      <c r="DT8" s="860"/>
      <c r="DU8" s="861"/>
      <c r="DV8" s="862"/>
      <c r="DW8" s="863"/>
      <c r="DX8" s="863"/>
      <c r="DY8" s="863"/>
      <c r="DZ8" s="864"/>
      <c r="EA8" s="252"/>
    </row>
    <row r="9" spans="1:131" s="253" customFormat="1" ht="26.25" customHeight="1" x14ac:dyDescent="0.15">
      <c r="A9" s="259">
        <v>3</v>
      </c>
      <c r="B9" s="833"/>
      <c r="C9" s="834"/>
      <c r="D9" s="834"/>
      <c r="E9" s="834"/>
      <c r="F9" s="834"/>
      <c r="G9" s="834"/>
      <c r="H9" s="834"/>
      <c r="I9" s="834"/>
      <c r="J9" s="834"/>
      <c r="K9" s="834"/>
      <c r="L9" s="834"/>
      <c r="M9" s="834"/>
      <c r="N9" s="834"/>
      <c r="O9" s="834"/>
      <c r="P9" s="835"/>
      <c r="Q9" s="836"/>
      <c r="R9" s="837"/>
      <c r="S9" s="837"/>
      <c r="T9" s="837"/>
      <c r="U9" s="837"/>
      <c r="V9" s="837"/>
      <c r="W9" s="837"/>
      <c r="X9" s="837"/>
      <c r="Y9" s="837"/>
      <c r="Z9" s="837"/>
      <c r="AA9" s="837"/>
      <c r="AB9" s="837"/>
      <c r="AC9" s="837"/>
      <c r="AD9" s="837"/>
      <c r="AE9" s="838"/>
      <c r="AF9" s="839"/>
      <c r="AG9" s="840"/>
      <c r="AH9" s="840"/>
      <c r="AI9" s="840"/>
      <c r="AJ9" s="841"/>
      <c r="AK9" s="842"/>
      <c r="AL9" s="843"/>
      <c r="AM9" s="843"/>
      <c r="AN9" s="843"/>
      <c r="AO9" s="843"/>
      <c r="AP9" s="843"/>
      <c r="AQ9" s="843"/>
      <c r="AR9" s="843"/>
      <c r="AS9" s="843"/>
      <c r="AT9" s="843"/>
      <c r="AU9" s="844"/>
      <c r="AV9" s="844"/>
      <c r="AW9" s="844"/>
      <c r="AX9" s="844"/>
      <c r="AY9" s="845"/>
      <c r="AZ9" s="250"/>
      <c r="BA9" s="250"/>
      <c r="BB9" s="250"/>
      <c r="BC9" s="250"/>
      <c r="BD9" s="250"/>
      <c r="BE9" s="251"/>
      <c r="BF9" s="251"/>
      <c r="BG9" s="251"/>
      <c r="BH9" s="251"/>
      <c r="BI9" s="251"/>
      <c r="BJ9" s="251"/>
      <c r="BK9" s="251"/>
      <c r="BL9" s="251"/>
      <c r="BM9" s="251"/>
      <c r="BN9" s="251"/>
      <c r="BO9" s="251"/>
      <c r="BP9" s="251"/>
      <c r="BQ9" s="260">
        <v>3</v>
      </c>
      <c r="BR9" s="261"/>
      <c r="BS9" s="846"/>
      <c r="BT9" s="847"/>
      <c r="BU9" s="847"/>
      <c r="BV9" s="847"/>
      <c r="BW9" s="847"/>
      <c r="BX9" s="847"/>
      <c r="BY9" s="847"/>
      <c r="BZ9" s="847"/>
      <c r="CA9" s="847"/>
      <c r="CB9" s="847"/>
      <c r="CC9" s="847"/>
      <c r="CD9" s="847"/>
      <c r="CE9" s="847"/>
      <c r="CF9" s="847"/>
      <c r="CG9" s="848"/>
      <c r="CH9" s="859"/>
      <c r="CI9" s="860"/>
      <c r="CJ9" s="860"/>
      <c r="CK9" s="860"/>
      <c r="CL9" s="861"/>
      <c r="CM9" s="859"/>
      <c r="CN9" s="860"/>
      <c r="CO9" s="860"/>
      <c r="CP9" s="860"/>
      <c r="CQ9" s="861"/>
      <c r="CR9" s="859"/>
      <c r="CS9" s="860"/>
      <c r="CT9" s="860"/>
      <c r="CU9" s="860"/>
      <c r="CV9" s="861"/>
      <c r="CW9" s="859"/>
      <c r="CX9" s="860"/>
      <c r="CY9" s="860"/>
      <c r="CZ9" s="860"/>
      <c r="DA9" s="861"/>
      <c r="DB9" s="859"/>
      <c r="DC9" s="860"/>
      <c r="DD9" s="860"/>
      <c r="DE9" s="860"/>
      <c r="DF9" s="861"/>
      <c r="DG9" s="859"/>
      <c r="DH9" s="860"/>
      <c r="DI9" s="860"/>
      <c r="DJ9" s="860"/>
      <c r="DK9" s="861"/>
      <c r="DL9" s="859"/>
      <c r="DM9" s="860"/>
      <c r="DN9" s="860"/>
      <c r="DO9" s="860"/>
      <c r="DP9" s="861"/>
      <c r="DQ9" s="859"/>
      <c r="DR9" s="860"/>
      <c r="DS9" s="860"/>
      <c r="DT9" s="860"/>
      <c r="DU9" s="861"/>
      <c r="DV9" s="862"/>
      <c r="DW9" s="863"/>
      <c r="DX9" s="863"/>
      <c r="DY9" s="863"/>
      <c r="DZ9" s="864"/>
      <c r="EA9" s="252"/>
    </row>
    <row r="10" spans="1:131" s="253" customFormat="1" ht="26.25" customHeight="1" x14ac:dyDescent="0.15">
      <c r="A10" s="259">
        <v>4</v>
      </c>
      <c r="B10" s="833"/>
      <c r="C10" s="834"/>
      <c r="D10" s="834"/>
      <c r="E10" s="834"/>
      <c r="F10" s="834"/>
      <c r="G10" s="834"/>
      <c r="H10" s="834"/>
      <c r="I10" s="834"/>
      <c r="J10" s="834"/>
      <c r="K10" s="834"/>
      <c r="L10" s="834"/>
      <c r="M10" s="834"/>
      <c r="N10" s="834"/>
      <c r="O10" s="834"/>
      <c r="P10" s="835"/>
      <c r="Q10" s="836"/>
      <c r="R10" s="837"/>
      <c r="S10" s="837"/>
      <c r="T10" s="837"/>
      <c r="U10" s="837"/>
      <c r="V10" s="837"/>
      <c r="W10" s="837"/>
      <c r="X10" s="837"/>
      <c r="Y10" s="837"/>
      <c r="Z10" s="837"/>
      <c r="AA10" s="837"/>
      <c r="AB10" s="837"/>
      <c r="AC10" s="837"/>
      <c r="AD10" s="837"/>
      <c r="AE10" s="838"/>
      <c r="AF10" s="839"/>
      <c r="AG10" s="840"/>
      <c r="AH10" s="840"/>
      <c r="AI10" s="840"/>
      <c r="AJ10" s="841"/>
      <c r="AK10" s="842"/>
      <c r="AL10" s="843"/>
      <c r="AM10" s="843"/>
      <c r="AN10" s="843"/>
      <c r="AO10" s="843"/>
      <c r="AP10" s="843"/>
      <c r="AQ10" s="843"/>
      <c r="AR10" s="843"/>
      <c r="AS10" s="843"/>
      <c r="AT10" s="843"/>
      <c r="AU10" s="844"/>
      <c r="AV10" s="844"/>
      <c r="AW10" s="844"/>
      <c r="AX10" s="844"/>
      <c r="AY10" s="845"/>
      <c r="AZ10" s="250"/>
      <c r="BA10" s="250"/>
      <c r="BB10" s="250"/>
      <c r="BC10" s="250"/>
      <c r="BD10" s="250"/>
      <c r="BE10" s="251"/>
      <c r="BF10" s="251"/>
      <c r="BG10" s="251"/>
      <c r="BH10" s="251"/>
      <c r="BI10" s="251"/>
      <c r="BJ10" s="251"/>
      <c r="BK10" s="251"/>
      <c r="BL10" s="251"/>
      <c r="BM10" s="251"/>
      <c r="BN10" s="251"/>
      <c r="BO10" s="251"/>
      <c r="BP10" s="251"/>
      <c r="BQ10" s="260">
        <v>4</v>
      </c>
      <c r="BR10" s="261"/>
      <c r="BS10" s="846"/>
      <c r="BT10" s="847"/>
      <c r="BU10" s="847"/>
      <c r="BV10" s="847"/>
      <c r="BW10" s="847"/>
      <c r="BX10" s="847"/>
      <c r="BY10" s="847"/>
      <c r="BZ10" s="847"/>
      <c r="CA10" s="847"/>
      <c r="CB10" s="847"/>
      <c r="CC10" s="847"/>
      <c r="CD10" s="847"/>
      <c r="CE10" s="847"/>
      <c r="CF10" s="847"/>
      <c r="CG10" s="848"/>
      <c r="CH10" s="859"/>
      <c r="CI10" s="860"/>
      <c r="CJ10" s="860"/>
      <c r="CK10" s="860"/>
      <c r="CL10" s="861"/>
      <c r="CM10" s="859"/>
      <c r="CN10" s="860"/>
      <c r="CO10" s="860"/>
      <c r="CP10" s="860"/>
      <c r="CQ10" s="861"/>
      <c r="CR10" s="859"/>
      <c r="CS10" s="860"/>
      <c r="CT10" s="860"/>
      <c r="CU10" s="860"/>
      <c r="CV10" s="861"/>
      <c r="CW10" s="859"/>
      <c r="CX10" s="860"/>
      <c r="CY10" s="860"/>
      <c r="CZ10" s="860"/>
      <c r="DA10" s="861"/>
      <c r="DB10" s="859"/>
      <c r="DC10" s="860"/>
      <c r="DD10" s="860"/>
      <c r="DE10" s="860"/>
      <c r="DF10" s="861"/>
      <c r="DG10" s="859"/>
      <c r="DH10" s="860"/>
      <c r="DI10" s="860"/>
      <c r="DJ10" s="860"/>
      <c r="DK10" s="861"/>
      <c r="DL10" s="859"/>
      <c r="DM10" s="860"/>
      <c r="DN10" s="860"/>
      <c r="DO10" s="860"/>
      <c r="DP10" s="861"/>
      <c r="DQ10" s="859"/>
      <c r="DR10" s="860"/>
      <c r="DS10" s="860"/>
      <c r="DT10" s="860"/>
      <c r="DU10" s="861"/>
      <c r="DV10" s="862"/>
      <c r="DW10" s="863"/>
      <c r="DX10" s="863"/>
      <c r="DY10" s="863"/>
      <c r="DZ10" s="864"/>
      <c r="EA10" s="252"/>
    </row>
    <row r="11" spans="1:131" s="253" customFormat="1" ht="26.25" customHeight="1" x14ac:dyDescent="0.15">
      <c r="A11" s="259">
        <v>5</v>
      </c>
      <c r="B11" s="833"/>
      <c r="C11" s="834"/>
      <c r="D11" s="834"/>
      <c r="E11" s="834"/>
      <c r="F11" s="834"/>
      <c r="G11" s="834"/>
      <c r="H11" s="834"/>
      <c r="I11" s="834"/>
      <c r="J11" s="834"/>
      <c r="K11" s="834"/>
      <c r="L11" s="834"/>
      <c r="M11" s="834"/>
      <c r="N11" s="834"/>
      <c r="O11" s="834"/>
      <c r="P11" s="835"/>
      <c r="Q11" s="836"/>
      <c r="R11" s="837"/>
      <c r="S11" s="837"/>
      <c r="T11" s="837"/>
      <c r="U11" s="837"/>
      <c r="V11" s="837"/>
      <c r="W11" s="837"/>
      <c r="X11" s="837"/>
      <c r="Y11" s="837"/>
      <c r="Z11" s="837"/>
      <c r="AA11" s="837"/>
      <c r="AB11" s="837"/>
      <c r="AC11" s="837"/>
      <c r="AD11" s="837"/>
      <c r="AE11" s="838"/>
      <c r="AF11" s="839"/>
      <c r="AG11" s="840"/>
      <c r="AH11" s="840"/>
      <c r="AI11" s="840"/>
      <c r="AJ11" s="841"/>
      <c r="AK11" s="842"/>
      <c r="AL11" s="843"/>
      <c r="AM11" s="843"/>
      <c r="AN11" s="843"/>
      <c r="AO11" s="843"/>
      <c r="AP11" s="843"/>
      <c r="AQ11" s="843"/>
      <c r="AR11" s="843"/>
      <c r="AS11" s="843"/>
      <c r="AT11" s="843"/>
      <c r="AU11" s="844"/>
      <c r="AV11" s="844"/>
      <c r="AW11" s="844"/>
      <c r="AX11" s="844"/>
      <c r="AY11" s="845"/>
      <c r="AZ11" s="250"/>
      <c r="BA11" s="250"/>
      <c r="BB11" s="250"/>
      <c r="BC11" s="250"/>
      <c r="BD11" s="250"/>
      <c r="BE11" s="251"/>
      <c r="BF11" s="251"/>
      <c r="BG11" s="251"/>
      <c r="BH11" s="251"/>
      <c r="BI11" s="251"/>
      <c r="BJ11" s="251"/>
      <c r="BK11" s="251"/>
      <c r="BL11" s="251"/>
      <c r="BM11" s="251"/>
      <c r="BN11" s="251"/>
      <c r="BO11" s="251"/>
      <c r="BP11" s="251"/>
      <c r="BQ11" s="260">
        <v>5</v>
      </c>
      <c r="BR11" s="261"/>
      <c r="BS11" s="846"/>
      <c r="BT11" s="847"/>
      <c r="BU11" s="847"/>
      <c r="BV11" s="847"/>
      <c r="BW11" s="847"/>
      <c r="BX11" s="847"/>
      <c r="BY11" s="847"/>
      <c r="BZ11" s="847"/>
      <c r="CA11" s="847"/>
      <c r="CB11" s="847"/>
      <c r="CC11" s="847"/>
      <c r="CD11" s="847"/>
      <c r="CE11" s="847"/>
      <c r="CF11" s="847"/>
      <c r="CG11" s="848"/>
      <c r="CH11" s="859"/>
      <c r="CI11" s="860"/>
      <c r="CJ11" s="860"/>
      <c r="CK11" s="860"/>
      <c r="CL11" s="861"/>
      <c r="CM11" s="859"/>
      <c r="CN11" s="860"/>
      <c r="CO11" s="860"/>
      <c r="CP11" s="860"/>
      <c r="CQ11" s="861"/>
      <c r="CR11" s="859"/>
      <c r="CS11" s="860"/>
      <c r="CT11" s="860"/>
      <c r="CU11" s="860"/>
      <c r="CV11" s="861"/>
      <c r="CW11" s="859"/>
      <c r="CX11" s="860"/>
      <c r="CY11" s="860"/>
      <c r="CZ11" s="860"/>
      <c r="DA11" s="861"/>
      <c r="DB11" s="859"/>
      <c r="DC11" s="860"/>
      <c r="DD11" s="860"/>
      <c r="DE11" s="860"/>
      <c r="DF11" s="861"/>
      <c r="DG11" s="859"/>
      <c r="DH11" s="860"/>
      <c r="DI11" s="860"/>
      <c r="DJ11" s="860"/>
      <c r="DK11" s="861"/>
      <c r="DL11" s="859"/>
      <c r="DM11" s="860"/>
      <c r="DN11" s="860"/>
      <c r="DO11" s="860"/>
      <c r="DP11" s="861"/>
      <c r="DQ11" s="859"/>
      <c r="DR11" s="860"/>
      <c r="DS11" s="860"/>
      <c r="DT11" s="860"/>
      <c r="DU11" s="861"/>
      <c r="DV11" s="862"/>
      <c r="DW11" s="863"/>
      <c r="DX11" s="863"/>
      <c r="DY11" s="863"/>
      <c r="DZ11" s="864"/>
      <c r="EA11" s="252"/>
    </row>
    <row r="12" spans="1:131" s="253" customFormat="1" ht="26.25" customHeight="1" x14ac:dyDescent="0.15">
      <c r="A12" s="259">
        <v>6</v>
      </c>
      <c r="B12" s="833"/>
      <c r="C12" s="834"/>
      <c r="D12" s="834"/>
      <c r="E12" s="834"/>
      <c r="F12" s="834"/>
      <c r="G12" s="834"/>
      <c r="H12" s="834"/>
      <c r="I12" s="834"/>
      <c r="J12" s="834"/>
      <c r="K12" s="834"/>
      <c r="L12" s="834"/>
      <c r="M12" s="834"/>
      <c r="N12" s="834"/>
      <c r="O12" s="834"/>
      <c r="P12" s="835"/>
      <c r="Q12" s="836"/>
      <c r="R12" s="837"/>
      <c r="S12" s="837"/>
      <c r="T12" s="837"/>
      <c r="U12" s="837"/>
      <c r="V12" s="837"/>
      <c r="W12" s="837"/>
      <c r="X12" s="837"/>
      <c r="Y12" s="837"/>
      <c r="Z12" s="837"/>
      <c r="AA12" s="837"/>
      <c r="AB12" s="837"/>
      <c r="AC12" s="837"/>
      <c r="AD12" s="837"/>
      <c r="AE12" s="838"/>
      <c r="AF12" s="839"/>
      <c r="AG12" s="840"/>
      <c r="AH12" s="840"/>
      <c r="AI12" s="840"/>
      <c r="AJ12" s="841"/>
      <c r="AK12" s="842"/>
      <c r="AL12" s="843"/>
      <c r="AM12" s="843"/>
      <c r="AN12" s="843"/>
      <c r="AO12" s="843"/>
      <c r="AP12" s="843"/>
      <c r="AQ12" s="843"/>
      <c r="AR12" s="843"/>
      <c r="AS12" s="843"/>
      <c r="AT12" s="843"/>
      <c r="AU12" s="844"/>
      <c r="AV12" s="844"/>
      <c r="AW12" s="844"/>
      <c r="AX12" s="844"/>
      <c r="AY12" s="845"/>
      <c r="AZ12" s="250"/>
      <c r="BA12" s="250"/>
      <c r="BB12" s="250"/>
      <c r="BC12" s="250"/>
      <c r="BD12" s="250"/>
      <c r="BE12" s="251"/>
      <c r="BF12" s="251"/>
      <c r="BG12" s="251"/>
      <c r="BH12" s="251"/>
      <c r="BI12" s="251"/>
      <c r="BJ12" s="251"/>
      <c r="BK12" s="251"/>
      <c r="BL12" s="251"/>
      <c r="BM12" s="251"/>
      <c r="BN12" s="251"/>
      <c r="BO12" s="251"/>
      <c r="BP12" s="251"/>
      <c r="BQ12" s="260">
        <v>6</v>
      </c>
      <c r="BR12" s="261"/>
      <c r="BS12" s="846"/>
      <c r="BT12" s="847"/>
      <c r="BU12" s="847"/>
      <c r="BV12" s="847"/>
      <c r="BW12" s="847"/>
      <c r="BX12" s="847"/>
      <c r="BY12" s="847"/>
      <c r="BZ12" s="847"/>
      <c r="CA12" s="847"/>
      <c r="CB12" s="847"/>
      <c r="CC12" s="847"/>
      <c r="CD12" s="847"/>
      <c r="CE12" s="847"/>
      <c r="CF12" s="847"/>
      <c r="CG12" s="848"/>
      <c r="CH12" s="859"/>
      <c r="CI12" s="860"/>
      <c r="CJ12" s="860"/>
      <c r="CK12" s="860"/>
      <c r="CL12" s="861"/>
      <c r="CM12" s="859"/>
      <c r="CN12" s="860"/>
      <c r="CO12" s="860"/>
      <c r="CP12" s="860"/>
      <c r="CQ12" s="861"/>
      <c r="CR12" s="859"/>
      <c r="CS12" s="860"/>
      <c r="CT12" s="860"/>
      <c r="CU12" s="860"/>
      <c r="CV12" s="861"/>
      <c r="CW12" s="859"/>
      <c r="CX12" s="860"/>
      <c r="CY12" s="860"/>
      <c r="CZ12" s="860"/>
      <c r="DA12" s="861"/>
      <c r="DB12" s="859"/>
      <c r="DC12" s="860"/>
      <c r="DD12" s="860"/>
      <c r="DE12" s="860"/>
      <c r="DF12" s="861"/>
      <c r="DG12" s="859"/>
      <c r="DH12" s="860"/>
      <c r="DI12" s="860"/>
      <c r="DJ12" s="860"/>
      <c r="DK12" s="861"/>
      <c r="DL12" s="859"/>
      <c r="DM12" s="860"/>
      <c r="DN12" s="860"/>
      <c r="DO12" s="860"/>
      <c r="DP12" s="861"/>
      <c r="DQ12" s="859"/>
      <c r="DR12" s="860"/>
      <c r="DS12" s="860"/>
      <c r="DT12" s="860"/>
      <c r="DU12" s="861"/>
      <c r="DV12" s="862"/>
      <c r="DW12" s="863"/>
      <c r="DX12" s="863"/>
      <c r="DY12" s="863"/>
      <c r="DZ12" s="864"/>
      <c r="EA12" s="252"/>
    </row>
    <row r="13" spans="1:131" s="253" customFormat="1" ht="26.25" customHeight="1" x14ac:dyDescent="0.15">
      <c r="A13" s="259">
        <v>7</v>
      </c>
      <c r="B13" s="833"/>
      <c r="C13" s="834"/>
      <c r="D13" s="834"/>
      <c r="E13" s="834"/>
      <c r="F13" s="834"/>
      <c r="G13" s="834"/>
      <c r="H13" s="834"/>
      <c r="I13" s="834"/>
      <c r="J13" s="834"/>
      <c r="K13" s="834"/>
      <c r="L13" s="834"/>
      <c r="M13" s="834"/>
      <c r="N13" s="834"/>
      <c r="O13" s="834"/>
      <c r="P13" s="835"/>
      <c r="Q13" s="836"/>
      <c r="R13" s="837"/>
      <c r="S13" s="837"/>
      <c r="T13" s="837"/>
      <c r="U13" s="837"/>
      <c r="V13" s="837"/>
      <c r="W13" s="837"/>
      <c r="X13" s="837"/>
      <c r="Y13" s="837"/>
      <c r="Z13" s="837"/>
      <c r="AA13" s="837"/>
      <c r="AB13" s="837"/>
      <c r="AC13" s="837"/>
      <c r="AD13" s="837"/>
      <c r="AE13" s="838"/>
      <c r="AF13" s="839"/>
      <c r="AG13" s="840"/>
      <c r="AH13" s="840"/>
      <c r="AI13" s="840"/>
      <c r="AJ13" s="841"/>
      <c r="AK13" s="842"/>
      <c r="AL13" s="843"/>
      <c r="AM13" s="843"/>
      <c r="AN13" s="843"/>
      <c r="AO13" s="843"/>
      <c r="AP13" s="843"/>
      <c r="AQ13" s="843"/>
      <c r="AR13" s="843"/>
      <c r="AS13" s="843"/>
      <c r="AT13" s="843"/>
      <c r="AU13" s="844"/>
      <c r="AV13" s="844"/>
      <c r="AW13" s="844"/>
      <c r="AX13" s="844"/>
      <c r="AY13" s="845"/>
      <c r="AZ13" s="250"/>
      <c r="BA13" s="250"/>
      <c r="BB13" s="250"/>
      <c r="BC13" s="250"/>
      <c r="BD13" s="250"/>
      <c r="BE13" s="251"/>
      <c r="BF13" s="251"/>
      <c r="BG13" s="251"/>
      <c r="BH13" s="251"/>
      <c r="BI13" s="251"/>
      <c r="BJ13" s="251"/>
      <c r="BK13" s="251"/>
      <c r="BL13" s="251"/>
      <c r="BM13" s="251"/>
      <c r="BN13" s="251"/>
      <c r="BO13" s="251"/>
      <c r="BP13" s="251"/>
      <c r="BQ13" s="260">
        <v>7</v>
      </c>
      <c r="BR13" s="261"/>
      <c r="BS13" s="846"/>
      <c r="BT13" s="847"/>
      <c r="BU13" s="847"/>
      <c r="BV13" s="847"/>
      <c r="BW13" s="847"/>
      <c r="BX13" s="847"/>
      <c r="BY13" s="847"/>
      <c r="BZ13" s="847"/>
      <c r="CA13" s="847"/>
      <c r="CB13" s="847"/>
      <c r="CC13" s="847"/>
      <c r="CD13" s="847"/>
      <c r="CE13" s="847"/>
      <c r="CF13" s="847"/>
      <c r="CG13" s="848"/>
      <c r="CH13" s="859"/>
      <c r="CI13" s="860"/>
      <c r="CJ13" s="860"/>
      <c r="CK13" s="860"/>
      <c r="CL13" s="861"/>
      <c r="CM13" s="859"/>
      <c r="CN13" s="860"/>
      <c r="CO13" s="860"/>
      <c r="CP13" s="860"/>
      <c r="CQ13" s="861"/>
      <c r="CR13" s="859"/>
      <c r="CS13" s="860"/>
      <c r="CT13" s="860"/>
      <c r="CU13" s="860"/>
      <c r="CV13" s="861"/>
      <c r="CW13" s="859"/>
      <c r="CX13" s="860"/>
      <c r="CY13" s="860"/>
      <c r="CZ13" s="860"/>
      <c r="DA13" s="861"/>
      <c r="DB13" s="859"/>
      <c r="DC13" s="860"/>
      <c r="DD13" s="860"/>
      <c r="DE13" s="860"/>
      <c r="DF13" s="861"/>
      <c r="DG13" s="859"/>
      <c r="DH13" s="860"/>
      <c r="DI13" s="860"/>
      <c r="DJ13" s="860"/>
      <c r="DK13" s="861"/>
      <c r="DL13" s="859"/>
      <c r="DM13" s="860"/>
      <c r="DN13" s="860"/>
      <c r="DO13" s="860"/>
      <c r="DP13" s="861"/>
      <c r="DQ13" s="859"/>
      <c r="DR13" s="860"/>
      <c r="DS13" s="860"/>
      <c r="DT13" s="860"/>
      <c r="DU13" s="861"/>
      <c r="DV13" s="862"/>
      <c r="DW13" s="863"/>
      <c r="DX13" s="863"/>
      <c r="DY13" s="863"/>
      <c r="DZ13" s="864"/>
      <c r="EA13" s="252"/>
    </row>
    <row r="14" spans="1:131" s="253" customFormat="1" ht="26.25" customHeight="1" x14ac:dyDescent="0.15">
      <c r="A14" s="259">
        <v>8</v>
      </c>
      <c r="B14" s="833"/>
      <c r="C14" s="834"/>
      <c r="D14" s="834"/>
      <c r="E14" s="834"/>
      <c r="F14" s="834"/>
      <c r="G14" s="834"/>
      <c r="H14" s="834"/>
      <c r="I14" s="834"/>
      <c r="J14" s="834"/>
      <c r="K14" s="834"/>
      <c r="L14" s="834"/>
      <c r="M14" s="834"/>
      <c r="N14" s="834"/>
      <c r="O14" s="834"/>
      <c r="P14" s="835"/>
      <c r="Q14" s="836"/>
      <c r="R14" s="837"/>
      <c r="S14" s="837"/>
      <c r="T14" s="837"/>
      <c r="U14" s="837"/>
      <c r="V14" s="837"/>
      <c r="W14" s="837"/>
      <c r="X14" s="837"/>
      <c r="Y14" s="837"/>
      <c r="Z14" s="837"/>
      <c r="AA14" s="837"/>
      <c r="AB14" s="837"/>
      <c r="AC14" s="837"/>
      <c r="AD14" s="837"/>
      <c r="AE14" s="838"/>
      <c r="AF14" s="839"/>
      <c r="AG14" s="840"/>
      <c r="AH14" s="840"/>
      <c r="AI14" s="840"/>
      <c r="AJ14" s="841"/>
      <c r="AK14" s="842"/>
      <c r="AL14" s="843"/>
      <c r="AM14" s="843"/>
      <c r="AN14" s="843"/>
      <c r="AO14" s="843"/>
      <c r="AP14" s="843"/>
      <c r="AQ14" s="843"/>
      <c r="AR14" s="843"/>
      <c r="AS14" s="843"/>
      <c r="AT14" s="843"/>
      <c r="AU14" s="844"/>
      <c r="AV14" s="844"/>
      <c r="AW14" s="844"/>
      <c r="AX14" s="844"/>
      <c r="AY14" s="845"/>
      <c r="AZ14" s="250"/>
      <c r="BA14" s="250"/>
      <c r="BB14" s="250"/>
      <c r="BC14" s="250"/>
      <c r="BD14" s="250"/>
      <c r="BE14" s="251"/>
      <c r="BF14" s="251"/>
      <c r="BG14" s="251"/>
      <c r="BH14" s="251"/>
      <c r="BI14" s="251"/>
      <c r="BJ14" s="251"/>
      <c r="BK14" s="251"/>
      <c r="BL14" s="251"/>
      <c r="BM14" s="251"/>
      <c r="BN14" s="251"/>
      <c r="BO14" s="251"/>
      <c r="BP14" s="251"/>
      <c r="BQ14" s="260">
        <v>8</v>
      </c>
      <c r="BR14" s="261"/>
      <c r="BS14" s="846"/>
      <c r="BT14" s="847"/>
      <c r="BU14" s="847"/>
      <c r="BV14" s="847"/>
      <c r="BW14" s="847"/>
      <c r="BX14" s="847"/>
      <c r="BY14" s="847"/>
      <c r="BZ14" s="847"/>
      <c r="CA14" s="847"/>
      <c r="CB14" s="847"/>
      <c r="CC14" s="847"/>
      <c r="CD14" s="847"/>
      <c r="CE14" s="847"/>
      <c r="CF14" s="847"/>
      <c r="CG14" s="848"/>
      <c r="CH14" s="859"/>
      <c r="CI14" s="860"/>
      <c r="CJ14" s="860"/>
      <c r="CK14" s="860"/>
      <c r="CL14" s="861"/>
      <c r="CM14" s="859"/>
      <c r="CN14" s="860"/>
      <c r="CO14" s="860"/>
      <c r="CP14" s="860"/>
      <c r="CQ14" s="861"/>
      <c r="CR14" s="859"/>
      <c r="CS14" s="860"/>
      <c r="CT14" s="860"/>
      <c r="CU14" s="860"/>
      <c r="CV14" s="861"/>
      <c r="CW14" s="859"/>
      <c r="CX14" s="860"/>
      <c r="CY14" s="860"/>
      <c r="CZ14" s="860"/>
      <c r="DA14" s="861"/>
      <c r="DB14" s="859"/>
      <c r="DC14" s="860"/>
      <c r="DD14" s="860"/>
      <c r="DE14" s="860"/>
      <c r="DF14" s="861"/>
      <c r="DG14" s="859"/>
      <c r="DH14" s="860"/>
      <c r="DI14" s="860"/>
      <c r="DJ14" s="860"/>
      <c r="DK14" s="861"/>
      <c r="DL14" s="859"/>
      <c r="DM14" s="860"/>
      <c r="DN14" s="860"/>
      <c r="DO14" s="860"/>
      <c r="DP14" s="861"/>
      <c r="DQ14" s="859"/>
      <c r="DR14" s="860"/>
      <c r="DS14" s="860"/>
      <c r="DT14" s="860"/>
      <c r="DU14" s="861"/>
      <c r="DV14" s="862"/>
      <c r="DW14" s="863"/>
      <c r="DX14" s="863"/>
      <c r="DY14" s="863"/>
      <c r="DZ14" s="864"/>
      <c r="EA14" s="252"/>
    </row>
    <row r="15" spans="1:131" s="253" customFormat="1" ht="26.25" customHeight="1" x14ac:dyDescent="0.15">
      <c r="A15" s="259">
        <v>9</v>
      </c>
      <c r="B15" s="833"/>
      <c r="C15" s="834"/>
      <c r="D15" s="834"/>
      <c r="E15" s="834"/>
      <c r="F15" s="834"/>
      <c r="G15" s="834"/>
      <c r="H15" s="834"/>
      <c r="I15" s="834"/>
      <c r="J15" s="834"/>
      <c r="K15" s="834"/>
      <c r="L15" s="834"/>
      <c r="M15" s="834"/>
      <c r="N15" s="834"/>
      <c r="O15" s="834"/>
      <c r="P15" s="835"/>
      <c r="Q15" s="836"/>
      <c r="R15" s="837"/>
      <c r="S15" s="837"/>
      <c r="T15" s="837"/>
      <c r="U15" s="837"/>
      <c r="V15" s="837"/>
      <c r="W15" s="837"/>
      <c r="X15" s="837"/>
      <c r="Y15" s="837"/>
      <c r="Z15" s="837"/>
      <c r="AA15" s="837"/>
      <c r="AB15" s="837"/>
      <c r="AC15" s="837"/>
      <c r="AD15" s="837"/>
      <c r="AE15" s="838"/>
      <c r="AF15" s="839"/>
      <c r="AG15" s="840"/>
      <c r="AH15" s="840"/>
      <c r="AI15" s="840"/>
      <c r="AJ15" s="841"/>
      <c r="AK15" s="842"/>
      <c r="AL15" s="843"/>
      <c r="AM15" s="843"/>
      <c r="AN15" s="843"/>
      <c r="AO15" s="843"/>
      <c r="AP15" s="843"/>
      <c r="AQ15" s="843"/>
      <c r="AR15" s="843"/>
      <c r="AS15" s="843"/>
      <c r="AT15" s="843"/>
      <c r="AU15" s="844"/>
      <c r="AV15" s="844"/>
      <c r="AW15" s="844"/>
      <c r="AX15" s="844"/>
      <c r="AY15" s="845"/>
      <c r="AZ15" s="250"/>
      <c r="BA15" s="250"/>
      <c r="BB15" s="250"/>
      <c r="BC15" s="250"/>
      <c r="BD15" s="250"/>
      <c r="BE15" s="251"/>
      <c r="BF15" s="251"/>
      <c r="BG15" s="251"/>
      <c r="BH15" s="251"/>
      <c r="BI15" s="251"/>
      <c r="BJ15" s="251"/>
      <c r="BK15" s="251"/>
      <c r="BL15" s="251"/>
      <c r="BM15" s="251"/>
      <c r="BN15" s="251"/>
      <c r="BO15" s="251"/>
      <c r="BP15" s="251"/>
      <c r="BQ15" s="260">
        <v>9</v>
      </c>
      <c r="BR15" s="261"/>
      <c r="BS15" s="846"/>
      <c r="BT15" s="847"/>
      <c r="BU15" s="847"/>
      <c r="BV15" s="847"/>
      <c r="BW15" s="847"/>
      <c r="BX15" s="847"/>
      <c r="BY15" s="847"/>
      <c r="BZ15" s="847"/>
      <c r="CA15" s="847"/>
      <c r="CB15" s="847"/>
      <c r="CC15" s="847"/>
      <c r="CD15" s="847"/>
      <c r="CE15" s="847"/>
      <c r="CF15" s="847"/>
      <c r="CG15" s="848"/>
      <c r="CH15" s="859"/>
      <c r="CI15" s="860"/>
      <c r="CJ15" s="860"/>
      <c r="CK15" s="860"/>
      <c r="CL15" s="861"/>
      <c r="CM15" s="859"/>
      <c r="CN15" s="860"/>
      <c r="CO15" s="860"/>
      <c r="CP15" s="860"/>
      <c r="CQ15" s="861"/>
      <c r="CR15" s="859"/>
      <c r="CS15" s="860"/>
      <c r="CT15" s="860"/>
      <c r="CU15" s="860"/>
      <c r="CV15" s="861"/>
      <c r="CW15" s="859"/>
      <c r="CX15" s="860"/>
      <c r="CY15" s="860"/>
      <c r="CZ15" s="860"/>
      <c r="DA15" s="861"/>
      <c r="DB15" s="859"/>
      <c r="DC15" s="860"/>
      <c r="DD15" s="860"/>
      <c r="DE15" s="860"/>
      <c r="DF15" s="861"/>
      <c r="DG15" s="859"/>
      <c r="DH15" s="860"/>
      <c r="DI15" s="860"/>
      <c r="DJ15" s="860"/>
      <c r="DK15" s="861"/>
      <c r="DL15" s="859"/>
      <c r="DM15" s="860"/>
      <c r="DN15" s="860"/>
      <c r="DO15" s="860"/>
      <c r="DP15" s="861"/>
      <c r="DQ15" s="859"/>
      <c r="DR15" s="860"/>
      <c r="DS15" s="860"/>
      <c r="DT15" s="860"/>
      <c r="DU15" s="861"/>
      <c r="DV15" s="862"/>
      <c r="DW15" s="863"/>
      <c r="DX15" s="863"/>
      <c r="DY15" s="863"/>
      <c r="DZ15" s="864"/>
      <c r="EA15" s="252"/>
    </row>
    <row r="16" spans="1:131" s="253" customFormat="1" ht="26.25" customHeight="1" x14ac:dyDescent="0.15">
      <c r="A16" s="259">
        <v>10</v>
      </c>
      <c r="B16" s="833"/>
      <c r="C16" s="834"/>
      <c r="D16" s="834"/>
      <c r="E16" s="834"/>
      <c r="F16" s="834"/>
      <c r="G16" s="834"/>
      <c r="H16" s="834"/>
      <c r="I16" s="834"/>
      <c r="J16" s="834"/>
      <c r="K16" s="834"/>
      <c r="L16" s="834"/>
      <c r="M16" s="834"/>
      <c r="N16" s="834"/>
      <c r="O16" s="834"/>
      <c r="P16" s="835"/>
      <c r="Q16" s="836"/>
      <c r="R16" s="837"/>
      <c r="S16" s="837"/>
      <c r="T16" s="837"/>
      <c r="U16" s="837"/>
      <c r="V16" s="837"/>
      <c r="W16" s="837"/>
      <c r="X16" s="837"/>
      <c r="Y16" s="837"/>
      <c r="Z16" s="837"/>
      <c r="AA16" s="837"/>
      <c r="AB16" s="837"/>
      <c r="AC16" s="837"/>
      <c r="AD16" s="837"/>
      <c r="AE16" s="838"/>
      <c r="AF16" s="839"/>
      <c r="AG16" s="840"/>
      <c r="AH16" s="840"/>
      <c r="AI16" s="840"/>
      <c r="AJ16" s="841"/>
      <c r="AK16" s="842"/>
      <c r="AL16" s="843"/>
      <c r="AM16" s="843"/>
      <c r="AN16" s="843"/>
      <c r="AO16" s="843"/>
      <c r="AP16" s="843"/>
      <c r="AQ16" s="843"/>
      <c r="AR16" s="843"/>
      <c r="AS16" s="843"/>
      <c r="AT16" s="843"/>
      <c r="AU16" s="844"/>
      <c r="AV16" s="844"/>
      <c r="AW16" s="844"/>
      <c r="AX16" s="844"/>
      <c r="AY16" s="845"/>
      <c r="AZ16" s="250"/>
      <c r="BA16" s="250"/>
      <c r="BB16" s="250"/>
      <c r="BC16" s="250"/>
      <c r="BD16" s="250"/>
      <c r="BE16" s="251"/>
      <c r="BF16" s="251"/>
      <c r="BG16" s="251"/>
      <c r="BH16" s="251"/>
      <c r="BI16" s="251"/>
      <c r="BJ16" s="251"/>
      <c r="BK16" s="251"/>
      <c r="BL16" s="251"/>
      <c r="BM16" s="251"/>
      <c r="BN16" s="251"/>
      <c r="BO16" s="251"/>
      <c r="BP16" s="251"/>
      <c r="BQ16" s="260">
        <v>10</v>
      </c>
      <c r="BR16" s="261"/>
      <c r="BS16" s="846"/>
      <c r="BT16" s="847"/>
      <c r="BU16" s="847"/>
      <c r="BV16" s="847"/>
      <c r="BW16" s="847"/>
      <c r="BX16" s="847"/>
      <c r="BY16" s="847"/>
      <c r="BZ16" s="847"/>
      <c r="CA16" s="847"/>
      <c r="CB16" s="847"/>
      <c r="CC16" s="847"/>
      <c r="CD16" s="847"/>
      <c r="CE16" s="847"/>
      <c r="CF16" s="847"/>
      <c r="CG16" s="848"/>
      <c r="CH16" s="859"/>
      <c r="CI16" s="860"/>
      <c r="CJ16" s="860"/>
      <c r="CK16" s="860"/>
      <c r="CL16" s="861"/>
      <c r="CM16" s="859"/>
      <c r="CN16" s="860"/>
      <c r="CO16" s="860"/>
      <c r="CP16" s="860"/>
      <c r="CQ16" s="861"/>
      <c r="CR16" s="859"/>
      <c r="CS16" s="860"/>
      <c r="CT16" s="860"/>
      <c r="CU16" s="860"/>
      <c r="CV16" s="861"/>
      <c r="CW16" s="859"/>
      <c r="CX16" s="860"/>
      <c r="CY16" s="860"/>
      <c r="CZ16" s="860"/>
      <c r="DA16" s="861"/>
      <c r="DB16" s="859"/>
      <c r="DC16" s="860"/>
      <c r="DD16" s="860"/>
      <c r="DE16" s="860"/>
      <c r="DF16" s="861"/>
      <c r="DG16" s="859"/>
      <c r="DH16" s="860"/>
      <c r="DI16" s="860"/>
      <c r="DJ16" s="860"/>
      <c r="DK16" s="861"/>
      <c r="DL16" s="859"/>
      <c r="DM16" s="860"/>
      <c r="DN16" s="860"/>
      <c r="DO16" s="860"/>
      <c r="DP16" s="861"/>
      <c r="DQ16" s="859"/>
      <c r="DR16" s="860"/>
      <c r="DS16" s="860"/>
      <c r="DT16" s="860"/>
      <c r="DU16" s="861"/>
      <c r="DV16" s="862"/>
      <c r="DW16" s="863"/>
      <c r="DX16" s="863"/>
      <c r="DY16" s="863"/>
      <c r="DZ16" s="864"/>
      <c r="EA16" s="252"/>
    </row>
    <row r="17" spans="1:131" s="253" customFormat="1" ht="26.25" customHeight="1" x14ac:dyDescent="0.15">
      <c r="A17" s="259">
        <v>11</v>
      </c>
      <c r="B17" s="833"/>
      <c r="C17" s="834"/>
      <c r="D17" s="834"/>
      <c r="E17" s="834"/>
      <c r="F17" s="834"/>
      <c r="G17" s="834"/>
      <c r="H17" s="834"/>
      <c r="I17" s="834"/>
      <c r="J17" s="834"/>
      <c r="K17" s="834"/>
      <c r="L17" s="834"/>
      <c r="M17" s="834"/>
      <c r="N17" s="834"/>
      <c r="O17" s="834"/>
      <c r="P17" s="835"/>
      <c r="Q17" s="836"/>
      <c r="R17" s="837"/>
      <c r="S17" s="837"/>
      <c r="T17" s="837"/>
      <c r="U17" s="837"/>
      <c r="V17" s="837"/>
      <c r="W17" s="837"/>
      <c r="X17" s="837"/>
      <c r="Y17" s="837"/>
      <c r="Z17" s="837"/>
      <c r="AA17" s="837"/>
      <c r="AB17" s="837"/>
      <c r="AC17" s="837"/>
      <c r="AD17" s="837"/>
      <c r="AE17" s="838"/>
      <c r="AF17" s="839"/>
      <c r="AG17" s="840"/>
      <c r="AH17" s="840"/>
      <c r="AI17" s="840"/>
      <c r="AJ17" s="841"/>
      <c r="AK17" s="842"/>
      <c r="AL17" s="843"/>
      <c r="AM17" s="843"/>
      <c r="AN17" s="843"/>
      <c r="AO17" s="843"/>
      <c r="AP17" s="843"/>
      <c r="AQ17" s="843"/>
      <c r="AR17" s="843"/>
      <c r="AS17" s="843"/>
      <c r="AT17" s="843"/>
      <c r="AU17" s="844"/>
      <c r="AV17" s="844"/>
      <c r="AW17" s="844"/>
      <c r="AX17" s="844"/>
      <c r="AY17" s="845"/>
      <c r="AZ17" s="250"/>
      <c r="BA17" s="250"/>
      <c r="BB17" s="250"/>
      <c r="BC17" s="250"/>
      <c r="BD17" s="250"/>
      <c r="BE17" s="251"/>
      <c r="BF17" s="251"/>
      <c r="BG17" s="251"/>
      <c r="BH17" s="251"/>
      <c r="BI17" s="251"/>
      <c r="BJ17" s="251"/>
      <c r="BK17" s="251"/>
      <c r="BL17" s="251"/>
      <c r="BM17" s="251"/>
      <c r="BN17" s="251"/>
      <c r="BO17" s="251"/>
      <c r="BP17" s="251"/>
      <c r="BQ17" s="260">
        <v>11</v>
      </c>
      <c r="BR17" s="261"/>
      <c r="BS17" s="846"/>
      <c r="BT17" s="847"/>
      <c r="BU17" s="847"/>
      <c r="BV17" s="847"/>
      <c r="BW17" s="847"/>
      <c r="BX17" s="847"/>
      <c r="BY17" s="847"/>
      <c r="BZ17" s="847"/>
      <c r="CA17" s="847"/>
      <c r="CB17" s="847"/>
      <c r="CC17" s="847"/>
      <c r="CD17" s="847"/>
      <c r="CE17" s="847"/>
      <c r="CF17" s="847"/>
      <c r="CG17" s="848"/>
      <c r="CH17" s="859"/>
      <c r="CI17" s="860"/>
      <c r="CJ17" s="860"/>
      <c r="CK17" s="860"/>
      <c r="CL17" s="861"/>
      <c r="CM17" s="859"/>
      <c r="CN17" s="860"/>
      <c r="CO17" s="860"/>
      <c r="CP17" s="860"/>
      <c r="CQ17" s="861"/>
      <c r="CR17" s="859"/>
      <c r="CS17" s="860"/>
      <c r="CT17" s="860"/>
      <c r="CU17" s="860"/>
      <c r="CV17" s="861"/>
      <c r="CW17" s="859"/>
      <c r="CX17" s="860"/>
      <c r="CY17" s="860"/>
      <c r="CZ17" s="860"/>
      <c r="DA17" s="861"/>
      <c r="DB17" s="859"/>
      <c r="DC17" s="860"/>
      <c r="DD17" s="860"/>
      <c r="DE17" s="860"/>
      <c r="DF17" s="861"/>
      <c r="DG17" s="859"/>
      <c r="DH17" s="860"/>
      <c r="DI17" s="860"/>
      <c r="DJ17" s="860"/>
      <c r="DK17" s="861"/>
      <c r="DL17" s="859"/>
      <c r="DM17" s="860"/>
      <c r="DN17" s="860"/>
      <c r="DO17" s="860"/>
      <c r="DP17" s="861"/>
      <c r="DQ17" s="859"/>
      <c r="DR17" s="860"/>
      <c r="DS17" s="860"/>
      <c r="DT17" s="860"/>
      <c r="DU17" s="861"/>
      <c r="DV17" s="862"/>
      <c r="DW17" s="863"/>
      <c r="DX17" s="863"/>
      <c r="DY17" s="863"/>
      <c r="DZ17" s="864"/>
      <c r="EA17" s="252"/>
    </row>
    <row r="18" spans="1:131" s="253" customFormat="1" ht="26.25" customHeight="1" x14ac:dyDescent="0.15">
      <c r="A18" s="259">
        <v>12</v>
      </c>
      <c r="B18" s="833"/>
      <c r="C18" s="834"/>
      <c r="D18" s="834"/>
      <c r="E18" s="834"/>
      <c r="F18" s="834"/>
      <c r="G18" s="834"/>
      <c r="H18" s="834"/>
      <c r="I18" s="834"/>
      <c r="J18" s="834"/>
      <c r="K18" s="834"/>
      <c r="L18" s="834"/>
      <c r="M18" s="834"/>
      <c r="N18" s="834"/>
      <c r="O18" s="834"/>
      <c r="P18" s="835"/>
      <c r="Q18" s="836"/>
      <c r="R18" s="837"/>
      <c r="S18" s="837"/>
      <c r="T18" s="837"/>
      <c r="U18" s="837"/>
      <c r="V18" s="837"/>
      <c r="W18" s="837"/>
      <c r="X18" s="837"/>
      <c r="Y18" s="837"/>
      <c r="Z18" s="837"/>
      <c r="AA18" s="837"/>
      <c r="AB18" s="837"/>
      <c r="AC18" s="837"/>
      <c r="AD18" s="837"/>
      <c r="AE18" s="838"/>
      <c r="AF18" s="839"/>
      <c r="AG18" s="840"/>
      <c r="AH18" s="840"/>
      <c r="AI18" s="840"/>
      <c r="AJ18" s="841"/>
      <c r="AK18" s="842"/>
      <c r="AL18" s="843"/>
      <c r="AM18" s="843"/>
      <c r="AN18" s="843"/>
      <c r="AO18" s="843"/>
      <c r="AP18" s="843"/>
      <c r="AQ18" s="843"/>
      <c r="AR18" s="843"/>
      <c r="AS18" s="843"/>
      <c r="AT18" s="843"/>
      <c r="AU18" s="844"/>
      <c r="AV18" s="844"/>
      <c r="AW18" s="844"/>
      <c r="AX18" s="844"/>
      <c r="AY18" s="845"/>
      <c r="AZ18" s="250"/>
      <c r="BA18" s="250"/>
      <c r="BB18" s="250"/>
      <c r="BC18" s="250"/>
      <c r="BD18" s="250"/>
      <c r="BE18" s="251"/>
      <c r="BF18" s="251"/>
      <c r="BG18" s="251"/>
      <c r="BH18" s="251"/>
      <c r="BI18" s="251"/>
      <c r="BJ18" s="251"/>
      <c r="BK18" s="251"/>
      <c r="BL18" s="251"/>
      <c r="BM18" s="251"/>
      <c r="BN18" s="251"/>
      <c r="BO18" s="251"/>
      <c r="BP18" s="251"/>
      <c r="BQ18" s="260">
        <v>12</v>
      </c>
      <c r="BR18" s="261"/>
      <c r="BS18" s="846"/>
      <c r="BT18" s="847"/>
      <c r="BU18" s="847"/>
      <c r="BV18" s="847"/>
      <c r="BW18" s="847"/>
      <c r="BX18" s="847"/>
      <c r="BY18" s="847"/>
      <c r="BZ18" s="847"/>
      <c r="CA18" s="847"/>
      <c r="CB18" s="847"/>
      <c r="CC18" s="847"/>
      <c r="CD18" s="847"/>
      <c r="CE18" s="847"/>
      <c r="CF18" s="847"/>
      <c r="CG18" s="848"/>
      <c r="CH18" s="859"/>
      <c r="CI18" s="860"/>
      <c r="CJ18" s="860"/>
      <c r="CK18" s="860"/>
      <c r="CL18" s="861"/>
      <c r="CM18" s="859"/>
      <c r="CN18" s="860"/>
      <c r="CO18" s="860"/>
      <c r="CP18" s="860"/>
      <c r="CQ18" s="861"/>
      <c r="CR18" s="859"/>
      <c r="CS18" s="860"/>
      <c r="CT18" s="860"/>
      <c r="CU18" s="860"/>
      <c r="CV18" s="861"/>
      <c r="CW18" s="859"/>
      <c r="CX18" s="860"/>
      <c r="CY18" s="860"/>
      <c r="CZ18" s="860"/>
      <c r="DA18" s="861"/>
      <c r="DB18" s="859"/>
      <c r="DC18" s="860"/>
      <c r="DD18" s="860"/>
      <c r="DE18" s="860"/>
      <c r="DF18" s="861"/>
      <c r="DG18" s="859"/>
      <c r="DH18" s="860"/>
      <c r="DI18" s="860"/>
      <c r="DJ18" s="860"/>
      <c r="DK18" s="861"/>
      <c r="DL18" s="859"/>
      <c r="DM18" s="860"/>
      <c r="DN18" s="860"/>
      <c r="DO18" s="860"/>
      <c r="DP18" s="861"/>
      <c r="DQ18" s="859"/>
      <c r="DR18" s="860"/>
      <c r="DS18" s="860"/>
      <c r="DT18" s="860"/>
      <c r="DU18" s="861"/>
      <c r="DV18" s="862"/>
      <c r="DW18" s="863"/>
      <c r="DX18" s="863"/>
      <c r="DY18" s="863"/>
      <c r="DZ18" s="864"/>
      <c r="EA18" s="252"/>
    </row>
    <row r="19" spans="1:131" s="253" customFormat="1" ht="26.25" customHeight="1" x14ac:dyDescent="0.15">
      <c r="A19" s="259">
        <v>13</v>
      </c>
      <c r="B19" s="833"/>
      <c r="C19" s="834"/>
      <c r="D19" s="834"/>
      <c r="E19" s="834"/>
      <c r="F19" s="834"/>
      <c r="G19" s="834"/>
      <c r="H19" s="834"/>
      <c r="I19" s="834"/>
      <c r="J19" s="834"/>
      <c r="K19" s="834"/>
      <c r="L19" s="834"/>
      <c r="M19" s="834"/>
      <c r="N19" s="834"/>
      <c r="O19" s="834"/>
      <c r="P19" s="835"/>
      <c r="Q19" s="836"/>
      <c r="R19" s="837"/>
      <c r="S19" s="837"/>
      <c r="T19" s="837"/>
      <c r="U19" s="837"/>
      <c r="V19" s="837"/>
      <c r="W19" s="837"/>
      <c r="X19" s="837"/>
      <c r="Y19" s="837"/>
      <c r="Z19" s="837"/>
      <c r="AA19" s="837"/>
      <c r="AB19" s="837"/>
      <c r="AC19" s="837"/>
      <c r="AD19" s="837"/>
      <c r="AE19" s="838"/>
      <c r="AF19" s="839"/>
      <c r="AG19" s="840"/>
      <c r="AH19" s="840"/>
      <c r="AI19" s="840"/>
      <c r="AJ19" s="841"/>
      <c r="AK19" s="842"/>
      <c r="AL19" s="843"/>
      <c r="AM19" s="843"/>
      <c r="AN19" s="843"/>
      <c r="AO19" s="843"/>
      <c r="AP19" s="843"/>
      <c r="AQ19" s="843"/>
      <c r="AR19" s="843"/>
      <c r="AS19" s="843"/>
      <c r="AT19" s="843"/>
      <c r="AU19" s="844"/>
      <c r="AV19" s="844"/>
      <c r="AW19" s="844"/>
      <c r="AX19" s="844"/>
      <c r="AY19" s="845"/>
      <c r="AZ19" s="250"/>
      <c r="BA19" s="250"/>
      <c r="BB19" s="250"/>
      <c r="BC19" s="250"/>
      <c r="BD19" s="250"/>
      <c r="BE19" s="251"/>
      <c r="BF19" s="251"/>
      <c r="BG19" s="251"/>
      <c r="BH19" s="251"/>
      <c r="BI19" s="251"/>
      <c r="BJ19" s="251"/>
      <c r="BK19" s="251"/>
      <c r="BL19" s="251"/>
      <c r="BM19" s="251"/>
      <c r="BN19" s="251"/>
      <c r="BO19" s="251"/>
      <c r="BP19" s="251"/>
      <c r="BQ19" s="260">
        <v>13</v>
      </c>
      <c r="BR19" s="261"/>
      <c r="BS19" s="846"/>
      <c r="BT19" s="847"/>
      <c r="BU19" s="847"/>
      <c r="BV19" s="847"/>
      <c r="BW19" s="847"/>
      <c r="BX19" s="847"/>
      <c r="BY19" s="847"/>
      <c r="BZ19" s="847"/>
      <c r="CA19" s="847"/>
      <c r="CB19" s="847"/>
      <c r="CC19" s="847"/>
      <c r="CD19" s="847"/>
      <c r="CE19" s="847"/>
      <c r="CF19" s="847"/>
      <c r="CG19" s="848"/>
      <c r="CH19" s="859"/>
      <c r="CI19" s="860"/>
      <c r="CJ19" s="860"/>
      <c r="CK19" s="860"/>
      <c r="CL19" s="861"/>
      <c r="CM19" s="859"/>
      <c r="CN19" s="860"/>
      <c r="CO19" s="860"/>
      <c r="CP19" s="860"/>
      <c r="CQ19" s="861"/>
      <c r="CR19" s="859"/>
      <c r="CS19" s="860"/>
      <c r="CT19" s="860"/>
      <c r="CU19" s="860"/>
      <c r="CV19" s="861"/>
      <c r="CW19" s="859"/>
      <c r="CX19" s="860"/>
      <c r="CY19" s="860"/>
      <c r="CZ19" s="860"/>
      <c r="DA19" s="861"/>
      <c r="DB19" s="859"/>
      <c r="DC19" s="860"/>
      <c r="DD19" s="860"/>
      <c r="DE19" s="860"/>
      <c r="DF19" s="861"/>
      <c r="DG19" s="859"/>
      <c r="DH19" s="860"/>
      <c r="DI19" s="860"/>
      <c r="DJ19" s="860"/>
      <c r="DK19" s="861"/>
      <c r="DL19" s="859"/>
      <c r="DM19" s="860"/>
      <c r="DN19" s="860"/>
      <c r="DO19" s="860"/>
      <c r="DP19" s="861"/>
      <c r="DQ19" s="859"/>
      <c r="DR19" s="860"/>
      <c r="DS19" s="860"/>
      <c r="DT19" s="860"/>
      <c r="DU19" s="861"/>
      <c r="DV19" s="862"/>
      <c r="DW19" s="863"/>
      <c r="DX19" s="863"/>
      <c r="DY19" s="863"/>
      <c r="DZ19" s="864"/>
      <c r="EA19" s="252"/>
    </row>
    <row r="20" spans="1:131" s="253" customFormat="1" ht="26.25" customHeight="1" x14ac:dyDescent="0.15">
      <c r="A20" s="259">
        <v>14</v>
      </c>
      <c r="B20" s="833"/>
      <c r="C20" s="834"/>
      <c r="D20" s="834"/>
      <c r="E20" s="834"/>
      <c r="F20" s="834"/>
      <c r="G20" s="834"/>
      <c r="H20" s="834"/>
      <c r="I20" s="834"/>
      <c r="J20" s="834"/>
      <c r="K20" s="834"/>
      <c r="L20" s="834"/>
      <c r="M20" s="834"/>
      <c r="N20" s="834"/>
      <c r="O20" s="834"/>
      <c r="P20" s="835"/>
      <c r="Q20" s="836"/>
      <c r="R20" s="837"/>
      <c r="S20" s="837"/>
      <c r="T20" s="837"/>
      <c r="U20" s="837"/>
      <c r="V20" s="837"/>
      <c r="W20" s="837"/>
      <c r="X20" s="837"/>
      <c r="Y20" s="837"/>
      <c r="Z20" s="837"/>
      <c r="AA20" s="837"/>
      <c r="AB20" s="837"/>
      <c r="AC20" s="837"/>
      <c r="AD20" s="837"/>
      <c r="AE20" s="838"/>
      <c r="AF20" s="839"/>
      <c r="AG20" s="840"/>
      <c r="AH20" s="840"/>
      <c r="AI20" s="840"/>
      <c r="AJ20" s="841"/>
      <c r="AK20" s="842"/>
      <c r="AL20" s="843"/>
      <c r="AM20" s="843"/>
      <c r="AN20" s="843"/>
      <c r="AO20" s="843"/>
      <c r="AP20" s="843"/>
      <c r="AQ20" s="843"/>
      <c r="AR20" s="843"/>
      <c r="AS20" s="843"/>
      <c r="AT20" s="843"/>
      <c r="AU20" s="844"/>
      <c r="AV20" s="844"/>
      <c r="AW20" s="844"/>
      <c r="AX20" s="844"/>
      <c r="AY20" s="845"/>
      <c r="AZ20" s="250"/>
      <c r="BA20" s="250"/>
      <c r="BB20" s="250"/>
      <c r="BC20" s="250"/>
      <c r="BD20" s="250"/>
      <c r="BE20" s="251"/>
      <c r="BF20" s="251"/>
      <c r="BG20" s="251"/>
      <c r="BH20" s="251"/>
      <c r="BI20" s="251"/>
      <c r="BJ20" s="251"/>
      <c r="BK20" s="251"/>
      <c r="BL20" s="251"/>
      <c r="BM20" s="251"/>
      <c r="BN20" s="251"/>
      <c r="BO20" s="251"/>
      <c r="BP20" s="251"/>
      <c r="BQ20" s="260">
        <v>14</v>
      </c>
      <c r="BR20" s="261"/>
      <c r="BS20" s="846"/>
      <c r="BT20" s="847"/>
      <c r="BU20" s="847"/>
      <c r="BV20" s="847"/>
      <c r="BW20" s="847"/>
      <c r="BX20" s="847"/>
      <c r="BY20" s="847"/>
      <c r="BZ20" s="847"/>
      <c r="CA20" s="847"/>
      <c r="CB20" s="847"/>
      <c r="CC20" s="847"/>
      <c r="CD20" s="847"/>
      <c r="CE20" s="847"/>
      <c r="CF20" s="847"/>
      <c r="CG20" s="848"/>
      <c r="CH20" s="859"/>
      <c r="CI20" s="860"/>
      <c r="CJ20" s="860"/>
      <c r="CK20" s="860"/>
      <c r="CL20" s="861"/>
      <c r="CM20" s="859"/>
      <c r="CN20" s="860"/>
      <c r="CO20" s="860"/>
      <c r="CP20" s="860"/>
      <c r="CQ20" s="861"/>
      <c r="CR20" s="859"/>
      <c r="CS20" s="860"/>
      <c r="CT20" s="860"/>
      <c r="CU20" s="860"/>
      <c r="CV20" s="861"/>
      <c r="CW20" s="859"/>
      <c r="CX20" s="860"/>
      <c r="CY20" s="860"/>
      <c r="CZ20" s="860"/>
      <c r="DA20" s="861"/>
      <c r="DB20" s="859"/>
      <c r="DC20" s="860"/>
      <c r="DD20" s="860"/>
      <c r="DE20" s="860"/>
      <c r="DF20" s="861"/>
      <c r="DG20" s="859"/>
      <c r="DH20" s="860"/>
      <c r="DI20" s="860"/>
      <c r="DJ20" s="860"/>
      <c r="DK20" s="861"/>
      <c r="DL20" s="859"/>
      <c r="DM20" s="860"/>
      <c r="DN20" s="860"/>
      <c r="DO20" s="860"/>
      <c r="DP20" s="861"/>
      <c r="DQ20" s="859"/>
      <c r="DR20" s="860"/>
      <c r="DS20" s="860"/>
      <c r="DT20" s="860"/>
      <c r="DU20" s="861"/>
      <c r="DV20" s="862"/>
      <c r="DW20" s="863"/>
      <c r="DX20" s="863"/>
      <c r="DY20" s="863"/>
      <c r="DZ20" s="864"/>
      <c r="EA20" s="252"/>
    </row>
    <row r="21" spans="1:131" s="253" customFormat="1" ht="26.25" customHeight="1" thickBot="1" x14ac:dyDescent="0.2">
      <c r="A21" s="259">
        <v>15</v>
      </c>
      <c r="B21" s="833"/>
      <c r="C21" s="834"/>
      <c r="D21" s="834"/>
      <c r="E21" s="834"/>
      <c r="F21" s="834"/>
      <c r="G21" s="834"/>
      <c r="H21" s="834"/>
      <c r="I21" s="834"/>
      <c r="J21" s="834"/>
      <c r="K21" s="834"/>
      <c r="L21" s="834"/>
      <c r="M21" s="834"/>
      <c r="N21" s="834"/>
      <c r="O21" s="834"/>
      <c r="P21" s="835"/>
      <c r="Q21" s="836"/>
      <c r="R21" s="837"/>
      <c r="S21" s="837"/>
      <c r="T21" s="837"/>
      <c r="U21" s="837"/>
      <c r="V21" s="837"/>
      <c r="W21" s="837"/>
      <c r="X21" s="837"/>
      <c r="Y21" s="837"/>
      <c r="Z21" s="837"/>
      <c r="AA21" s="837"/>
      <c r="AB21" s="837"/>
      <c r="AC21" s="837"/>
      <c r="AD21" s="837"/>
      <c r="AE21" s="838"/>
      <c r="AF21" s="839"/>
      <c r="AG21" s="840"/>
      <c r="AH21" s="840"/>
      <c r="AI21" s="840"/>
      <c r="AJ21" s="841"/>
      <c r="AK21" s="842"/>
      <c r="AL21" s="843"/>
      <c r="AM21" s="843"/>
      <c r="AN21" s="843"/>
      <c r="AO21" s="843"/>
      <c r="AP21" s="843"/>
      <c r="AQ21" s="843"/>
      <c r="AR21" s="843"/>
      <c r="AS21" s="843"/>
      <c r="AT21" s="843"/>
      <c r="AU21" s="844"/>
      <c r="AV21" s="844"/>
      <c r="AW21" s="844"/>
      <c r="AX21" s="844"/>
      <c r="AY21" s="845"/>
      <c r="AZ21" s="250"/>
      <c r="BA21" s="250"/>
      <c r="BB21" s="250"/>
      <c r="BC21" s="250"/>
      <c r="BD21" s="250"/>
      <c r="BE21" s="251"/>
      <c r="BF21" s="251"/>
      <c r="BG21" s="251"/>
      <c r="BH21" s="251"/>
      <c r="BI21" s="251"/>
      <c r="BJ21" s="251"/>
      <c r="BK21" s="251"/>
      <c r="BL21" s="251"/>
      <c r="BM21" s="251"/>
      <c r="BN21" s="251"/>
      <c r="BO21" s="251"/>
      <c r="BP21" s="251"/>
      <c r="BQ21" s="260">
        <v>15</v>
      </c>
      <c r="BR21" s="261"/>
      <c r="BS21" s="846"/>
      <c r="BT21" s="847"/>
      <c r="BU21" s="847"/>
      <c r="BV21" s="847"/>
      <c r="BW21" s="847"/>
      <c r="BX21" s="847"/>
      <c r="BY21" s="847"/>
      <c r="BZ21" s="847"/>
      <c r="CA21" s="847"/>
      <c r="CB21" s="847"/>
      <c r="CC21" s="847"/>
      <c r="CD21" s="847"/>
      <c r="CE21" s="847"/>
      <c r="CF21" s="847"/>
      <c r="CG21" s="848"/>
      <c r="CH21" s="859"/>
      <c r="CI21" s="860"/>
      <c r="CJ21" s="860"/>
      <c r="CK21" s="860"/>
      <c r="CL21" s="861"/>
      <c r="CM21" s="859"/>
      <c r="CN21" s="860"/>
      <c r="CO21" s="860"/>
      <c r="CP21" s="860"/>
      <c r="CQ21" s="861"/>
      <c r="CR21" s="859"/>
      <c r="CS21" s="860"/>
      <c r="CT21" s="860"/>
      <c r="CU21" s="860"/>
      <c r="CV21" s="861"/>
      <c r="CW21" s="859"/>
      <c r="CX21" s="860"/>
      <c r="CY21" s="860"/>
      <c r="CZ21" s="860"/>
      <c r="DA21" s="861"/>
      <c r="DB21" s="859"/>
      <c r="DC21" s="860"/>
      <c r="DD21" s="860"/>
      <c r="DE21" s="860"/>
      <c r="DF21" s="861"/>
      <c r="DG21" s="859"/>
      <c r="DH21" s="860"/>
      <c r="DI21" s="860"/>
      <c r="DJ21" s="860"/>
      <c r="DK21" s="861"/>
      <c r="DL21" s="859"/>
      <c r="DM21" s="860"/>
      <c r="DN21" s="860"/>
      <c r="DO21" s="860"/>
      <c r="DP21" s="861"/>
      <c r="DQ21" s="859"/>
      <c r="DR21" s="860"/>
      <c r="DS21" s="860"/>
      <c r="DT21" s="860"/>
      <c r="DU21" s="861"/>
      <c r="DV21" s="862"/>
      <c r="DW21" s="863"/>
      <c r="DX21" s="863"/>
      <c r="DY21" s="863"/>
      <c r="DZ21" s="864"/>
      <c r="EA21" s="252"/>
    </row>
    <row r="22" spans="1:131" s="253" customFormat="1" ht="26.25" customHeight="1" x14ac:dyDescent="0.15">
      <c r="A22" s="259">
        <v>16</v>
      </c>
      <c r="B22" s="833"/>
      <c r="C22" s="834"/>
      <c r="D22" s="834"/>
      <c r="E22" s="834"/>
      <c r="F22" s="834"/>
      <c r="G22" s="834"/>
      <c r="H22" s="834"/>
      <c r="I22" s="834"/>
      <c r="J22" s="834"/>
      <c r="K22" s="834"/>
      <c r="L22" s="834"/>
      <c r="M22" s="834"/>
      <c r="N22" s="834"/>
      <c r="O22" s="834"/>
      <c r="P22" s="835"/>
      <c r="Q22" s="865"/>
      <c r="R22" s="866"/>
      <c r="S22" s="866"/>
      <c r="T22" s="866"/>
      <c r="U22" s="866"/>
      <c r="V22" s="866"/>
      <c r="W22" s="866"/>
      <c r="X22" s="866"/>
      <c r="Y22" s="866"/>
      <c r="Z22" s="866"/>
      <c r="AA22" s="866"/>
      <c r="AB22" s="866"/>
      <c r="AC22" s="866"/>
      <c r="AD22" s="866"/>
      <c r="AE22" s="867"/>
      <c r="AF22" s="839"/>
      <c r="AG22" s="840"/>
      <c r="AH22" s="840"/>
      <c r="AI22" s="840"/>
      <c r="AJ22" s="841"/>
      <c r="AK22" s="880"/>
      <c r="AL22" s="881"/>
      <c r="AM22" s="881"/>
      <c r="AN22" s="881"/>
      <c r="AO22" s="881"/>
      <c r="AP22" s="881"/>
      <c r="AQ22" s="881"/>
      <c r="AR22" s="881"/>
      <c r="AS22" s="881"/>
      <c r="AT22" s="881"/>
      <c r="AU22" s="882"/>
      <c r="AV22" s="882"/>
      <c r="AW22" s="882"/>
      <c r="AX22" s="882"/>
      <c r="AY22" s="883"/>
      <c r="AZ22" s="884" t="s">
        <v>382</v>
      </c>
      <c r="BA22" s="884"/>
      <c r="BB22" s="884"/>
      <c r="BC22" s="884"/>
      <c r="BD22" s="885"/>
      <c r="BE22" s="251"/>
      <c r="BF22" s="251"/>
      <c r="BG22" s="251"/>
      <c r="BH22" s="251"/>
      <c r="BI22" s="251"/>
      <c r="BJ22" s="251"/>
      <c r="BK22" s="251"/>
      <c r="BL22" s="251"/>
      <c r="BM22" s="251"/>
      <c r="BN22" s="251"/>
      <c r="BO22" s="251"/>
      <c r="BP22" s="251"/>
      <c r="BQ22" s="260">
        <v>16</v>
      </c>
      <c r="BR22" s="261"/>
      <c r="BS22" s="846"/>
      <c r="BT22" s="847"/>
      <c r="BU22" s="847"/>
      <c r="BV22" s="847"/>
      <c r="BW22" s="847"/>
      <c r="BX22" s="847"/>
      <c r="BY22" s="847"/>
      <c r="BZ22" s="847"/>
      <c r="CA22" s="847"/>
      <c r="CB22" s="847"/>
      <c r="CC22" s="847"/>
      <c r="CD22" s="847"/>
      <c r="CE22" s="847"/>
      <c r="CF22" s="847"/>
      <c r="CG22" s="848"/>
      <c r="CH22" s="859"/>
      <c r="CI22" s="860"/>
      <c r="CJ22" s="860"/>
      <c r="CK22" s="860"/>
      <c r="CL22" s="861"/>
      <c r="CM22" s="859"/>
      <c r="CN22" s="860"/>
      <c r="CO22" s="860"/>
      <c r="CP22" s="860"/>
      <c r="CQ22" s="861"/>
      <c r="CR22" s="859"/>
      <c r="CS22" s="860"/>
      <c r="CT22" s="860"/>
      <c r="CU22" s="860"/>
      <c r="CV22" s="861"/>
      <c r="CW22" s="859"/>
      <c r="CX22" s="860"/>
      <c r="CY22" s="860"/>
      <c r="CZ22" s="860"/>
      <c r="DA22" s="861"/>
      <c r="DB22" s="859"/>
      <c r="DC22" s="860"/>
      <c r="DD22" s="860"/>
      <c r="DE22" s="860"/>
      <c r="DF22" s="861"/>
      <c r="DG22" s="859"/>
      <c r="DH22" s="860"/>
      <c r="DI22" s="860"/>
      <c r="DJ22" s="860"/>
      <c r="DK22" s="861"/>
      <c r="DL22" s="859"/>
      <c r="DM22" s="860"/>
      <c r="DN22" s="860"/>
      <c r="DO22" s="860"/>
      <c r="DP22" s="861"/>
      <c r="DQ22" s="859"/>
      <c r="DR22" s="860"/>
      <c r="DS22" s="860"/>
      <c r="DT22" s="860"/>
      <c r="DU22" s="861"/>
      <c r="DV22" s="862"/>
      <c r="DW22" s="863"/>
      <c r="DX22" s="863"/>
      <c r="DY22" s="863"/>
      <c r="DZ22" s="864"/>
      <c r="EA22" s="252"/>
    </row>
    <row r="23" spans="1:131" s="253" customFormat="1" ht="26.25" customHeight="1" thickBot="1" x14ac:dyDescent="0.2">
      <c r="A23" s="262" t="s">
        <v>383</v>
      </c>
      <c r="B23" s="868" t="s">
        <v>384</v>
      </c>
      <c r="C23" s="869"/>
      <c r="D23" s="869"/>
      <c r="E23" s="869"/>
      <c r="F23" s="869"/>
      <c r="G23" s="869"/>
      <c r="H23" s="869"/>
      <c r="I23" s="869"/>
      <c r="J23" s="869"/>
      <c r="K23" s="869"/>
      <c r="L23" s="869"/>
      <c r="M23" s="869"/>
      <c r="N23" s="869"/>
      <c r="O23" s="869"/>
      <c r="P23" s="870"/>
      <c r="Q23" s="871"/>
      <c r="R23" s="872"/>
      <c r="S23" s="872"/>
      <c r="T23" s="872"/>
      <c r="U23" s="872"/>
      <c r="V23" s="872"/>
      <c r="W23" s="872"/>
      <c r="X23" s="872"/>
      <c r="Y23" s="872"/>
      <c r="Z23" s="872"/>
      <c r="AA23" s="872"/>
      <c r="AB23" s="872"/>
      <c r="AC23" s="872"/>
      <c r="AD23" s="872"/>
      <c r="AE23" s="873"/>
      <c r="AF23" s="874">
        <v>122</v>
      </c>
      <c r="AG23" s="872"/>
      <c r="AH23" s="872"/>
      <c r="AI23" s="872"/>
      <c r="AJ23" s="875"/>
      <c r="AK23" s="876"/>
      <c r="AL23" s="877"/>
      <c r="AM23" s="877"/>
      <c r="AN23" s="877"/>
      <c r="AO23" s="877"/>
      <c r="AP23" s="872"/>
      <c r="AQ23" s="872"/>
      <c r="AR23" s="872"/>
      <c r="AS23" s="872"/>
      <c r="AT23" s="872"/>
      <c r="AU23" s="878"/>
      <c r="AV23" s="878"/>
      <c r="AW23" s="878"/>
      <c r="AX23" s="878"/>
      <c r="AY23" s="879"/>
      <c r="AZ23" s="887" t="s">
        <v>385</v>
      </c>
      <c r="BA23" s="888"/>
      <c r="BB23" s="888"/>
      <c r="BC23" s="888"/>
      <c r="BD23" s="889"/>
      <c r="BE23" s="251"/>
      <c r="BF23" s="251"/>
      <c r="BG23" s="251"/>
      <c r="BH23" s="251"/>
      <c r="BI23" s="251"/>
      <c r="BJ23" s="251"/>
      <c r="BK23" s="251"/>
      <c r="BL23" s="251"/>
      <c r="BM23" s="251"/>
      <c r="BN23" s="251"/>
      <c r="BO23" s="251"/>
      <c r="BP23" s="251"/>
      <c r="BQ23" s="260">
        <v>17</v>
      </c>
      <c r="BR23" s="261"/>
      <c r="BS23" s="846"/>
      <c r="BT23" s="847"/>
      <c r="BU23" s="847"/>
      <c r="BV23" s="847"/>
      <c r="BW23" s="847"/>
      <c r="BX23" s="847"/>
      <c r="BY23" s="847"/>
      <c r="BZ23" s="847"/>
      <c r="CA23" s="847"/>
      <c r="CB23" s="847"/>
      <c r="CC23" s="847"/>
      <c r="CD23" s="847"/>
      <c r="CE23" s="847"/>
      <c r="CF23" s="847"/>
      <c r="CG23" s="848"/>
      <c r="CH23" s="859"/>
      <c r="CI23" s="860"/>
      <c r="CJ23" s="860"/>
      <c r="CK23" s="860"/>
      <c r="CL23" s="861"/>
      <c r="CM23" s="859"/>
      <c r="CN23" s="860"/>
      <c r="CO23" s="860"/>
      <c r="CP23" s="860"/>
      <c r="CQ23" s="861"/>
      <c r="CR23" s="859"/>
      <c r="CS23" s="860"/>
      <c r="CT23" s="860"/>
      <c r="CU23" s="860"/>
      <c r="CV23" s="861"/>
      <c r="CW23" s="859"/>
      <c r="CX23" s="860"/>
      <c r="CY23" s="860"/>
      <c r="CZ23" s="860"/>
      <c r="DA23" s="861"/>
      <c r="DB23" s="859"/>
      <c r="DC23" s="860"/>
      <c r="DD23" s="860"/>
      <c r="DE23" s="860"/>
      <c r="DF23" s="861"/>
      <c r="DG23" s="859"/>
      <c r="DH23" s="860"/>
      <c r="DI23" s="860"/>
      <c r="DJ23" s="860"/>
      <c r="DK23" s="861"/>
      <c r="DL23" s="859"/>
      <c r="DM23" s="860"/>
      <c r="DN23" s="860"/>
      <c r="DO23" s="860"/>
      <c r="DP23" s="861"/>
      <c r="DQ23" s="859"/>
      <c r="DR23" s="860"/>
      <c r="DS23" s="860"/>
      <c r="DT23" s="860"/>
      <c r="DU23" s="861"/>
      <c r="DV23" s="862"/>
      <c r="DW23" s="863"/>
      <c r="DX23" s="863"/>
      <c r="DY23" s="863"/>
      <c r="DZ23" s="864"/>
      <c r="EA23" s="252"/>
    </row>
    <row r="24" spans="1:131" s="253" customFormat="1" ht="26.25" customHeight="1" x14ac:dyDescent="0.15">
      <c r="A24" s="886" t="s">
        <v>386</v>
      </c>
      <c r="B24" s="886"/>
      <c r="C24" s="886"/>
      <c r="D24" s="886"/>
      <c r="E24" s="886"/>
      <c r="F24" s="886"/>
      <c r="G24" s="886"/>
      <c r="H24" s="886"/>
      <c r="I24" s="886"/>
      <c r="J24" s="886"/>
      <c r="K24" s="886"/>
      <c r="L24" s="886"/>
      <c r="M24" s="886"/>
      <c r="N24" s="886"/>
      <c r="O24" s="886"/>
      <c r="P24" s="886"/>
      <c r="Q24" s="886"/>
      <c r="R24" s="886"/>
      <c r="S24" s="886"/>
      <c r="T24" s="886"/>
      <c r="U24" s="886"/>
      <c r="V24" s="886"/>
      <c r="W24" s="886"/>
      <c r="X24" s="886"/>
      <c r="Y24" s="886"/>
      <c r="Z24" s="886"/>
      <c r="AA24" s="886"/>
      <c r="AB24" s="886"/>
      <c r="AC24" s="886"/>
      <c r="AD24" s="886"/>
      <c r="AE24" s="886"/>
      <c r="AF24" s="886"/>
      <c r="AG24" s="886"/>
      <c r="AH24" s="886"/>
      <c r="AI24" s="886"/>
      <c r="AJ24" s="886"/>
      <c r="AK24" s="886"/>
      <c r="AL24" s="886"/>
      <c r="AM24" s="886"/>
      <c r="AN24" s="886"/>
      <c r="AO24" s="886"/>
      <c r="AP24" s="886"/>
      <c r="AQ24" s="886"/>
      <c r="AR24" s="886"/>
      <c r="AS24" s="886"/>
      <c r="AT24" s="886"/>
      <c r="AU24" s="886"/>
      <c r="AV24" s="886"/>
      <c r="AW24" s="886"/>
      <c r="AX24" s="886"/>
      <c r="AY24" s="886"/>
      <c r="AZ24" s="250"/>
      <c r="BA24" s="250"/>
      <c r="BB24" s="250"/>
      <c r="BC24" s="250"/>
      <c r="BD24" s="250"/>
      <c r="BE24" s="251"/>
      <c r="BF24" s="251"/>
      <c r="BG24" s="251"/>
      <c r="BH24" s="251"/>
      <c r="BI24" s="251"/>
      <c r="BJ24" s="251"/>
      <c r="BK24" s="251"/>
      <c r="BL24" s="251"/>
      <c r="BM24" s="251"/>
      <c r="BN24" s="251"/>
      <c r="BO24" s="251"/>
      <c r="BP24" s="251"/>
      <c r="BQ24" s="260">
        <v>18</v>
      </c>
      <c r="BR24" s="261"/>
      <c r="BS24" s="846"/>
      <c r="BT24" s="847"/>
      <c r="BU24" s="847"/>
      <c r="BV24" s="847"/>
      <c r="BW24" s="847"/>
      <c r="BX24" s="847"/>
      <c r="BY24" s="847"/>
      <c r="BZ24" s="847"/>
      <c r="CA24" s="847"/>
      <c r="CB24" s="847"/>
      <c r="CC24" s="847"/>
      <c r="CD24" s="847"/>
      <c r="CE24" s="847"/>
      <c r="CF24" s="847"/>
      <c r="CG24" s="848"/>
      <c r="CH24" s="859"/>
      <c r="CI24" s="860"/>
      <c r="CJ24" s="860"/>
      <c r="CK24" s="860"/>
      <c r="CL24" s="861"/>
      <c r="CM24" s="859"/>
      <c r="CN24" s="860"/>
      <c r="CO24" s="860"/>
      <c r="CP24" s="860"/>
      <c r="CQ24" s="861"/>
      <c r="CR24" s="859"/>
      <c r="CS24" s="860"/>
      <c r="CT24" s="860"/>
      <c r="CU24" s="860"/>
      <c r="CV24" s="861"/>
      <c r="CW24" s="859"/>
      <c r="CX24" s="860"/>
      <c r="CY24" s="860"/>
      <c r="CZ24" s="860"/>
      <c r="DA24" s="861"/>
      <c r="DB24" s="859"/>
      <c r="DC24" s="860"/>
      <c r="DD24" s="860"/>
      <c r="DE24" s="860"/>
      <c r="DF24" s="861"/>
      <c r="DG24" s="859"/>
      <c r="DH24" s="860"/>
      <c r="DI24" s="860"/>
      <c r="DJ24" s="860"/>
      <c r="DK24" s="861"/>
      <c r="DL24" s="859"/>
      <c r="DM24" s="860"/>
      <c r="DN24" s="860"/>
      <c r="DO24" s="860"/>
      <c r="DP24" s="861"/>
      <c r="DQ24" s="859"/>
      <c r="DR24" s="860"/>
      <c r="DS24" s="860"/>
      <c r="DT24" s="860"/>
      <c r="DU24" s="861"/>
      <c r="DV24" s="862"/>
      <c r="DW24" s="863"/>
      <c r="DX24" s="863"/>
      <c r="DY24" s="863"/>
      <c r="DZ24" s="864"/>
      <c r="EA24" s="252"/>
    </row>
    <row r="25" spans="1:131" s="245" customFormat="1" ht="26.25" customHeight="1" thickBot="1" x14ac:dyDescent="0.2">
      <c r="A25" s="827" t="s">
        <v>387</v>
      </c>
      <c r="B25" s="827"/>
      <c r="C25" s="827"/>
      <c r="D25" s="827"/>
      <c r="E25" s="827"/>
      <c r="F25" s="827"/>
      <c r="G25" s="827"/>
      <c r="H25" s="827"/>
      <c r="I25" s="827"/>
      <c r="J25" s="827"/>
      <c r="K25" s="827"/>
      <c r="L25" s="827"/>
      <c r="M25" s="827"/>
      <c r="N25" s="827"/>
      <c r="O25" s="827"/>
      <c r="P25" s="827"/>
      <c r="Q25" s="827"/>
      <c r="R25" s="827"/>
      <c r="S25" s="827"/>
      <c r="T25" s="827"/>
      <c r="U25" s="827"/>
      <c r="V25" s="827"/>
      <c r="W25" s="827"/>
      <c r="X25" s="827"/>
      <c r="Y25" s="827"/>
      <c r="Z25" s="827"/>
      <c r="AA25" s="827"/>
      <c r="AB25" s="827"/>
      <c r="AC25" s="827"/>
      <c r="AD25" s="827"/>
      <c r="AE25" s="827"/>
      <c r="AF25" s="827"/>
      <c r="AG25" s="827"/>
      <c r="AH25" s="827"/>
      <c r="AI25" s="827"/>
      <c r="AJ25" s="827"/>
      <c r="AK25" s="827"/>
      <c r="AL25" s="827"/>
      <c r="AM25" s="827"/>
      <c r="AN25" s="827"/>
      <c r="AO25" s="827"/>
      <c r="AP25" s="827"/>
      <c r="AQ25" s="827"/>
      <c r="AR25" s="827"/>
      <c r="AS25" s="827"/>
      <c r="AT25" s="827"/>
      <c r="AU25" s="827"/>
      <c r="AV25" s="827"/>
      <c r="AW25" s="827"/>
      <c r="AX25" s="827"/>
      <c r="AY25" s="827"/>
      <c r="AZ25" s="827"/>
      <c r="BA25" s="827"/>
      <c r="BB25" s="827"/>
      <c r="BC25" s="827"/>
      <c r="BD25" s="827"/>
      <c r="BE25" s="827"/>
      <c r="BF25" s="827"/>
      <c r="BG25" s="827"/>
      <c r="BH25" s="827"/>
      <c r="BI25" s="827"/>
      <c r="BJ25" s="250"/>
      <c r="BK25" s="250"/>
      <c r="BL25" s="250"/>
      <c r="BM25" s="250"/>
      <c r="BN25" s="250"/>
      <c r="BO25" s="263"/>
      <c r="BP25" s="263"/>
      <c r="BQ25" s="260">
        <v>19</v>
      </c>
      <c r="BR25" s="261"/>
      <c r="BS25" s="846"/>
      <c r="BT25" s="847"/>
      <c r="BU25" s="847"/>
      <c r="BV25" s="847"/>
      <c r="BW25" s="847"/>
      <c r="BX25" s="847"/>
      <c r="BY25" s="847"/>
      <c r="BZ25" s="847"/>
      <c r="CA25" s="847"/>
      <c r="CB25" s="847"/>
      <c r="CC25" s="847"/>
      <c r="CD25" s="847"/>
      <c r="CE25" s="847"/>
      <c r="CF25" s="847"/>
      <c r="CG25" s="848"/>
      <c r="CH25" s="859"/>
      <c r="CI25" s="860"/>
      <c r="CJ25" s="860"/>
      <c r="CK25" s="860"/>
      <c r="CL25" s="861"/>
      <c r="CM25" s="859"/>
      <c r="CN25" s="860"/>
      <c r="CO25" s="860"/>
      <c r="CP25" s="860"/>
      <c r="CQ25" s="861"/>
      <c r="CR25" s="859"/>
      <c r="CS25" s="860"/>
      <c r="CT25" s="860"/>
      <c r="CU25" s="860"/>
      <c r="CV25" s="861"/>
      <c r="CW25" s="859"/>
      <c r="CX25" s="860"/>
      <c r="CY25" s="860"/>
      <c r="CZ25" s="860"/>
      <c r="DA25" s="861"/>
      <c r="DB25" s="859"/>
      <c r="DC25" s="860"/>
      <c r="DD25" s="860"/>
      <c r="DE25" s="860"/>
      <c r="DF25" s="861"/>
      <c r="DG25" s="859"/>
      <c r="DH25" s="860"/>
      <c r="DI25" s="860"/>
      <c r="DJ25" s="860"/>
      <c r="DK25" s="861"/>
      <c r="DL25" s="859"/>
      <c r="DM25" s="860"/>
      <c r="DN25" s="860"/>
      <c r="DO25" s="860"/>
      <c r="DP25" s="861"/>
      <c r="DQ25" s="859"/>
      <c r="DR25" s="860"/>
      <c r="DS25" s="860"/>
      <c r="DT25" s="860"/>
      <c r="DU25" s="861"/>
      <c r="DV25" s="862"/>
      <c r="DW25" s="863"/>
      <c r="DX25" s="863"/>
      <c r="DY25" s="863"/>
      <c r="DZ25" s="864"/>
      <c r="EA25" s="244"/>
    </row>
    <row r="26" spans="1:131" s="245" customFormat="1" ht="26.25" customHeight="1" x14ac:dyDescent="0.15">
      <c r="A26" s="818" t="s">
        <v>364</v>
      </c>
      <c r="B26" s="819"/>
      <c r="C26" s="819"/>
      <c r="D26" s="819"/>
      <c r="E26" s="819"/>
      <c r="F26" s="819"/>
      <c r="G26" s="819"/>
      <c r="H26" s="819"/>
      <c r="I26" s="819"/>
      <c r="J26" s="819"/>
      <c r="K26" s="819"/>
      <c r="L26" s="819"/>
      <c r="M26" s="819"/>
      <c r="N26" s="819"/>
      <c r="O26" s="819"/>
      <c r="P26" s="820"/>
      <c r="Q26" s="795" t="s">
        <v>388</v>
      </c>
      <c r="R26" s="796"/>
      <c r="S26" s="796"/>
      <c r="T26" s="796"/>
      <c r="U26" s="797"/>
      <c r="V26" s="795" t="s">
        <v>389</v>
      </c>
      <c r="W26" s="796"/>
      <c r="X26" s="796"/>
      <c r="Y26" s="796"/>
      <c r="Z26" s="797"/>
      <c r="AA26" s="795" t="s">
        <v>390</v>
      </c>
      <c r="AB26" s="796"/>
      <c r="AC26" s="796"/>
      <c r="AD26" s="796"/>
      <c r="AE26" s="796"/>
      <c r="AF26" s="890" t="s">
        <v>391</v>
      </c>
      <c r="AG26" s="891"/>
      <c r="AH26" s="891"/>
      <c r="AI26" s="891"/>
      <c r="AJ26" s="892"/>
      <c r="AK26" s="796" t="s">
        <v>392</v>
      </c>
      <c r="AL26" s="796"/>
      <c r="AM26" s="796"/>
      <c r="AN26" s="796"/>
      <c r="AO26" s="797"/>
      <c r="AP26" s="795" t="s">
        <v>393</v>
      </c>
      <c r="AQ26" s="796"/>
      <c r="AR26" s="796"/>
      <c r="AS26" s="796"/>
      <c r="AT26" s="797"/>
      <c r="AU26" s="795" t="s">
        <v>394</v>
      </c>
      <c r="AV26" s="796"/>
      <c r="AW26" s="796"/>
      <c r="AX26" s="796"/>
      <c r="AY26" s="797"/>
      <c r="AZ26" s="795" t="s">
        <v>395</v>
      </c>
      <c r="BA26" s="796"/>
      <c r="BB26" s="796"/>
      <c r="BC26" s="796"/>
      <c r="BD26" s="797"/>
      <c r="BE26" s="795" t="s">
        <v>371</v>
      </c>
      <c r="BF26" s="796"/>
      <c r="BG26" s="796"/>
      <c r="BH26" s="796"/>
      <c r="BI26" s="807"/>
      <c r="BJ26" s="250"/>
      <c r="BK26" s="250"/>
      <c r="BL26" s="250"/>
      <c r="BM26" s="250"/>
      <c r="BN26" s="250"/>
      <c r="BO26" s="263"/>
      <c r="BP26" s="263"/>
      <c r="BQ26" s="260">
        <v>20</v>
      </c>
      <c r="BR26" s="261"/>
      <c r="BS26" s="846"/>
      <c r="BT26" s="847"/>
      <c r="BU26" s="847"/>
      <c r="BV26" s="847"/>
      <c r="BW26" s="847"/>
      <c r="BX26" s="847"/>
      <c r="BY26" s="847"/>
      <c r="BZ26" s="847"/>
      <c r="CA26" s="847"/>
      <c r="CB26" s="847"/>
      <c r="CC26" s="847"/>
      <c r="CD26" s="847"/>
      <c r="CE26" s="847"/>
      <c r="CF26" s="847"/>
      <c r="CG26" s="848"/>
      <c r="CH26" s="859"/>
      <c r="CI26" s="860"/>
      <c r="CJ26" s="860"/>
      <c r="CK26" s="860"/>
      <c r="CL26" s="861"/>
      <c r="CM26" s="859"/>
      <c r="CN26" s="860"/>
      <c r="CO26" s="860"/>
      <c r="CP26" s="860"/>
      <c r="CQ26" s="861"/>
      <c r="CR26" s="859"/>
      <c r="CS26" s="860"/>
      <c r="CT26" s="860"/>
      <c r="CU26" s="860"/>
      <c r="CV26" s="861"/>
      <c r="CW26" s="859"/>
      <c r="CX26" s="860"/>
      <c r="CY26" s="860"/>
      <c r="CZ26" s="860"/>
      <c r="DA26" s="861"/>
      <c r="DB26" s="859"/>
      <c r="DC26" s="860"/>
      <c r="DD26" s="860"/>
      <c r="DE26" s="860"/>
      <c r="DF26" s="861"/>
      <c r="DG26" s="859"/>
      <c r="DH26" s="860"/>
      <c r="DI26" s="860"/>
      <c r="DJ26" s="860"/>
      <c r="DK26" s="861"/>
      <c r="DL26" s="859"/>
      <c r="DM26" s="860"/>
      <c r="DN26" s="860"/>
      <c r="DO26" s="860"/>
      <c r="DP26" s="861"/>
      <c r="DQ26" s="859"/>
      <c r="DR26" s="860"/>
      <c r="DS26" s="860"/>
      <c r="DT26" s="860"/>
      <c r="DU26" s="861"/>
      <c r="DV26" s="862"/>
      <c r="DW26" s="863"/>
      <c r="DX26" s="863"/>
      <c r="DY26" s="863"/>
      <c r="DZ26" s="864"/>
      <c r="EA26" s="244"/>
    </row>
    <row r="27" spans="1:131" s="245" customFormat="1" ht="26.25" customHeight="1" thickBot="1" x14ac:dyDescent="0.2">
      <c r="A27" s="821"/>
      <c r="B27" s="822"/>
      <c r="C27" s="822"/>
      <c r="D27" s="822"/>
      <c r="E27" s="822"/>
      <c r="F27" s="822"/>
      <c r="G27" s="822"/>
      <c r="H27" s="822"/>
      <c r="I27" s="822"/>
      <c r="J27" s="822"/>
      <c r="K27" s="822"/>
      <c r="L27" s="822"/>
      <c r="M27" s="822"/>
      <c r="N27" s="822"/>
      <c r="O27" s="822"/>
      <c r="P27" s="823"/>
      <c r="Q27" s="798"/>
      <c r="R27" s="799"/>
      <c r="S27" s="799"/>
      <c r="T27" s="799"/>
      <c r="U27" s="800"/>
      <c r="V27" s="798"/>
      <c r="W27" s="799"/>
      <c r="X27" s="799"/>
      <c r="Y27" s="799"/>
      <c r="Z27" s="800"/>
      <c r="AA27" s="798"/>
      <c r="AB27" s="799"/>
      <c r="AC27" s="799"/>
      <c r="AD27" s="799"/>
      <c r="AE27" s="799"/>
      <c r="AF27" s="893"/>
      <c r="AG27" s="894"/>
      <c r="AH27" s="894"/>
      <c r="AI27" s="894"/>
      <c r="AJ27" s="895"/>
      <c r="AK27" s="799"/>
      <c r="AL27" s="799"/>
      <c r="AM27" s="799"/>
      <c r="AN27" s="799"/>
      <c r="AO27" s="800"/>
      <c r="AP27" s="798"/>
      <c r="AQ27" s="799"/>
      <c r="AR27" s="799"/>
      <c r="AS27" s="799"/>
      <c r="AT27" s="800"/>
      <c r="AU27" s="798"/>
      <c r="AV27" s="799"/>
      <c r="AW27" s="799"/>
      <c r="AX27" s="799"/>
      <c r="AY27" s="800"/>
      <c r="AZ27" s="798"/>
      <c r="BA27" s="799"/>
      <c r="BB27" s="799"/>
      <c r="BC27" s="799"/>
      <c r="BD27" s="800"/>
      <c r="BE27" s="798"/>
      <c r="BF27" s="799"/>
      <c r="BG27" s="799"/>
      <c r="BH27" s="799"/>
      <c r="BI27" s="808"/>
      <c r="BJ27" s="250"/>
      <c r="BK27" s="250"/>
      <c r="BL27" s="250"/>
      <c r="BM27" s="250"/>
      <c r="BN27" s="250"/>
      <c r="BO27" s="263"/>
      <c r="BP27" s="263"/>
      <c r="BQ27" s="260">
        <v>21</v>
      </c>
      <c r="BR27" s="261"/>
      <c r="BS27" s="846"/>
      <c r="BT27" s="847"/>
      <c r="BU27" s="847"/>
      <c r="BV27" s="847"/>
      <c r="BW27" s="847"/>
      <c r="BX27" s="847"/>
      <c r="BY27" s="847"/>
      <c r="BZ27" s="847"/>
      <c r="CA27" s="847"/>
      <c r="CB27" s="847"/>
      <c r="CC27" s="847"/>
      <c r="CD27" s="847"/>
      <c r="CE27" s="847"/>
      <c r="CF27" s="847"/>
      <c r="CG27" s="848"/>
      <c r="CH27" s="859"/>
      <c r="CI27" s="860"/>
      <c r="CJ27" s="860"/>
      <c r="CK27" s="860"/>
      <c r="CL27" s="861"/>
      <c r="CM27" s="859"/>
      <c r="CN27" s="860"/>
      <c r="CO27" s="860"/>
      <c r="CP27" s="860"/>
      <c r="CQ27" s="861"/>
      <c r="CR27" s="859"/>
      <c r="CS27" s="860"/>
      <c r="CT27" s="860"/>
      <c r="CU27" s="860"/>
      <c r="CV27" s="861"/>
      <c r="CW27" s="859"/>
      <c r="CX27" s="860"/>
      <c r="CY27" s="860"/>
      <c r="CZ27" s="860"/>
      <c r="DA27" s="861"/>
      <c r="DB27" s="859"/>
      <c r="DC27" s="860"/>
      <c r="DD27" s="860"/>
      <c r="DE27" s="860"/>
      <c r="DF27" s="861"/>
      <c r="DG27" s="859"/>
      <c r="DH27" s="860"/>
      <c r="DI27" s="860"/>
      <c r="DJ27" s="860"/>
      <c r="DK27" s="861"/>
      <c r="DL27" s="859"/>
      <c r="DM27" s="860"/>
      <c r="DN27" s="860"/>
      <c r="DO27" s="860"/>
      <c r="DP27" s="861"/>
      <c r="DQ27" s="859"/>
      <c r="DR27" s="860"/>
      <c r="DS27" s="860"/>
      <c r="DT27" s="860"/>
      <c r="DU27" s="861"/>
      <c r="DV27" s="862"/>
      <c r="DW27" s="863"/>
      <c r="DX27" s="863"/>
      <c r="DY27" s="863"/>
      <c r="DZ27" s="864"/>
      <c r="EA27" s="244"/>
    </row>
    <row r="28" spans="1:131" s="245" customFormat="1" ht="26.25" customHeight="1" thickTop="1" x14ac:dyDescent="0.15">
      <c r="A28" s="264">
        <v>1</v>
      </c>
      <c r="B28" s="809" t="s">
        <v>396</v>
      </c>
      <c r="C28" s="810"/>
      <c r="D28" s="810"/>
      <c r="E28" s="810"/>
      <c r="F28" s="810"/>
      <c r="G28" s="810"/>
      <c r="H28" s="810"/>
      <c r="I28" s="810"/>
      <c r="J28" s="810"/>
      <c r="K28" s="810"/>
      <c r="L28" s="810"/>
      <c r="M28" s="810"/>
      <c r="N28" s="810"/>
      <c r="O28" s="810"/>
      <c r="P28" s="811"/>
      <c r="Q28" s="900">
        <v>211</v>
      </c>
      <c r="R28" s="901"/>
      <c r="S28" s="901"/>
      <c r="T28" s="901"/>
      <c r="U28" s="901"/>
      <c r="V28" s="901">
        <v>209</v>
      </c>
      <c r="W28" s="901"/>
      <c r="X28" s="901"/>
      <c r="Y28" s="901"/>
      <c r="Z28" s="901"/>
      <c r="AA28" s="901">
        <v>2</v>
      </c>
      <c r="AB28" s="901"/>
      <c r="AC28" s="901"/>
      <c r="AD28" s="901"/>
      <c r="AE28" s="902"/>
      <c r="AF28" s="903">
        <v>2</v>
      </c>
      <c r="AG28" s="901"/>
      <c r="AH28" s="901"/>
      <c r="AI28" s="901"/>
      <c r="AJ28" s="904"/>
      <c r="AK28" s="905">
        <v>31</v>
      </c>
      <c r="AL28" s="896"/>
      <c r="AM28" s="896"/>
      <c r="AN28" s="896"/>
      <c r="AO28" s="896"/>
      <c r="AP28" s="896" t="s">
        <v>564</v>
      </c>
      <c r="AQ28" s="896"/>
      <c r="AR28" s="896"/>
      <c r="AS28" s="896"/>
      <c r="AT28" s="896"/>
      <c r="AU28" s="896" t="s">
        <v>564</v>
      </c>
      <c r="AV28" s="896"/>
      <c r="AW28" s="896"/>
      <c r="AX28" s="896"/>
      <c r="AY28" s="896"/>
      <c r="AZ28" s="897" t="s">
        <v>564</v>
      </c>
      <c r="BA28" s="897"/>
      <c r="BB28" s="897"/>
      <c r="BC28" s="897"/>
      <c r="BD28" s="897"/>
      <c r="BE28" s="898"/>
      <c r="BF28" s="898"/>
      <c r="BG28" s="898"/>
      <c r="BH28" s="898"/>
      <c r="BI28" s="899"/>
      <c r="BJ28" s="250"/>
      <c r="BK28" s="250"/>
      <c r="BL28" s="250"/>
      <c r="BM28" s="250"/>
      <c r="BN28" s="250"/>
      <c r="BO28" s="263"/>
      <c r="BP28" s="263"/>
      <c r="BQ28" s="260">
        <v>22</v>
      </c>
      <c r="BR28" s="261"/>
      <c r="BS28" s="846"/>
      <c r="BT28" s="847"/>
      <c r="BU28" s="847"/>
      <c r="BV28" s="847"/>
      <c r="BW28" s="847"/>
      <c r="BX28" s="847"/>
      <c r="BY28" s="847"/>
      <c r="BZ28" s="847"/>
      <c r="CA28" s="847"/>
      <c r="CB28" s="847"/>
      <c r="CC28" s="847"/>
      <c r="CD28" s="847"/>
      <c r="CE28" s="847"/>
      <c r="CF28" s="847"/>
      <c r="CG28" s="848"/>
      <c r="CH28" s="859"/>
      <c r="CI28" s="860"/>
      <c r="CJ28" s="860"/>
      <c r="CK28" s="860"/>
      <c r="CL28" s="861"/>
      <c r="CM28" s="859"/>
      <c r="CN28" s="860"/>
      <c r="CO28" s="860"/>
      <c r="CP28" s="860"/>
      <c r="CQ28" s="861"/>
      <c r="CR28" s="859"/>
      <c r="CS28" s="860"/>
      <c r="CT28" s="860"/>
      <c r="CU28" s="860"/>
      <c r="CV28" s="861"/>
      <c r="CW28" s="859"/>
      <c r="CX28" s="860"/>
      <c r="CY28" s="860"/>
      <c r="CZ28" s="860"/>
      <c r="DA28" s="861"/>
      <c r="DB28" s="859"/>
      <c r="DC28" s="860"/>
      <c r="DD28" s="860"/>
      <c r="DE28" s="860"/>
      <c r="DF28" s="861"/>
      <c r="DG28" s="859"/>
      <c r="DH28" s="860"/>
      <c r="DI28" s="860"/>
      <c r="DJ28" s="860"/>
      <c r="DK28" s="861"/>
      <c r="DL28" s="859"/>
      <c r="DM28" s="860"/>
      <c r="DN28" s="860"/>
      <c r="DO28" s="860"/>
      <c r="DP28" s="861"/>
      <c r="DQ28" s="859"/>
      <c r="DR28" s="860"/>
      <c r="DS28" s="860"/>
      <c r="DT28" s="860"/>
      <c r="DU28" s="861"/>
      <c r="DV28" s="862"/>
      <c r="DW28" s="863"/>
      <c r="DX28" s="863"/>
      <c r="DY28" s="863"/>
      <c r="DZ28" s="864"/>
      <c r="EA28" s="244"/>
    </row>
    <row r="29" spans="1:131" s="245" customFormat="1" ht="26.25" customHeight="1" x14ac:dyDescent="0.15">
      <c r="A29" s="264">
        <v>2</v>
      </c>
      <c r="B29" s="833" t="s">
        <v>397</v>
      </c>
      <c r="C29" s="834"/>
      <c r="D29" s="834"/>
      <c r="E29" s="834"/>
      <c r="F29" s="834"/>
      <c r="G29" s="834"/>
      <c r="H29" s="834"/>
      <c r="I29" s="834"/>
      <c r="J29" s="834"/>
      <c r="K29" s="834"/>
      <c r="L29" s="834"/>
      <c r="M29" s="834"/>
      <c r="N29" s="834"/>
      <c r="O29" s="834"/>
      <c r="P29" s="835"/>
      <c r="Q29" s="836">
        <v>40</v>
      </c>
      <c r="R29" s="837"/>
      <c r="S29" s="837"/>
      <c r="T29" s="837"/>
      <c r="U29" s="837"/>
      <c r="V29" s="837">
        <v>40</v>
      </c>
      <c r="W29" s="837"/>
      <c r="X29" s="837"/>
      <c r="Y29" s="837"/>
      <c r="Z29" s="837"/>
      <c r="AA29" s="837">
        <v>0</v>
      </c>
      <c r="AB29" s="837"/>
      <c r="AC29" s="837"/>
      <c r="AD29" s="837"/>
      <c r="AE29" s="838"/>
      <c r="AF29" s="839">
        <v>0</v>
      </c>
      <c r="AG29" s="840"/>
      <c r="AH29" s="840"/>
      <c r="AI29" s="840"/>
      <c r="AJ29" s="841"/>
      <c r="AK29" s="908">
        <v>18</v>
      </c>
      <c r="AL29" s="909"/>
      <c r="AM29" s="909"/>
      <c r="AN29" s="909"/>
      <c r="AO29" s="909"/>
      <c r="AP29" s="909" t="s">
        <v>564</v>
      </c>
      <c r="AQ29" s="909"/>
      <c r="AR29" s="909"/>
      <c r="AS29" s="909"/>
      <c r="AT29" s="909"/>
      <c r="AU29" s="909" t="s">
        <v>564</v>
      </c>
      <c r="AV29" s="909"/>
      <c r="AW29" s="909"/>
      <c r="AX29" s="909"/>
      <c r="AY29" s="909"/>
      <c r="AZ29" s="910" t="s">
        <v>564</v>
      </c>
      <c r="BA29" s="910"/>
      <c r="BB29" s="910"/>
      <c r="BC29" s="910"/>
      <c r="BD29" s="910"/>
      <c r="BE29" s="906"/>
      <c r="BF29" s="906"/>
      <c r="BG29" s="906"/>
      <c r="BH29" s="906"/>
      <c r="BI29" s="907"/>
      <c r="BJ29" s="250"/>
      <c r="BK29" s="250"/>
      <c r="BL29" s="250"/>
      <c r="BM29" s="250"/>
      <c r="BN29" s="250"/>
      <c r="BO29" s="263"/>
      <c r="BP29" s="263"/>
      <c r="BQ29" s="260">
        <v>23</v>
      </c>
      <c r="BR29" s="261"/>
      <c r="BS29" s="846"/>
      <c r="BT29" s="847"/>
      <c r="BU29" s="847"/>
      <c r="BV29" s="847"/>
      <c r="BW29" s="847"/>
      <c r="BX29" s="847"/>
      <c r="BY29" s="847"/>
      <c r="BZ29" s="847"/>
      <c r="CA29" s="847"/>
      <c r="CB29" s="847"/>
      <c r="CC29" s="847"/>
      <c r="CD29" s="847"/>
      <c r="CE29" s="847"/>
      <c r="CF29" s="847"/>
      <c r="CG29" s="848"/>
      <c r="CH29" s="859"/>
      <c r="CI29" s="860"/>
      <c r="CJ29" s="860"/>
      <c r="CK29" s="860"/>
      <c r="CL29" s="861"/>
      <c r="CM29" s="859"/>
      <c r="CN29" s="860"/>
      <c r="CO29" s="860"/>
      <c r="CP29" s="860"/>
      <c r="CQ29" s="861"/>
      <c r="CR29" s="859"/>
      <c r="CS29" s="860"/>
      <c r="CT29" s="860"/>
      <c r="CU29" s="860"/>
      <c r="CV29" s="861"/>
      <c r="CW29" s="859"/>
      <c r="CX29" s="860"/>
      <c r="CY29" s="860"/>
      <c r="CZ29" s="860"/>
      <c r="DA29" s="861"/>
      <c r="DB29" s="859"/>
      <c r="DC29" s="860"/>
      <c r="DD29" s="860"/>
      <c r="DE29" s="860"/>
      <c r="DF29" s="861"/>
      <c r="DG29" s="859"/>
      <c r="DH29" s="860"/>
      <c r="DI29" s="860"/>
      <c r="DJ29" s="860"/>
      <c r="DK29" s="861"/>
      <c r="DL29" s="859"/>
      <c r="DM29" s="860"/>
      <c r="DN29" s="860"/>
      <c r="DO29" s="860"/>
      <c r="DP29" s="861"/>
      <c r="DQ29" s="859"/>
      <c r="DR29" s="860"/>
      <c r="DS29" s="860"/>
      <c r="DT29" s="860"/>
      <c r="DU29" s="861"/>
      <c r="DV29" s="862"/>
      <c r="DW29" s="863"/>
      <c r="DX29" s="863"/>
      <c r="DY29" s="863"/>
      <c r="DZ29" s="864"/>
      <c r="EA29" s="244"/>
    </row>
    <row r="30" spans="1:131" s="245" customFormat="1" ht="26.25" customHeight="1" x14ac:dyDescent="0.15">
      <c r="A30" s="264">
        <v>3</v>
      </c>
      <c r="B30" s="833" t="s">
        <v>398</v>
      </c>
      <c r="C30" s="834"/>
      <c r="D30" s="834"/>
      <c r="E30" s="834"/>
      <c r="F30" s="834"/>
      <c r="G30" s="834"/>
      <c r="H30" s="834"/>
      <c r="I30" s="834"/>
      <c r="J30" s="834"/>
      <c r="K30" s="834"/>
      <c r="L30" s="834"/>
      <c r="M30" s="834"/>
      <c r="N30" s="834"/>
      <c r="O30" s="834"/>
      <c r="P30" s="835"/>
      <c r="Q30" s="836">
        <v>52</v>
      </c>
      <c r="R30" s="837"/>
      <c r="S30" s="837"/>
      <c r="T30" s="837"/>
      <c r="U30" s="837"/>
      <c r="V30" s="837">
        <v>43</v>
      </c>
      <c r="W30" s="837"/>
      <c r="X30" s="837"/>
      <c r="Y30" s="837"/>
      <c r="Z30" s="837"/>
      <c r="AA30" s="837">
        <v>9</v>
      </c>
      <c r="AB30" s="837"/>
      <c r="AC30" s="837"/>
      <c r="AD30" s="837"/>
      <c r="AE30" s="838"/>
      <c r="AF30" s="839">
        <v>9</v>
      </c>
      <c r="AG30" s="840"/>
      <c r="AH30" s="840"/>
      <c r="AI30" s="840"/>
      <c r="AJ30" s="841"/>
      <c r="AK30" s="908">
        <v>23</v>
      </c>
      <c r="AL30" s="909"/>
      <c r="AM30" s="909"/>
      <c r="AN30" s="909"/>
      <c r="AO30" s="909"/>
      <c r="AP30" s="909">
        <v>21</v>
      </c>
      <c r="AQ30" s="909"/>
      <c r="AR30" s="909"/>
      <c r="AS30" s="909"/>
      <c r="AT30" s="909"/>
      <c r="AU30" s="909">
        <v>21</v>
      </c>
      <c r="AV30" s="909"/>
      <c r="AW30" s="909"/>
      <c r="AX30" s="909"/>
      <c r="AY30" s="909"/>
      <c r="AZ30" s="910" t="s">
        <v>564</v>
      </c>
      <c r="BA30" s="910"/>
      <c r="BB30" s="910"/>
      <c r="BC30" s="910"/>
      <c r="BD30" s="910"/>
      <c r="BE30" s="906" t="s">
        <v>399</v>
      </c>
      <c r="BF30" s="906"/>
      <c r="BG30" s="906"/>
      <c r="BH30" s="906"/>
      <c r="BI30" s="907"/>
      <c r="BJ30" s="250"/>
      <c r="BK30" s="250"/>
      <c r="BL30" s="250"/>
      <c r="BM30" s="250"/>
      <c r="BN30" s="250"/>
      <c r="BO30" s="263"/>
      <c r="BP30" s="263"/>
      <c r="BQ30" s="260">
        <v>24</v>
      </c>
      <c r="BR30" s="261"/>
      <c r="BS30" s="846"/>
      <c r="BT30" s="847"/>
      <c r="BU30" s="847"/>
      <c r="BV30" s="847"/>
      <c r="BW30" s="847"/>
      <c r="BX30" s="847"/>
      <c r="BY30" s="847"/>
      <c r="BZ30" s="847"/>
      <c r="CA30" s="847"/>
      <c r="CB30" s="847"/>
      <c r="CC30" s="847"/>
      <c r="CD30" s="847"/>
      <c r="CE30" s="847"/>
      <c r="CF30" s="847"/>
      <c r="CG30" s="848"/>
      <c r="CH30" s="859"/>
      <c r="CI30" s="860"/>
      <c r="CJ30" s="860"/>
      <c r="CK30" s="860"/>
      <c r="CL30" s="861"/>
      <c r="CM30" s="859"/>
      <c r="CN30" s="860"/>
      <c r="CO30" s="860"/>
      <c r="CP30" s="860"/>
      <c r="CQ30" s="861"/>
      <c r="CR30" s="859"/>
      <c r="CS30" s="860"/>
      <c r="CT30" s="860"/>
      <c r="CU30" s="860"/>
      <c r="CV30" s="861"/>
      <c r="CW30" s="859"/>
      <c r="CX30" s="860"/>
      <c r="CY30" s="860"/>
      <c r="CZ30" s="860"/>
      <c r="DA30" s="861"/>
      <c r="DB30" s="859"/>
      <c r="DC30" s="860"/>
      <c r="DD30" s="860"/>
      <c r="DE30" s="860"/>
      <c r="DF30" s="861"/>
      <c r="DG30" s="859"/>
      <c r="DH30" s="860"/>
      <c r="DI30" s="860"/>
      <c r="DJ30" s="860"/>
      <c r="DK30" s="861"/>
      <c r="DL30" s="859"/>
      <c r="DM30" s="860"/>
      <c r="DN30" s="860"/>
      <c r="DO30" s="860"/>
      <c r="DP30" s="861"/>
      <c r="DQ30" s="859"/>
      <c r="DR30" s="860"/>
      <c r="DS30" s="860"/>
      <c r="DT30" s="860"/>
      <c r="DU30" s="861"/>
      <c r="DV30" s="862"/>
      <c r="DW30" s="863"/>
      <c r="DX30" s="863"/>
      <c r="DY30" s="863"/>
      <c r="DZ30" s="864"/>
      <c r="EA30" s="244"/>
    </row>
    <row r="31" spans="1:131" s="245" customFormat="1" ht="26.25" customHeight="1" x14ac:dyDescent="0.15">
      <c r="A31" s="264">
        <v>4</v>
      </c>
      <c r="B31" s="833"/>
      <c r="C31" s="834"/>
      <c r="D31" s="834"/>
      <c r="E31" s="834"/>
      <c r="F31" s="834"/>
      <c r="G31" s="834"/>
      <c r="H31" s="834"/>
      <c r="I31" s="834"/>
      <c r="J31" s="834"/>
      <c r="K31" s="834"/>
      <c r="L31" s="834"/>
      <c r="M31" s="834"/>
      <c r="N31" s="834"/>
      <c r="O31" s="834"/>
      <c r="P31" s="835"/>
      <c r="Q31" s="836"/>
      <c r="R31" s="837"/>
      <c r="S31" s="837"/>
      <c r="T31" s="837"/>
      <c r="U31" s="837"/>
      <c r="V31" s="837"/>
      <c r="W31" s="837"/>
      <c r="X31" s="837"/>
      <c r="Y31" s="837"/>
      <c r="Z31" s="837"/>
      <c r="AA31" s="837"/>
      <c r="AB31" s="837"/>
      <c r="AC31" s="837"/>
      <c r="AD31" s="837"/>
      <c r="AE31" s="838"/>
      <c r="AF31" s="839"/>
      <c r="AG31" s="840"/>
      <c r="AH31" s="840"/>
      <c r="AI31" s="840"/>
      <c r="AJ31" s="841"/>
      <c r="AK31" s="908"/>
      <c r="AL31" s="909"/>
      <c r="AM31" s="909"/>
      <c r="AN31" s="909"/>
      <c r="AO31" s="909"/>
      <c r="AP31" s="909"/>
      <c r="AQ31" s="909"/>
      <c r="AR31" s="909"/>
      <c r="AS31" s="909"/>
      <c r="AT31" s="909"/>
      <c r="AU31" s="909"/>
      <c r="AV31" s="909"/>
      <c r="AW31" s="909"/>
      <c r="AX31" s="909"/>
      <c r="AY31" s="909"/>
      <c r="AZ31" s="910"/>
      <c r="BA31" s="910"/>
      <c r="BB31" s="910"/>
      <c r="BC31" s="910"/>
      <c r="BD31" s="910"/>
      <c r="BE31" s="906"/>
      <c r="BF31" s="906"/>
      <c r="BG31" s="906"/>
      <c r="BH31" s="906"/>
      <c r="BI31" s="907"/>
      <c r="BJ31" s="250"/>
      <c r="BK31" s="250"/>
      <c r="BL31" s="250"/>
      <c r="BM31" s="250"/>
      <c r="BN31" s="250"/>
      <c r="BO31" s="263"/>
      <c r="BP31" s="263"/>
      <c r="BQ31" s="260">
        <v>25</v>
      </c>
      <c r="BR31" s="261"/>
      <c r="BS31" s="846"/>
      <c r="BT31" s="847"/>
      <c r="BU31" s="847"/>
      <c r="BV31" s="847"/>
      <c r="BW31" s="847"/>
      <c r="BX31" s="847"/>
      <c r="BY31" s="847"/>
      <c r="BZ31" s="847"/>
      <c r="CA31" s="847"/>
      <c r="CB31" s="847"/>
      <c r="CC31" s="847"/>
      <c r="CD31" s="847"/>
      <c r="CE31" s="847"/>
      <c r="CF31" s="847"/>
      <c r="CG31" s="848"/>
      <c r="CH31" s="859"/>
      <c r="CI31" s="860"/>
      <c r="CJ31" s="860"/>
      <c r="CK31" s="860"/>
      <c r="CL31" s="861"/>
      <c r="CM31" s="859"/>
      <c r="CN31" s="860"/>
      <c r="CO31" s="860"/>
      <c r="CP31" s="860"/>
      <c r="CQ31" s="861"/>
      <c r="CR31" s="859"/>
      <c r="CS31" s="860"/>
      <c r="CT31" s="860"/>
      <c r="CU31" s="860"/>
      <c r="CV31" s="861"/>
      <c r="CW31" s="859"/>
      <c r="CX31" s="860"/>
      <c r="CY31" s="860"/>
      <c r="CZ31" s="860"/>
      <c r="DA31" s="861"/>
      <c r="DB31" s="859"/>
      <c r="DC31" s="860"/>
      <c r="DD31" s="860"/>
      <c r="DE31" s="860"/>
      <c r="DF31" s="861"/>
      <c r="DG31" s="859"/>
      <c r="DH31" s="860"/>
      <c r="DI31" s="860"/>
      <c r="DJ31" s="860"/>
      <c r="DK31" s="861"/>
      <c r="DL31" s="859"/>
      <c r="DM31" s="860"/>
      <c r="DN31" s="860"/>
      <c r="DO31" s="860"/>
      <c r="DP31" s="861"/>
      <c r="DQ31" s="859"/>
      <c r="DR31" s="860"/>
      <c r="DS31" s="860"/>
      <c r="DT31" s="860"/>
      <c r="DU31" s="861"/>
      <c r="DV31" s="862"/>
      <c r="DW31" s="863"/>
      <c r="DX31" s="863"/>
      <c r="DY31" s="863"/>
      <c r="DZ31" s="864"/>
      <c r="EA31" s="244"/>
    </row>
    <row r="32" spans="1:131" s="245" customFormat="1" ht="26.25" customHeight="1" x14ac:dyDescent="0.15">
      <c r="A32" s="264">
        <v>5</v>
      </c>
      <c r="B32" s="833"/>
      <c r="C32" s="834"/>
      <c r="D32" s="834"/>
      <c r="E32" s="834"/>
      <c r="F32" s="834"/>
      <c r="G32" s="834"/>
      <c r="H32" s="834"/>
      <c r="I32" s="834"/>
      <c r="J32" s="834"/>
      <c r="K32" s="834"/>
      <c r="L32" s="834"/>
      <c r="M32" s="834"/>
      <c r="N32" s="834"/>
      <c r="O32" s="834"/>
      <c r="P32" s="835"/>
      <c r="Q32" s="836"/>
      <c r="R32" s="837"/>
      <c r="S32" s="837"/>
      <c r="T32" s="837"/>
      <c r="U32" s="837"/>
      <c r="V32" s="837"/>
      <c r="W32" s="837"/>
      <c r="X32" s="837"/>
      <c r="Y32" s="837"/>
      <c r="Z32" s="837"/>
      <c r="AA32" s="837"/>
      <c r="AB32" s="837"/>
      <c r="AC32" s="837"/>
      <c r="AD32" s="837"/>
      <c r="AE32" s="838"/>
      <c r="AF32" s="839"/>
      <c r="AG32" s="840"/>
      <c r="AH32" s="840"/>
      <c r="AI32" s="840"/>
      <c r="AJ32" s="841"/>
      <c r="AK32" s="908"/>
      <c r="AL32" s="909"/>
      <c r="AM32" s="909"/>
      <c r="AN32" s="909"/>
      <c r="AO32" s="909"/>
      <c r="AP32" s="909"/>
      <c r="AQ32" s="909"/>
      <c r="AR32" s="909"/>
      <c r="AS32" s="909"/>
      <c r="AT32" s="909"/>
      <c r="AU32" s="909"/>
      <c r="AV32" s="909"/>
      <c r="AW32" s="909"/>
      <c r="AX32" s="909"/>
      <c r="AY32" s="909"/>
      <c r="AZ32" s="910"/>
      <c r="BA32" s="910"/>
      <c r="BB32" s="910"/>
      <c r="BC32" s="910"/>
      <c r="BD32" s="910"/>
      <c r="BE32" s="906"/>
      <c r="BF32" s="906"/>
      <c r="BG32" s="906"/>
      <c r="BH32" s="906"/>
      <c r="BI32" s="907"/>
      <c r="BJ32" s="250"/>
      <c r="BK32" s="250"/>
      <c r="BL32" s="250"/>
      <c r="BM32" s="250"/>
      <c r="BN32" s="250"/>
      <c r="BO32" s="263"/>
      <c r="BP32" s="263"/>
      <c r="BQ32" s="260">
        <v>26</v>
      </c>
      <c r="BR32" s="261"/>
      <c r="BS32" s="846"/>
      <c r="BT32" s="847"/>
      <c r="BU32" s="847"/>
      <c r="BV32" s="847"/>
      <c r="BW32" s="847"/>
      <c r="BX32" s="847"/>
      <c r="BY32" s="847"/>
      <c r="BZ32" s="847"/>
      <c r="CA32" s="847"/>
      <c r="CB32" s="847"/>
      <c r="CC32" s="847"/>
      <c r="CD32" s="847"/>
      <c r="CE32" s="847"/>
      <c r="CF32" s="847"/>
      <c r="CG32" s="848"/>
      <c r="CH32" s="859"/>
      <c r="CI32" s="860"/>
      <c r="CJ32" s="860"/>
      <c r="CK32" s="860"/>
      <c r="CL32" s="861"/>
      <c r="CM32" s="859"/>
      <c r="CN32" s="860"/>
      <c r="CO32" s="860"/>
      <c r="CP32" s="860"/>
      <c r="CQ32" s="861"/>
      <c r="CR32" s="859"/>
      <c r="CS32" s="860"/>
      <c r="CT32" s="860"/>
      <c r="CU32" s="860"/>
      <c r="CV32" s="861"/>
      <c r="CW32" s="859"/>
      <c r="CX32" s="860"/>
      <c r="CY32" s="860"/>
      <c r="CZ32" s="860"/>
      <c r="DA32" s="861"/>
      <c r="DB32" s="859"/>
      <c r="DC32" s="860"/>
      <c r="DD32" s="860"/>
      <c r="DE32" s="860"/>
      <c r="DF32" s="861"/>
      <c r="DG32" s="859"/>
      <c r="DH32" s="860"/>
      <c r="DI32" s="860"/>
      <c r="DJ32" s="860"/>
      <c r="DK32" s="861"/>
      <c r="DL32" s="859"/>
      <c r="DM32" s="860"/>
      <c r="DN32" s="860"/>
      <c r="DO32" s="860"/>
      <c r="DP32" s="861"/>
      <c r="DQ32" s="859"/>
      <c r="DR32" s="860"/>
      <c r="DS32" s="860"/>
      <c r="DT32" s="860"/>
      <c r="DU32" s="861"/>
      <c r="DV32" s="862"/>
      <c r="DW32" s="863"/>
      <c r="DX32" s="863"/>
      <c r="DY32" s="863"/>
      <c r="DZ32" s="864"/>
      <c r="EA32" s="244"/>
    </row>
    <row r="33" spans="1:131" s="245" customFormat="1" ht="26.25" customHeight="1" x14ac:dyDescent="0.15">
      <c r="A33" s="264">
        <v>6</v>
      </c>
      <c r="B33" s="833"/>
      <c r="C33" s="834"/>
      <c r="D33" s="834"/>
      <c r="E33" s="834"/>
      <c r="F33" s="834"/>
      <c r="G33" s="834"/>
      <c r="H33" s="834"/>
      <c r="I33" s="834"/>
      <c r="J33" s="834"/>
      <c r="K33" s="834"/>
      <c r="L33" s="834"/>
      <c r="M33" s="834"/>
      <c r="N33" s="834"/>
      <c r="O33" s="834"/>
      <c r="P33" s="835"/>
      <c r="Q33" s="836"/>
      <c r="R33" s="837"/>
      <c r="S33" s="837"/>
      <c r="T33" s="837"/>
      <c r="U33" s="837"/>
      <c r="V33" s="837"/>
      <c r="W33" s="837"/>
      <c r="X33" s="837"/>
      <c r="Y33" s="837"/>
      <c r="Z33" s="837"/>
      <c r="AA33" s="837"/>
      <c r="AB33" s="837"/>
      <c r="AC33" s="837"/>
      <c r="AD33" s="837"/>
      <c r="AE33" s="838"/>
      <c r="AF33" s="839"/>
      <c r="AG33" s="840"/>
      <c r="AH33" s="840"/>
      <c r="AI33" s="840"/>
      <c r="AJ33" s="841"/>
      <c r="AK33" s="908"/>
      <c r="AL33" s="909"/>
      <c r="AM33" s="909"/>
      <c r="AN33" s="909"/>
      <c r="AO33" s="909"/>
      <c r="AP33" s="909"/>
      <c r="AQ33" s="909"/>
      <c r="AR33" s="909"/>
      <c r="AS33" s="909"/>
      <c r="AT33" s="909"/>
      <c r="AU33" s="909"/>
      <c r="AV33" s="909"/>
      <c r="AW33" s="909"/>
      <c r="AX33" s="909"/>
      <c r="AY33" s="909"/>
      <c r="AZ33" s="910"/>
      <c r="BA33" s="910"/>
      <c r="BB33" s="910"/>
      <c r="BC33" s="910"/>
      <c r="BD33" s="910"/>
      <c r="BE33" s="906"/>
      <c r="BF33" s="906"/>
      <c r="BG33" s="906"/>
      <c r="BH33" s="906"/>
      <c r="BI33" s="907"/>
      <c r="BJ33" s="250"/>
      <c r="BK33" s="250"/>
      <c r="BL33" s="250"/>
      <c r="BM33" s="250"/>
      <c r="BN33" s="250"/>
      <c r="BO33" s="263"/>
      <c r="BP33" s="263"/>
      <c r="BQ33" s="260">
        <v>27</v>
      </c>
      <c r="BR33" s="261"/>
      <c r="BS33" s="846"/>
      <c r="BT33" s="847"/>
      <c r="BU33" s="847"/>
      <c r="BV33" s="847"/>
      <c r="BW33" s="847"/>
      <c r="BX33" s="847"/>
      <c r="BY33" s="847"/>
      <c r="BZ33" s="847"/>
      <c r="CA33" s="847"/>
      <c r="CB33" s="847"/>
      <c r="CC33" s="847"/>
      <c r="CD33" s="847"/>
      <c r="CE33" s="847"/>
      <c r="CF33" s="847"/>
      <c r="CG33" s="848"/>
      <c r="CH33" s="859"/>
      <c r="CI33" s="860"/>
      <c r="CJ33" s="860"/>
      <c r="CK33" s="860"/>
      <c r="CL33" s="861"/>
      <c r="CM33" s="859"/>
      <c r="CN33" s="860"/>
      <c r="CO33" s="860"/>
      <c r="CP33" s="860"/>
      <c r="CQ33" s="861"/>
      <c r="CR33" s="859"/>
      <c r="CS33" s="860"/>
      <c r="CT33" s="860"/>
      <c r="CU33" s="860"/>
      <c r="CV33" s="861"/>
      <c r="CW33" s="859"/>
      <c r="CX33" s="860"/>
      <c r="CY33" s="860"/>
      <c r="CZ33" s="860"/>
      <c r="DA33" s="861"/>
      <c r="DB33" s="859"/>
      <c r="DC33" s="860"/>
      <c r="DD33" s="860"/>
      <c r="DE33" s="860"/>
      <c r="DF33" s="861"/>
      <c r="DG33" s="859"/>
      <c r="DH33" s="860"/>
      <c r="DI33" s="860"/>
      <c r="DJ33" s="860"/>
      <c r="DK33" s="861"/>
      <c r="DL33" s="859"/>
      <c r="DM33" s="860"/>
      <c r="DN33" s="860"/>
      <c r="DO33" s="860"/>
      <c r="DP33" s="861"/>
      <c r="DQ33" s="859"/>
      <c r="DR33" s="860"/>
      <c r="DS33" s="860"/>
      <c r="DT33" s="860"/>
      <c r="DU33" s="861"/>
      <c r="DV33" s="862"/>
      <c r="DW33" s="863"/>
      <c r="DX33" s="863"/>
      <c r="DY33" s="863"/>
      <c r="DZ33" s="864"/>
      <c r="EA33" s="244"/>
    </row>
    <row r="34" spans="1:131" s="245" customFormat="1" ht="26.25" customHeight="1" x14ac:dyDescent="0.15">
      <c r="A34" s="264">
        <v>7</v>
      </c>
      <c r="B34" s="833"/>
      <c r="C34" s="834"/>
      <c r="D34" s="834"/>
      <c r="E34" s="834"/>
      <c r="F34" s="834"/>
      <c r="G34" s="834"/>
      <c r="H34" s="834"/>
      <c r="I34" s="834"/>
      <c r="J34" s="834"/>
      <c r="K34" s="834"/>
      <c r="L34" s="834"/>
      <c r="M34" s="834"/>
      <c r="N34" s="834"/>
      <c r="O34" s="834"/>
      <c r="P34" s="835"/>
      <c r="Q34" s="836"/>
      <c r="R34" s="837"/>
      <c r="S34" s="837"/>
      <c r="T34" s="837"/>
      <c r="U34" s="837"/>
      <c r="V34" s="837"/>
      <c r="W34" s="837"/>
      <c r="X34" s="837"/>
      <c r="Y34" s="837"/>
      <c r="Z34" s="837"/>
      <c r="AA34" s="837"/>
      <c r="AB34" s="837"/>
      <c r="AC34" s="837"/>
      <c r="AD34" s="837"/>
      <c r="AE34" s="838"/>
      <c r="AF34" s="839"/>
      <c r="AG34" s="840"/>
      <c r="AH34" s="840"/>
      <c r="AI34" s="840"/>
      <c r="AJ34" s="841"/>
      <c r="AK34" s="908"/>
      <c r="AL34" s="909"/>
      <c r="AM34" s="909"/>
      <c r="AN34" s="909"/>
      <c r="AO34" s="909"/>
      <c r="AP34" s="909"/>
      <c r="AQ34" s="909"/>
      <c r="AR34" s="909"/>
      <c r="AS34" s="909"/>
      <c r="AT34" s="909"/>
      <c r="AU34" s="909"/>
      <c r="AV34" s="909"/>
      <c r="AW34" s="909"/>
      <c r="AX34" s="909"/>
      <c r="AY34" s="909"/>
      <c r="AZ34" s="910"/>
      <c r="BA34" s="910"/>
      <c r="BB34" s="910"/>
      <c r="BC34" s="910"/>
      <c r="BD34" s="910"/>
      <c r="BE34" s="906"/>
      <c r="BF34" s="906"/>
      <c r="BG34" s="906"/>
      <c r="BH34" s="906"/>
      <c r="BI34" s="907"/>
      <c r="BJ34" s="250"/>
      <c r="BK34" s="250"/>
      <c r="BL34" s="250"/>
      <c r="BM34" s="250"/>
      <c r="BN34" s="250"/>
      <c r="BO34" s="263"/>
      <c r="BP34" s="263"/>
      <c r="BQ34" s="260">
        <v>28</v>
      </c>
      <c r="BR34" s="261"/>
      <c r="BS34" s="846"/>
      <c r="BT34" s="847"/>
      <c r="BU34" s="847"/>
      <c r="BV34" s="847"/>
      <c r="BW34" s="847"/>
      <c r="BX34" s="847"/>
      <c r="BY34" s="847"/>
      <c r="BZ34" s="847"/>
      <c r="CA34" s="847"/>
      <c r="CB34" s="847"/>
      <c r="CC34" s="847"/>
      <c r="CD34" s="847"/>
      <c r="CE34" s="847"/>
      <c r="CF34" s="847"/>
      <c r="CG34" s="848"/>
      <c r="CH34" s="859"/>
      <c r="CI34" s="860"/>
      <c r="CJ34" s="860"/>
      <c r="CK34" s="860"/>
      <c r="CL34" s="861"/>
      <c r="CM34" s="859"/>
      <c r="CN34" s="860"/>
      <c r="CO34" s="860"/>
      <c r="CP34" s="860"/>
      <c r="CQ34" s="861"/>
      <c r="CR34" s="859"/>
      <c r="CS34" s="860"/>
      <c r="CT34" s="860"/>
      <c r="CU34" s="860"/>
      <c r="CV34" s="861"/>
      <c r="CW34" s="859"/>
      <c r="CX34" s="860"/>
      <c r="CY34" s="860"/>
      <c r="CZ34" s="860"/>
      <c r="DA34" s="861"/>
      <c r="DB34" s="859"/>
      <c r="DC34" s="860"/>
      <c r="DD34" s="860"/>
      <c r="DE34" s="860"/>
      <c r="DF34" s="861"/>
      <c r="DG34" s="859"/>
      <c r="DH34" s="860"/>
      <c r="DI34" s="860"/>
      <c r="DJ34" s="860"/>
      <c r="DK34" s="861"/>
      <c r="DL34" s="859"/>
      <c r="DM34" s="860"/>
      <c r="DN34" s="860"/>
      <c r="DO34" s="860"/>
      <c r="DP34" s="861"/>
      <c r="DQ34" s="859"/>
      <c r="DR34" s="860"/>
      <c r="DS34" s="860"/>
      <c r="DT34" s="860"/>
      <c r="DU34" s="861"/>
      <c r="DV34" s="862"/>
      <c r="DW34" s="863"/>
      <c r="DX34" s="863"/>
      <c r="DY34" s="863"/>
      <c r="DZ34" s="864"/>
      <c r="EA34" s="244"/>
    </row>
    <row r="35" spans="1:131" s="245" customFormat="1" ht="26.25" customHeight="1" x14ac:dyDescent="0.15">
      <c r="A35" s="264">
        <v>8</v>
      </c>
      <c r="B35" s="833"/>
      <c r="C35" s="834"/>
      <c r="D35" s="834"/>
      <c r="E35" s="834"/>
      <c r="F35" s="834"/>
      <c r="G35" s="834"/>
      <c r="H35" s="834"/>
      <c r="I35" s="834"/>
      <c r="J35" s="834"/>
      <c r="K35" s="834"/>
      <c r="L35" s="834"/>
      <c r="M35" s="834"/>
      <c r="N35" s="834"/>
      <c r="O35" s="834"/>
      <c r="P35" s="835"/>
      <c r="Q35" s="836"/>
      <c r="R35" s="837"/>
      <c r="S35" s="837"/>
      <c r="T35" s="837"/>
      <c r="U35" s="837"/>
      <c r="V35" s="837"/>
      <c r="W35" s="837"/>
      <c r="X35" s="837"/>
      <c r="Y35" s="837"/>
      <c r="Z35" s="837"/>
      <c r="AA35" s="837"/>
      <c r="AB35" s="837"/>
      <c r="AC35" s="837"/>
      <c r="AD35" s="837"/>
      <c r="AE35" s="838"/>
      <c r="AF35" s="839"/>
      <c r="AG35" s="840"/>
      <c r="AH35" s="840"/>
      <c r="AI35" s="840"/>
      <c r="AJ35" s="841"/>
      <c r="AK35" s="908"/>
      <c r="AL35" s="909"/>
      <c r="AM35" s="909"/>
      <c r="AN35" s="909"/>
      <c r="AO35" s="909"/>
      <c r="AP35" s="909"/>
      <c r="AQ35" s="909"/>
      <c r="AR35" s="909"/>
      <c r="AS35" s="909"/>
      <c r="AT35" s="909"/>
      <c r="AU35" s="909"/>
      <c r="AV35" s="909"/>
      <c r="AW35" s="909"/>
      <c r="AX35" s="909"/>
      <c r="AY35" s="909"/>
      <c r="AZ35" s="910"/>
      <c r="BA35" s="910"/>
      <c r="BB35" s="910"/>
      <c r="BC35" s="910"/>
      <c r="BD35" s="910"/>
      <c r="BE35" s="906"/>
      <c r="BF35" s="906"/>
      <c r="BG35" s="906"/>
      <c r="BH35" s="906"/>
      <c r="BI35" s="907"/>
      <c r="BJ35" s="250"/>
      <c r="BK35" s="250"/>
      <c r="BL35" s="250"/>
      <c r="BM35" s="250"/>
      <c r="BN35" s="250"/>
      <c r="BO35" s="263"/>
      <c r="BP35" s="263"/>
      <c r="BQ35" s="260">
        <v>29</v>
      </c>
      <c r="BR35" s="261"/>
      <c r="BS35" s="846"/>
      <c r="BT35" s="847"/>
      <c r="BU35" s="847"/>
      <c r="BV35" s="847"/>
      <c r="BW35" s="847"/>
      <c r="BX35" s="847"/>
      <c r="BY35" s="847"/>
      <c r="BZ35" s="847"/>
      <c r="CA35" s="847"/>
      <c r="CB35" s="847"/>
      <c r="CC35" s="847"/>
      <c r="CD35" s="847"/>
      <c r="CE35" s="847"/>
      <c r="CF35" s="847"/>
      <c r="CG35" s="848"/>
      <c r="CH35" s="859"/>
      <c r="CI35" s="860"/>
      <c r="CJ35" s="860"/>
      <c r="CK35" s="860"/>
      <c r="CL35" s="861"/>
      <c r="CM35" s="859"/>
      <c r="CN35" s="860"/>
      <c r="CO35" s="860"/>
      <c r="CP35" s="860"/>
      <c r="CQ35" s="861"/>
      <c r="CR35" s="859"/>
      <c r="CS35" s="860"/>
      <c r="CT35" s="860"/>
      <c r="CU35" s="860"/>
      <c r="CV35" s="861"/>
      <c r="CW35" s="859"/>
      <c r="CX35" s="860"/>
      <c r="CY35" s="860"/>
      <c r="CZ35" s="860"/>
      <c r="DA35" s="861"/>
      <c r="DB35" s="859"/>
      <c r="DC35" s="860"/>
      <c r="DD35" s="860"/>
      <c r="DE35" s="860"/>
      <c r="DF35" s="861"/>
      <c r="DG35" s="859"/>
      <c r="DH35" s="860"/>
      <c r="DI35" s="860"/>
      <c r="DJ35" s="860"/>
      <c r="DK35" s="861"/>
      <c r="DL35" s="859"/>
      <c r="DM35" s="860"/>
      <c r="DN35" s="860"/>
      <c r="DO35" s="860"/>
      <c r="DP35" s="861"/>
      <c r="DQ35" s="859"/>
      <c r="DR35" s="860"/>
      <c r="DS35" s="860"/>
      <c r="DT35" s="860"/>
      <c r="DU35" s="861"/>
      <c r="DV35" s="862"/>
      <c r="DW35" s="863"/>
      <c r="DX35" s="863"/>
      <c r="DY35" s="863"/>
      <c r="DZ35" s="864"/>
      <c r="EA35" s="244"/>
    </row>
    <row r="36" spans="1:131" s="245" customFormat="1" ht="26.25" customHeight="1" x14ac:dyDescent="0.15">
      <c r="A36" s="264">
        <v>9</v>
      </c>
      <c r="B36" s="833"/>
      <c r="C36" s="834"/>
      <c r="D36" s="834"/>
      <c r="E36" s="834"/>
      <c r="F36" s="834"/>
      <c r="G36" s="834"/>
      <c r="H36" s="834"/>
      <c r="I36" s="834"/>
      <c r="J36" s="834"/>
      <c r="K36" s="834"/>
      <c r="L36" s="834"/>
      <c r="M36" s="834"/>
      <c r="N36" s="834"/>
      <c r="O36" s="834"/>
      <c r="P36" s="835"/>
      <c r="Q36" s="836"/>
      <c r="R36" s="837"/>
      <c r="S36" s="837"/>
      <c r="T36" s="837"/>
      <c r="U36" s="837"/>
      <c r="V36" s="837"/>
      <c r="W36" s="837"/>
      <c r="X36" s="837"/>
      <c r="Y36" s="837"/>
      <c r="Z36" s="837"/>
      <c r="AA36" s="837"/>
      <c r="AB36" s="837"/>
      <c r="AC36" s="837"/>
      <c r="AD36" s="837"/>
      <c r="AE36" s="838"/>
      <c r="AF36" s="839"/>
      <c r="AG36" s="840"/>
      <c r="AH36" s="840"/>
      <c r="AI36" s="840"/>
      <c r="AJ36" s="841"/>
      <c r="AK36" s="908"/>
      <c r="AL36" s="909"/>
      <c r="AM36" s="909"/>
      <c r="AN36" s="909"/>
      <c r="AO36" s="909"/>
      <c r="AP36" s="909"/>
      <c r="AQ36" s="909"/>
      <c r="AR36" s="909"/>
      <c r="AS36" s="909"/>
      <c r="AT36" s="909"/>
      <c r="AU36" s="909"/>
      <c r="AV36" s="909"/>
      <c r="AW36" s="909"/>
      <c r="AX36" s="909"/>
      <c r="AY36" s="909"/>
      <c r="AZ36" s="910"/>
      <c r="BA36" s="910"/>
      <c r="BB36" s="910"/>
      <c r="BC36" s="910"/>
      <c r="BD36" s="910"/>
      <c r="BE36" s="906"/>
      <c r="BF36" s="906"/>
      <c r="BG36" s="906"/>
      <c r="BH36" s="906"/>
      <c r="BI36" s="907"/>
      <c r="BJ36" s="250"/>
      <c r="BK36" s="250"/>
      <c r="BL36" s="250"/>
      <c r="BM36" s="250"/>
      <c r="BN36" s="250"/>
      <c r="BO36" s="263"/>
      <c r="BP36" s="263"/>
      <c r="BQ36" s="260">
        <v>30</v>
      </c>
      <c r="BR36" s="261"/>
      <c r="BS36" s="846"/>
      <c r="BT36" s="847"/>
      <c r="BU36" s="847"/>
      <c r="BV36" s="847"/>
      <c r="BW36" s="847"/>
      <c r="BX36" s="847"/>
      <c r="BY36" s="847"/>
      <c r="BZ36" s="847"/>
      <c r="CA36" s="847"/>
      <c r="CB36" s="847"/>
      <c r="CC36" s="847"/>
      <c r="CD36" s="847"/>
      <c r="CE36" s="847"/>
      <c r="CF36" s="847"/>
      <c r="CG36" s="848"/>
      <c r="CH36" s="859"/>
      <c r="CI36" s="860"/>
      <c r="CJ36" s="860"/>
      <c r="CK36" s="860"/>
      <c r="CL36" s="861"/>
      <c r="CM36" s="859"/>
      <c r="CN36" s="860"/>
      <c r="CO36" s="860"/>
      <c r="CP36" s="860"/>
      <c r="CQ36" s="861"/>
      <c r="CR36" s="859"/>
      <c r="CS36" s="860"/>
      <c r="CT36" s="860"/>
      <c r="CU36" s="860"/>
      <c r="CV36" s="861"/>
      <c r="CW36" s="859"/>
      <c r="CX36" s="860"/>
      <c r="CY36" s="860"/>
      <c r="CZ36" s="860"/>
      <c r="DA36" s="861"/>
      <c r="DB36" s="859"/>
      <c r="DC36" s="860"/>
      <c r="DD36" s="860"/>
      <c r="DE36" s="860"/>
      <c r="DF36" s="861"/>
      <c r="DG36" s="859"/>
      <c r="DH36" s="860"/>
      <c r="DI36" s="860"/>
      <c r="DJ36" s="860"/>
      <c r="DK36" s="861"/>
      <c r="DL36" s="859"/>
      <c r="DM36" s="860"/>
      <c r="DN36" s="860"/>
      <c r="DO36" s="860"/>
      <c r="DP36" s="861"/>
      <c r="DQ36" s="859"/>
      <c r="DR36" s="860"/>
      <c r="DS36" s="860"/>
      <c r="DT36" s="860"/>
      <c r="DU36" s="861"/>
      <c r="DV36" s="862"/>
      <c r="DW36" s="863"/>
      <c r="DX36" s="863"/>
      <c r="DY36" s="863"/>
      <c r="DZ36" s="864"/>
      <c r="EA36" s="244"/>
    </row>
    <row r="37" spans="1:131" s="245" customFormat="1" ht="26.25" customHeight="1" x14ac:dyDescent="0.15">
      <c r="A37" s="264">
        <v>10</v>
      </c>
      <c r="B37" s="833"/>
      <c r="C37" s="834"/>
      <c r="D37" s="834"/>
      <c r="E37" s="834"/>
      <c r="F37" s="834"/>
      <c r="G37" s="834"/>
      <c r="H37" s="834"/>
      <c r="I37" s="834"/>
      <c r="J37" s="834"/>
      <c r="K37" s="834"/>
      <c r="L37" s="834"/>
      <c r="M37" s="834"/>
      <c r="N37" s="834"/>
      <c r="O37" s="834"/>
      <c r="P37" s="835"/>
      <c r="Q37" s="836"/>
      <c r="R37" s="837"/>
      <c r="S37" s="837"/>
      <c r="T37" s="837"/>
      <c r="U37" s="837"/>
      <c r="V37" s="837"/>
      <c r="W37" s="837"/>
      <c r="X37" s="837"/>
      <c r="Y37" s="837"/>
      <c r="Z37" s="837"/>
      <c r="AA37" s="837"/>
      <c r="AB37" s="837"/>
      <c r="AC37" s="837"/>
      <c r="AD37" s="837"/>
      <c r="AE37" s="838"/>
      <c r="AF37" s="839"/>
      <c r="AG37" s="840"/>
      <c r="AH37" s="840"/>
      <c r="AI37" s="840"/>
      <c r="AJ37" s="841"/>
      <c r="AK37" s="908"/>
      <c r="AL37" s="909"/>
      <c r="AM37" s="909"/>
      <c r="AN37" s="909"/>
      <c r="AO37" s="909"/>
      <c r="AP37" s="909"/>
      <c r="AQ37" s="909"/>
      <c r="AR37" s="909"/>
      <c r="AS37" s="909"/>
      <c r="AT37" s="909"/>
      <c r="AU37" s="909"/>
      <c r="AV37" s="909"/>
      <c r="AW37" s="909"/>
      <c r="AX37" s="909"/>
      <c r="AY37" s="909"/>
      <c r="AZ37" s="910"/>
      <c r="BA37" s="910"/>
      <c r="BB37" s="910"/>
      <c r="BC37" s="910"/>
      <c r="BD37" s="910"/>
      <c r="BE37" s="906"/>
      <c r="BF37" s="906"/>
      <c r="BG37" s="906"/>
      <c r="BH37" s="906"/>
      <c r="BI37" s="907"/>
      <c r="BJ37" s="250"/>
      <c r="BK37" s="250"/>
      <c r="BL37" s="250"/>
      <c r="BM37" s="250"/>
      <c r="BN37" s="250"/>
      <c r="BO37" s="263"/>
      <c r="BP37" s="263"/>
      <c r="BQ37" s="260">
        <v>31</v>
      </c>
      <c r="BR37" s="261"/>
      <c r="BS37" s="846"/>
      <c r="BT37" s="847"/>
      <c r="BU37" s="847"/>
      <c r="BV37" s="847"/>
      <c r="BW37" s="847"/>
      <c r="BX37" s="847"/>
      <c r="BY37" s="847"/>
      <c r="BZ37" s="847"/>
      <c r="CA37" s="847"/>
      <c r="CB37" s="847"/>
      <c r="CC37" s="847"/>
      <c r="CD37" s="847"/>
      <c r="CE37" s="847"/>
      <c r="CF37" s="847"/>
      <c r="CG37" s="848"/>
      <c r="CH37" s="859"/>
      <c r="CI37" s="860"/>
      <c r="CJ37" s="860"/>
      <c r="CK37" s="860"/>
      <c r="CL37" s="861"/>
      <c r="CM37" s="859"/>
      <c r="CN37" s="860"/>
      <c r="CO37" s="860"/>
      <c r="CP37" s="860"/>
      <c r="CQ37" s="861"/>
      <c r="CR37" s="859"/>
      <c r="CS37" s="860"/>
      <c r="CT37" s="860"/>
      <c r="CU37" s="860"/>
      <c r="CV37" s="861"/>
      <c r="CW37" s="859"/>
      <c r="CX37" s="860"/>
      <c r="CY37" s="860"/>
      <c r="CZ37" s="860"/>
      <c r="DA37" s="861"/>
      <c r="DB37" s="859"/>
      <c r="DC37" s="860"/>
      <c r="DD37" s="860"/>
      <c r="DE37" s="860"/>
      <c r="DF37" s="861"/>
      <c r="DG37" s="859"/>
      <c r="DH37" s="860"/>
      <c r="DI37" s="860"/>
      <c r="DJ37" s="860"/>
      <c r="DK37" s="861"/>
      <c r="DL37" s="859"/>
      <c r="DM37" s="860"/>
      <c r="DN37" s="860"/>
      <c r="DO37" s="860"/>
      <c r="DP37" s="861"/>
      <c r="DQ37" s="859"/>
      <c r="DR37" s="860"/>
      <c r="DS37" s="860"/>
      <c r="DT37" s="860"/>
      <c r="DU37" s="861"/>
      <c r="DV37" s="862"/>
      <c r="DW37" s="863"/>
      <c r="DX37" s="863"/>
      <c r="DY37" s="863"/>
      <c r="DZ37" s="864"/>
      <c r="EA37" s="244"/>
    </row>
    <row r="38" spans="1:131" s="245" customFormat="1" ht="26.25" customHeight="1" x14ac:dyDescent="0.15">
      <c r="A38" s="264">
        <v>11</v>
      </c>
      <c r="B38" s="833"/>
      <c r="C38" s="834"/>
      <c r="D38" s="834"/>
      <c r="E38" s="834"/>
      <c r="F38" s="834"/>
      <c r="G38" s="834"/>
      <c r="H38" s="834"/>
      <c r="I38" s="834"/>
      <c r="J38" s="834"/>
      <c r="K38" s="834"/>
      <c r="L38" s="834"/>
      <c r="M38" s="834"/>
      <c r="N38" s="834"/>
      <c r="O38" s="834"/>
      <c r="P38" s="835"/>
      <c r="Q38" s="836"/>
      <c r="R38" s="837"/>
      <c r="S38" s="837"/>
      <c r="T38" s="837"/>
      <c r="U38" s="837"/>
      <c r="V38" s="837"/>
      <c r="W38" s="837"/>
      <c r="X38" s="837"/>
      <c r="Y38" s="837"/>
      <c r="Z38" s="837"/>
      <c r="AA38" s="837"/>
      <c r="AB38" s="837"/>
      <c r="AC38" s="837"/>
      <c r="AD38" s="837"/>
      <c r="AE38" s="838"/>
      <c r="AF38" s="839"/>
      <c r="AG38" s="840"/>
      <c r="AH38" s="840"/>
      <c r="AI38" s="840"/>
      <c r="AJ38" s="841"/>
      <c r="AK38" s="908"/>
      <c r="AL38" s="909"/>
      <c r="AM38" s="909"/>
      <c r="AN38" s="909"/>
      <c r="AO38" s="909"/>
      <c r="AP38" s="909"/>
      <c r="AQ38" s="909"/>
      <c r="AR38" s="909"/>
      <c r="AS38" s="909"/>
      <c r="AT38" s="909"/>
      <c r="AU38" s="909"/>
      <c r="AV38" s="909"/>
      <c r="AW38" s="909"/>
      <c r="AX38" s="909"/>
      <c r="AY38" s="909"/>
      <c r="AZ38" s="910"/>
      <c r="BA38" s="910"/>
      <c r="BB38" s="910"/>
      <c r="BC38" s="910"/>
      <c r="BD38" s="910"/>
      <c r="BE38" s="906"/>
      <c r="BF38" s="906"/>
      <c r="BG38" s="906"/>
      <c r="BH38" s="906"/>
      <c r="BI38" s="907"/>
      <c r="BJ38" s="250"/>
      <c r="BK38" s="250"/>
      <c r="BL38" s="250"/>
      <c r="BM38" s="250"/>
      <c r="BN38" s="250"/>
      <c r="BO38" s="263"/>
      <c r="BP38" s="263"/>
      <c r="BQ38" s="260">
        <v>32</v>
      </c>
      <c r="BR38" s="261"/>
      <c r="BS38" s="846"/>
      <c r="BT38" s="847"/>
      <c r="BU38" s="847"/>
      <c r="BV38" s="847"/>
      <c r="BW38" s="847"/>
      <c r="BX38" s="847"/>
      <c r="BY38" s="847"/>
      <c r="BZ38" s="847"/>
      <c r="CA38" s="847"/>
      <c r="CB38" s="847"/>
      <c r="CC38" s="847"/>
      <c r="CD38" s="847"/>
      <c r="CE38" s="847"/>
      <c r="CF38" s="847"/>
      <c r="CG38" s="848"/>
      <c r="CH38" s="859"/>
      <c r="CI38" s="860"/>
      <c r="CJ38" s="860"/>
      <c r="CK38" s="860"/>
      <c r="CL38" s="861"/>
      <c r="CM38" s="859"/>
      <c r="CN38" s="860"/>
      <c r="CO38" s="860"/>
      <c r="CP38" s="860"/>
      <c r="CQ38" s="861"/>
      <c r="CR38" s="859"/>
      <c r="CS38" s="860"/>
      <c r="CT38" s="860"/>
      <c r="CU38" s="860"/>
      <c r="CV38" s="861"/>
      <c r="CW38" s="859"/>
      <c r="CX38" s="860"/>
      <c r="CY38" s="860"/>
      <c r="CZ38" s="860"/>
      <c r="DA38" s="861"/>
      <c r="DB38" s="859"/>
      <c r="DC38" s="860"/>
      <c r="DD38" s="860"/>
      <c r="DE38" s="860"/>
      <c r="DF38" s="861"/>
      <c r="DG38" s="859"/>
      <c r="DH38" s="860"/>
      <c r="DI38" s="860"/>
      <c r="DJ38" s="860"/>
      <c r="DK38" s="861"/>
      <c r="DL38" s="859"/>
      <c r="DM38" s="860"/>
      <c r="DN38" s="860"/>
      <c r="DO38" s="860"/>
      <c r="DP38" s="861"/>
      <c r="DQ38" s="859"/>
      <c r="DR38" s="860"/>
      <c r="DS38" s="860"/>
      <c r="DT38" s="860"/>
      <c r="DU38" s="861"/>
      <c r="DV38" s="862"/>
      <c r="DW38" s="863"/>
      <c r="DX38" s="863"/>
      <c r="DY38" s="863"/>
      <c r="DZ38" s="864"/>
      <c r="EA38" s="244"/>
    </row>
    <row r="39" spans="1:131" s="245" customFormat="1" ht="26.25" customHeight="1" x14ac:dyDescent="0.15">
      <c r="A39" s="264">
        <v>12</v>
      </c>
      <c r="B39" s="833"/>
      <c r="C39" s="834"/>
      <c r="D39" s="834"/>
      <c r="E39" s="834"/>
      <c r="F39" s="834"/>
      <c r="G39" s="834"/>
      <c r="H39" s="834"/>
      <c r="I39" s="834"/>
      <c r="J39" s="834"/>
      <c r="K39" s="834"/>
      <c r="L39" s="834"/>
      <c r="M39" s="834"/>
      <c r="N39" s="834"/>
      <c r="O39" s="834"/>
      <c r="P39" s="835"/>
      <c r="Q39" s="836"/>
      <c r="R39" s="837"/>
      <c r="S39" s="837"/>
      <c r="T39" s="837"/>
      <c r="U39" s="837"/>
      <c r="V39" s="837"/>
      <c r="W39" s="837"/>
      <c r="X39" s="837"/>
      <c r="Y39" s="837"/>
      <c r="Z39" s="837"/>
      <c r="AA39" s="837"/>
      <c r="AB39" s="837"/>
      <c r="AC39" s="837"/>
      <c r="AD39" s="837"/>
      <c r="AE39" s="838"/>
      <c r="AF39" s="839"/>
      <c r="AG39" s="840"/>
      <c r="AH39" s="840"/>
      <c r="AI39" s="840"/>
      <c r="AJ39" s="841"/>
      <c r="AK39" s="908"/>
      <c r="AL39" s="909"/>
      <c r="AM39" s="909"/>
      <c r="AN39" s="909"/>
      <c r="AO39" s="909"/>
      <c r="AP39" s="909"/>
      <c r="AQ39" s="909"/>
      <c r="AR39" s="909"/>
      <c r="AS39" s="909"/>
      <c r="AT39" s="909"/>
      <c r="AU39" s="909"/>
      <c r="AV39" s="909"/>
      <c r="AW39" s="909"/>
      <c r="AX39" s="909"/>
      <c r="AY39" s="909"/>
      <c r="AZ39" s="910"/>
      <c r="BA39" s="910"/>
      <c r="BB39" s="910"/>
      <c r="BC39" s="910"/>
      <c r="BD39" s="910"/>
      <c r="BE39" s="906"/>
      <c r="BF39" s="906"/>
      <c r="BG39" s="906"/>
      <c r="BH39" s="906"/>
      <c r="BI39" s="907"/>
      <c r="BJ39" s="250"/>
      <c r="BK39" s="250"/>
      <c r="BL39" s="250"/>
      <c r="BM39" s="250"/>
      <c r="BN39" s="250"/>
      <c r="BO39" s="263"/>
      <c r="BP39" s="263"/>
      <c r="BQ39" s="260">
        <v>33</v>
      </c>
      <c r="BR39" s="261"/>
      <c r="BS39" s="846"/>
      <c r="BT39" s="847"/>
      <c r="BU39" s="847"/>
      <c r="BV39" s="847"/>
      <c r="BW39" s="847"/>
      <c r="BX39" s="847"/>
      <c r="BY39" s="847"/>
      <c r="BZ39" s="847"/>
      <c r="CA39" s="847"/>
      <c r="CB39" s="847"/>
      <c r="CC39" s="847"/>
      <c r="CD39" s="847"/>
      <c r="CE39" s="847"/>
      <c r="CF39" s="847"/>
      <c r="CG39" s="848"/>
      <c r="CH39" s="859"/>
      <c r="CI39" s="860"/>
      <c r="CJ39" s="860"/>
      <c r="CK39" s="860"/>
      <c r="CL39" s="861"/>
      <c r="CM39" s="859"/>
      <c r="CN39" s="860"/>
      <c r="CO39" s="860"/>
      <c r="CP39" s="860"/>
      <c r="CQ39" s="861"/>
      <c r="CR39" s="859"/>
      <c r="CS39" s="860"/>
      <c r="CT39" s="860"/>
      <c r="CU39" s="860"/>
      <c r="CV39" s="861"/>
      <c r="CW39" s="859"/>
      <c r="CX39" s="860"/>
      <c r="CY39" s="860"/>
      <c r="CZ39" s="860"/>
      <c r="DA39" s="861"/>
      <c r="DB39" s="859"/>
      <c r="DC39" s="860"/>
      <c r="DD39" s="860"/>
      <c r="DE39" s="860"/>
      <c r="DF39" s="861"/>
      <c r="DG39" s="859"/>
      <c r="DH39" s="860"/>
      <c r="DI39" s="860"/>
      <c r="DJ39" s="860"/>
      <c r="DK39" s="861"/>
      <c r="DL39" s="859"/>
      <c r="DM39" s="860"/>
      <c r="DN39" s="860"/>
      <c r="DO39" s="860"/>
      <c r="DP39" s="861"/>
      <c r="DQ39" s="859"/>
      <c r="DR39" s="860"/>
      <c r="DS39" s="860"/>
      <c r="DT39" s="860"/>
      <c r="DU39" s="861"/>
      <c r="DV39" s="862"/>
      <c r="DW39" s="863"/>
      <c r="DX39" s="863"/>
      <c r="DY39" s="863"/>
      <c r="DZ39" s="864"/>
      <c r="EA39" s="244"/>
    </row>
    <row r="40" spans="1:131" s="245" customFormat="1" ht="26.25" customHeight="1" x14ac:dyDescent="0.15">
      <c r="A40" s="259">
        <v>13</v>
      </c>
      <c r="B40" s="833"/>
      <c r="C40" s="834"/>
      <c r="D40" s="834"/>
      <c r="E40" s="834"/>
      <c r="F40" s="834"/>
      <c r="G40" s="834"/>
      <c r="H40" s="834"/>
      <c r="I40" s="834"/>
      <c r="J40" s="834"/>
      <c r="K40" s="834"/>
      <c r="L40" s="834"/>
      <c r="M40" s="834"/>
      <c r="N40" s="834"/>
      <c r="O40" s="834"/>
      <c r="P40" s="835"/>
      <c r="Q40" s="836"/>
      <c r="R40" s="837"/>
      <c r="S40" s="837"/>
      <c r="T40" s="837"/>
      <c r="U40" s="837"/>
      <c r="V40" s="837"/>
      <c r="W40" s="837"/>
      <c r="X40" s="837"/>
      <c r="Y40" s="837"/>
      <c r="Z40" s="837"/>
      <c r="AA40" s="837"/>
      <c r="AB40" s="837"/>
      <c r="AC40" s="837"/>
      <c r="AD40" s="837"/>
      <c r="AE40" s="838"/>
      <c r="AF40" s="839"/>
      <c r="AG40" s="840"/>
      <c r="AH40" s="840"/>
      <c r="AI40" s="840"/>
      <c r="AJ40" s="841"/>
      <c r="AK40" s="908"/>
      <c r="AL40" s="909"/>
      <c r="AM40" s="909"/>
      <c r="AN40" s="909"/>
      <c r="AO40" s="909"/>
      <c r="AP40" s="909"/>
      <c r="AQ40" s="909"/>
      <c r="AR40" s="909"/>
      <c r="AS40" s="909"/>
      <c r="AT40" s="909"/>
      <c r="AU40" s="909"/>
      <c r="AV40" s="909"/>
      <c r="AW40" s="909"/>
      <c r="AX40" s="909"/>
      <c r="AY40" s="909"/>
      <c r="AZ40" s="910"/>
      <c r="BA40" s="910"/>
      <c r="BB40" s="910"/>
      <c r="BC40" s="910"/>
      <c r="BD40" s="910"/>
      <c r="BE40" s="906"/>
      <c r="BF40" s="906"/>
      <c r="BG40" s="906"/>
      <c r="BH40" s="906"/>
      <c r="BI40" s="907"/>
      <c r="BJ40" s="250"/>
      <c r="BK40" s="250"/>
      <c r="BL40" s="250"/>
      <c r="BM40" s="250"/>
      <c r="BN40" s="250"/>
      <c r="BO40" s="263"/>
      <c r="BP40" s="263"/>
      <c r="BQ40" s="260">
        <v>34</v>
      </c>
      <c r="BR40" s="261"/>
      <c r="BS40" s="846"/>
      <c r="BT40" s="847"/>
      <c r="BU40" s="847"/>
      <c r="BV40" s="847"/>
      <c r="BW40" s="847"/>
      <c r="BX40" s="847"/>
      <c r="BY40" s="847"/>
      <c r="BZ40" s="847"/>
      <c r="CA40" s="847"/>
      <c r="CB40" s="847"/>
      <c r="CC40" s="847"/>
      <c r="CD40" s="847"/>
      <c r="CE40" s="847"/>
      <c r="CF40" s="847"/>
      <c r="CG40" s="848"/>
      <c r="CH40" s="859"/>
      <c r="CI40" s="860"/>
      <c r="CJ40" s="860"/>
      <c r="CK40" s="860"/>
      <c r="CL40" s="861"/>
      <c r="CM40" s="859"/>
      <c r="CN40" s="860"/>
      <c r="CO40" s="860"/>
      <c r="CP40" s="860"/>
      <c r="CQ40" s="861"/>
      <c r="CR40" s="859"/>
      <c r="CS40" s="860"/>
      <c r="CT40" s="860"/>
      <c r="CU40" s="860"/>
      <c r="CV40" s="861"/>
      <c r="CW40" s="859"/>
      <c r="CX40" s="860"/>
      <c r="CY40" s="860"/>
      <c r="CZ40" s="860"/>
      <c r="DA40" s="861"/>
      <c r="DB40" s="859"/>
      <c r="DC40" s="860"/>
      <c r="DD40" s="860"/>
      <c r="DE40" s="860"/>
      <c r="DF40" s="861"/>
      <c r="DG40" s="859"/>
      <c r="DH40" s="860"/>
      <c r="DI40" s="860"/>
      <c r="DJ40" s="860"/>
      <c r="DK40" s="861"/>
      <c r="DL40" s="859"/>
      <c r="DM40" s="860"/>
      <c r="DN40" s="860"/>
      <c r="DO40" s="860"/>
      <c r="DP40" s="861"/>
      <c r="DQ40" s="859"/>
      <c r="DR40" s="860"/>
      <c r="DS40" s="860"/>
      <c r="DT40" s="860"/>
      <c r="DU40" s="861"/>
      <c r="DV40" s="862"/>
      <c r="DW40" s="863"/>
      <c r="DX40" s="863"/>
      <c r="DY40" s="863"/>
      <c r="DZ40" s="864"/>
      <c r="EA40" s="244"/>
    </row>
    <row r="41" spans="1:131" s="245" customFormat="1" ht="26.25" customHeight="1" x14ac:dyDescent="0.15">
      <c r="A41" s="259">
        <v>14</v>
      </c>
      <c r="B41" s="833"/>
      <c r="C41" s="834"/>
      <c r="D41" s="834"/>
      <c r="E41" s="834"/>
      <c r="F41" s="834"/>
      <c r="G41" s="834"/>
      <c r="H41" s="834"/>
      <c r="I41" s="834"/>
      <c r="J41" s="834"/>
      <c r="K41" s="834"/>
      <c r="L41" s="834"/>
      <c r="M41" s="834"/>
      <c r="N41" s="834"/>
      <c r="O41" s="834"/>
      <c r="P41" s="835"/>
      <c r="Q41" s="836"/>
      <c r="R41" s="837"/>
      <c r="S41" s="837"/>
      <c r="T41" s="837"/>
      <c r="U41" s="837"/>
      <c r="V41" s="837"/>
      <c r="W41" s="837"/>
      <c r="X41" s="837"/>
      <c r="Y41" s="837"/>
      <c r="Z41" s="837"/>
      <c r="AA41" s="837"/>
      <c r="AB41" s="837"/>
      <c r="AC41" s="837"/>
      <c r="AD41" s="837"/>
      <c r="AE41" s="838"/>
      <c r="AF41" s="839"/>
      <c r="AG41" s="840"/>
      <c r="AH41" s="840"/>
      <c r="AI41" s="840"/>
      <c r="AJ41" s="841"/>
      <c r="AK41" s="908"/>
      <c r="AL41" s="909"/>
      <c r="AM41" s="909"/>
      <c r="AN41" s="909"/>
      <c r="AO41" s="909"/>
      <c r="AP41" s="909"/>
      <c r="AQ41" s="909"/>
      <c r="AR41" s="909"/>
      <c r="AS41" s="909"/>
      <c r="AT41" s="909"/>
      <c r="AU41" s="909"/>
      <c r="AV41" s="909"/>
      <c r="AW41" s="909"/>
      <c r="AX41" s="909"/>
      <c r="AY41" s="909"/>
      <c r="AZ41" s="910"/>
      <c r="BA41" s="910"/>
      <c r="BB41" s="910"/>
      <c r="BC41" s="910"/>
      <c r="BD41" s="910"/>
      <c r="BE41" s="906"/>
      <c r="BF41" s="906"/>
      <c r="BG41" s="906"/>
      <c r="BH41" s="906"/>
      <c r="BI41" s="907"/>
      <c r="BJ41" s="250"/>
      <c r="BK41" s="250"/>
      <c r="BL41" s="250"/>
      <c r="BM41" s="250"/>
      <c r="BN41" s="250"/>
      <c r="BO41" s="263"/>
      <c r="BP41" s="263"/>
      <c r="BQ41" s="260">
        <v>35</v>
      </c>
      <c r="BR41" s="261"/>
      <c r="BS41" s="846"/>
      <c r="BT41" s="847"/>
      <c r="BU41" s="847"/>
      <c r="BV41" s="847"/>
      <c r="BW41" s="847"/>
      <c r="BX41" s="847"/>
      <c r="BY41" s="847"/>
      <c r="BZ41" s="847"/>
      <c r="CA41" s="847"/>
      <c r="CB41" s="847"/>
      <c r="CC41" s="847"/>
      <c r="CD41" s="847"/>
      <c r="CE41" s="847"/>
      <c r="CF41" s="847"/>
      <c r="CG41" s="848"/>
      <c r="CH41" s="859"/>
      <c r="CI41" s="860"/>
      <c r="CJ41" s="860"/>
      <c r="CK41" s="860"/>
      <c r="CL41" s="861"/>
      <c r="CM41" s="859"/>
      <c r="CN41" s="860"/>
      <c r="CO41" s="860"/>
      <c r="CP41" s="860"/>
      <c r="CQ41" s="861"/>
      <c r="CR41" s="859"/>
      <c r="CS41" s="860"/>
      <c r="CT41" s="860"/>
      <c r="CU41" s="860"/>
      <c r="CV41" s="861"/>
      <c r="CW41" s="859"/>
      <c r="CX41" s="860"/>
      <c r="CY41" s="860"/>
      <c r="CZ41" s="860"/>
      <c r="DA41" s="861"/>
      <c r="DB41" s="859"/>
      <c r="DC41" s="860"/>
      <c r="DD41" s="860"/>
      <c r="DE41" s="860"/>
      <c r="DF41" s="861"/>
      <c r="DG41" s="859"/>
      <c r="DH41" s="860"/>
      <c r="DI41" s="860"/>
      <c r="DJ41" s="860"/>
      <c r="DK41" s="861"/>
      <c r="DL41" s="859"/>
      <c r="DM41" s="860"/>
      <c r="DN41" s="860"/>
      <c r="DO41" s="860"/>
      <c r="DP41" s="861"/>
      <c r="DQ41" s="859"/>
      <c r="DR41" s="860"/>
      <c r="DS41" s="860"/>
      <c r="DT41" s="860"/>
      <c r="DU41" s="861"/>
      <c r="DV41" s="862"/>
      <c r="DW41" s="863"/>
      <c r="DX41" s="863"/>
      <c r="DY41" s="863"/>
      <c r="DZ41" s="864"/>
      <c r="EA41" s="244"/>
    </row>
    <row r="42" spans="1:131" s="245" customFormat="1" ht="26.25" customHeight="1" x14ac:dyDescent="0.15">
      <c r="A42" s="259">
        <v>15</v>
      </c>
      <c r="B42" s="833"/>
      <c r="C42" s="834"/>
      <c r="D42" s="834"/>
      <c r="E42" s="834"/>
      <c r="F42" s="834"/>
      <c r="G42" s="834"/>
      <c r="H42" s="834"/>
      <c r="I42" s="834"/>
      <c r="J42" s="834"/>
      <c r="K42" s="834"/>
      <c r="L42" s="834"/>
      <c r="M42" s="834"/>
      <c r="N42" s="834"/>
      <c r="O42" s="834"/>
      <c r="P42" s="835"/>
      <c r="Q42" s="836"/>
      <c r="R42" s="837"/>
      <c r="S42" s="837"/>
      <c r="T42" s="837"/>
      <c r="U42" s="837"/>
      <c r="V42" s="837"/>
      <c r="W42" s="837"/>
      <c r="X42" s="837"/>
      <c r="Y42" s="837"/>
      <c r="Z42" s="837"/>
      <c r="AA42" s="837"/>
      <c r="AB42" s="837"/>
      <c r="AC42" s="837"/>
      <c r="AD42" s="837"/>
      <c r="AE42" s="838"/>
      <c r="AF42" s="839"/>
      <c r="AG42" s="840"/>
      <c r="AH42" s="840"/>
      <c r="AI42" s="840"/>
      <c r="AJ42" s="841"/>
      <c r="AK42" s="908"/>
      <c r="AL42" s="909"/>
      <c r="AM42" s="909"/>
      <c r="AN42" s="909"/>
      <c r="AO42" s="909"/>
      <c r="AP42" s="909"/>
      <c r="AQ42" s="909"/>
      <c r="AR42" s="909"/>
      <c r="AS42" s="909"/>
      <c r="AT42" s="909"/>
      <c r="AU42" s="909"/>
      <c r="AV42" s="909"/>
      <c r="AW42" s="909"/>
      <c r="AX42" s="909"/>
      <c r="AY42" s="909"/>
      <c r="AZ42" s="910"/>
      <c r="BA42" s="910"/>
      <c r="BB42" s="910"/>
      <c r="BC42" s="910"/>
      <c r="BD42" s="910"/>
      <c r="BE42" s="906"/>
      <c r="BF42" s="906"/>
      <c r="BG42" s="906"/>
      <c r="BH42" s="906"/>
      <c r="BI42" s="907"/>
      <c r="BJ42" s="250"/>
      <c r="BK42" s="250"/>
      <c r="BL42" s="250"/>
      <c r="BM42" s="250"/>
      <c r="BN42" s="250"/>
      <c r="BO42" s="263"/>
      <c r="BP42" s="263"/>
      <c r="BQ42" s="260">
        <v>36</v>
      </c>
      <c r="BR42" s="261"/>
      <c r="BS42" s="846"/>
      <c r="BT42" s="847"/>
      <c r="BU42" s="847"/>
      <c r="BV42" s="847"/>
      <c r="BW42" s="847"/>
      <c r="BX42" s="847"/>
      <c r="BY42" s="847"/>
      <c r="BZ42" s="847"/>
      <c r="CA42" s="847"/>
      <c r="CB42" s="847"/>
      <c r="CC42" s="847"/>
      <c r="CD42" s="847"/>
      <c r="CE42" s="847"/>
      <c r="CF42" s="847"/>
      <c r="CG42" s="848"/>
      <c r="CH42" s="859"/>
      <c r="CI42" s="860"/>
      <c r="CJ42" s="860"/>
      <c r="CK42" s="860"/>
      <c r="CL42" s="861"/>
      <c r="CM42" s="859"/>
      <c r="CN42" s="860"/>
      <c r="CO42" s="860"/>
      <c r="CP42" s="860"/>
      <c r="CQ42" s="861"/>
      <c r="CR42" s="859"/>
      <c r="CS42" s="860"/>
      <c r="CT42" s="860"/>
      <c r="CU42" s="860"/>
      <c r="CV42" s="861"/>
      <c r="CW42" s="859"/>
      <c r="CX42" s="860"/>
      <c r="CY42" s="860"/>
      <c r="CZ42" s="860"/>
      <c r="DA42" s="861"/>
      <c r="DB42" s="859"/>
      <c r="DC42" s="860"/>
      <c r="DD42" s="860"/>
      <c r="DE42" s="860"/>
      <c r="DF42" s="861"/>
      <c r="DG42" s="859"/>
      <c r="DH42" s="860"/>
      <c r="DI42" s="860"/>
      <c r="DJ42" s="860"/>
      <c r="DK42" s="861"/>
      <c r="DL42" s="859"/>
      <c r="DM42" s="860"/>
      <c r="DN42" s="860"/>
      <c r="DO42" s="860"/>
      <c r="DP42" s="861"/>
      <c r="DQ42" s="859"/>
      <c r="DR42" s="860"/>
      <c r="DS42" s="860"/>
      <c r="DT42" s="860"/>
      <c r="DU42" s="861"/>
      <c r="DV42" s="862"/>
      <c r="DW42" s="863"/>
      <c r="DX42" s="863"/>
      <c r="DY42" s="863"/>
      <c r="DZ42" s="864"/>
      <c r="EA42" s="244"/>
    </row>
    <row r="43" spans="1:131" s="245" customFormat="1" ht="26.25" customHeight="1" x14ac:dyDescent="0.15">
      <c r="A43" s="259">
        <v>16</v>
      </c>
      <c r="B43" s="833"/>
      <c r="C43" s="834"/>
      <c r="D43" s="834"/>
      <c r="E43" s="834"/>
      <c r="F43" s="834"/>
      <c r="G43" s="834"/>
      <c r="H43" s="834"/>
      <c r="I43" s="834"/>
      <c r="J43" s="834"/>
      <c r="K43" s="834"/>
      <c r="L43" s="834"/>
      <c r="M43" s="834"/>
      <c r="N43" s="834"/>
      <c r="O43" s="834"/>
      <c r="P43" s="835"/>
      <c r="Q43" s="836"/>
      <c r="R43" s="837"/>
      <c r="S43" s="837"/>
      <c r="T43" s="837"/>
      <c r="U43" s="837"/>
      <c r="V43" s="837"/>
      <c r="W43" s="837"/>
      <c r="X43" s="837"/>
      <c r="Y43" s="837"/>
      <c r="Z43" s="837"/>
      <c r="AA43" s="837"/>
      <c r="AB43" s="837"/>
      <c r="AC43" s="837"/>
      <c r="AD43" s="837"/>
      <c r="AE43" s="838"/>
      <c r="AF43" s="839"/>
      <c r="AG43" s="840"/>
      <c r="AH43" s="840"/>
      <c r="AI43" s="840"/>
      <c r="AJ43" s="841"/>
      <c r="AK43" s="908"/>
      <c r="AL43" s="909"/>
      <c r="AM43" s="909"/>
      <c r="AN43" s="909"/>
      <c r="AO43" s="909"/>
      <c r="AP43" s="909"/>
      <c r="AQ43" s="909"/>
      <c r="AR43" s="909"/>
      <c r="AS43" s="909"/>
      <c r="AT43" s="909"/>
      <c r="AU43" s="909"/>
      <c r="AV43" s="909"/>
      <c r="AW43" s="909"/>
      <c r="AX43" s="909"/>
      <c r="AY43" s="909"/>
      <c r="AZ43" s="910"/>
      <c r="BA43" s="910"/>
      <c r="BB43" s="910"/>
      <c r="BC43" s="910"/>
      <c r="BD43" s="910"/>
      <c r="BE43" s="906"/>
      <c r="BF43" s="906"/>
      <c r="BG43" s="906"/>
      <c r="BH43" s="906"/>
      <c r="BI43" s="907"/>
      <c r="BJ43" s="250"/>
      <c r="BK43" s="250"/>
      <c r="BL43" s="250"/>
      <c r="BM43" s="250"/>
      <c r="BN43" s="250"/>
      <c r="BO43" s="263"/>
      <c r="BP43" s="263"/>
      <c r="BQ43" s="260">
        <v>37</v>
      </c>
      <c r="BR43" s="261"/>
      <c r="BS43" s="846"/>
      <c r="BT43" s="847"/>
      <c r="BU43" s="847"/>
      <c r="BV43" s="847"/>
      <c r="BW43" s="847"/>
      <c r="BX43" s="847"/>
      <c r="BY43" s="847"/>
      <c r="BZ43" s="847"/>
      <c r="CA43" s="847"/>
      <c r="CB43" s="847"/>
      <c r="CC43" s="847"/>
      <c r="CD43" s="847"/>
      <c r="CE43" s="847"/>
      <c r="CF43" s="847"/>
      <c r="CG43" s="848"/>
      <c r="CH43" s="859"/>
      <c r="CI43" s="860"/>
      <c r="CJ43" s="860"/>
      <c r="CK43" s="860"/>
      <c r="CL43" s="861"/>
      <c r="CM43" s="859"/>
      <c r="CN43" s="860"/>
      <c r="CO43" s="860"/>
      <c r="CP43" s="860"/>
      <c r="CQ43" s="861"/>
      <c r="CR43" s="859"/>
      <c r="CS43" s="860"/>
      <c r="CT43" s="860"/>
      <c r="CU43" s="860"/>
      <c r="CV43" s="861"/>
      <c r="CW43" s="859"/>
      <c r="CX43" s="860"/>
      <c r="CY43" s="860"/>
      <c r="CZ43" s="860"/>
      <c r="DA43" s="861"/>
      <c r="DB43" s="859"/>
      <c r="DC43" s="860"/>
      <c r="DD43" s="860"/>
      <c r="DE43" s="860"/>
      <c r="DF43" s="861"/>
      <c r="DG43" s="859"/>
      <c r="DH43" s="860"/>
      <c r="DI43" s="860"/>
      <c r="DJ43" s="860"/>
      <c r="DK43" s="861"/>
      <c r="DL43" s="859"/>
      <c r="DM43" s="860"/>
      <c r="DN43" s="860"/>
      <c r="DO43" s="860"/>
      <c r="DP43" s="861"/>
      <c r="DQ43" s="859"/>
      <c r="DR43" s="860"/>
      <c r="DS43" s="860"/>
      <c r="DT43" s="860"/>
      <c r="DU43" s="861"/>
      <c r="DV43" s="862"/>
      <c r="DW43" s="863"/>
      <c r="DX43" s="863"/>
      <c r="DY43" s="863"/>
      <c r="DZ43" s="864"/>
      <c r="EA43" s="244"/>
    </row>
    <row r="44" spans="1:131" s="245" customFormat="1" ht="26.25" customHeight="1" x14ac:dyDescent="0.15">
      <c r="A44" s="259">
        <v>17</v>
      </c>
      <c r="B44" s="833"/>
      <c r="C44" s="834"/>
      <c r="D44" s="834"/>
      <c r="E44" s="834"/>
      <c r="F44" s="834"/>
      <c r="G44" s="834"/>
      <c r="H44" s="834"/>
      <c r="I44" s="834"/>
      <c r="J44" s="834"/>
      <c r="K44" s="834"/>
      <c r="L44" s="834"/>
      <c r="M44" s="834"/>
      <c r="N44" s="834"/>
      <c r="O44" s="834"/>
      <c r="P44" s="835"/>
      <c r="Q44" s="836"/>
      <c r="R44" s="837"/>
      <c r="S44" s="837"/>
      <c r="T44" s="837"/>
      <c r="U44" s="837"/>
      <c r="V44" s="837"/>
      <c r="W44" s="837"/>
      <c r="X44" s="837"/>
      <c r="Y44" s="837"/>
      <c r="Z44" s="837"/>
      <c r="AA44" s="837"/>
      <c r="AB44" s="837"/>
      <c r="AC44" s="837"/>
      <c r="AD44" s="837"/>
      <c r="AE44" s="838"/>
      <c r="AF44" s="839"/>
      <c r="AG44" s="840"/>
      <c r="AH44" s="840"/>
      <c r="AI44" s="840"/>
      <c r="AJ44" s="841"/>
      <c r="AK44" s="908"/>
      <c r="AL44" s="909"/>
      <c r="AM44" s="909"/>
      <c r="AN44" s="909"/>
      <c r="AO44" s="909"/>
      <c r="AP44" s="909"/>
      <c r="AQ44" s="909"/>
      <c r="AR44" s="909"/>
      <c r="AS44" s="909"/>
      <c r="AT44" s="909"/>
      <c r="AU44" s="909"/>
      <c r="AV44" s="909"/>
      <c r="AW44" s="909"/>
      <c r="AX44" s="909"/>
      <c r="AY44" s="909"/>
      <c r="AZ44" s="910"/>
      <c r="BA44" s="910"/>
      <c r="BB44" s="910"/>
      <c r="BC44" s="910"/>
      <c r="BD44" s="910"/>
      <c r="BE44" s="906"/>
      <c r="BF44" s="906"/>
      <c r="BG44" s="906"/>
      <c r="BH44" s="906"/>
      <c r="BI44" s="907"/>
      <c r="BJ44" s="250"/>
      <c r="BK44" s="250"/>
      <c r="BL44" s="250"/>
      <c r="BM44" s="250"/>
      <c r="BN44" s="250"/>
      <c r="BO44" s="263"/>
      <c r="BP44" s="263"/>
      <c r="BQ44" s="260">
        <v>38</v>
      </c>
      <c r="BR44" s="261"/>
      <c r="BS44" s="846"/>
      <c r="BT44" s="847"/>
      <c r="BU44" s="847"/>
      <c r="BV44" s="847"/>
      <c r="BW44" s="847"/>
      <c r="BX44" s="847"/>
      <c r="BY44" s="847"/>
      <c r="BZ44" s="847"/>
      <c r="CA44" s="847"/>
      <c r="CB44" s="847"/>
      <c r="CC44" s="847"/>
      <c r="CD44" s="847"/>
      <c r="CE44" s="847"/>
      <c r="CF44" s="847"/>
      <c r="CG44" s="848"/>
      <c r="CH44" s="859"/>
      <c r="CI44" s="860"/>
      <c r="CJ44" s="860"/>
      <c r="CK44" s="860"/>
      <c r="CL44" s="861"/>
      <c r="CM44" s="859"/>
      <c r="CN44" s="860"/>
      <c r="CO44" s="860"/>
      <c r="CP44" s="860"/>
      <c r="CQ44" s="861"/>
      <c r="CR44" s="859"/>
      <c r="CS44" s="860"/>
      <c r="CT44" s="860"/>
      <c r="CU44" s="860"/>
      <c r="CV44" s="861"/>
      <c r="CW44" s="859"/>
      <c r="CX44" s="860"/>
      <c r="CY44" s="860"/>
      <c r="CZ44" s="860"/>
      <c r="DA44" s="861"/>
      <c r="DB44" s="859"/>
      <c r="DC44" s="860"/>
      <c r="DD44" s="860"/>
      <c r="DE44" s="860"/>
      <c r="DF44" s="861"/>
      <c r="DG44" s="859"/>
      <c r="DH44" s="860"/>
      <c r="DI44" s="860"/>
      <c r="DJ44" s="860"/>
      <c r="DK44" s="861"/>
      <c r="DL44" s="859"/>
      <c r="DM44" s="860"/>
      <c r="DN44" s="860"/>
      <c r="DO44" s="860"/>
      <c r="DP44" s="861"/>
      <c r="DQ44" s="859"/>
      <c r="DR44" s="860"/>
      <c r="DS44" s="860"/>
      <c r="DT44" s="860"/>
      <c r="DU44" s="861"/>
      <c r="DV44" s="862"/>
      <c r="DW44" s="863"/>
      <c r="DX44" s="863"/>
      <c r="DY44" s="863"/>
      <c r="DZ44" s="864"/>
      <c r="EA44" s="244"/>
    </row>
    <row r="45" spans="1:131" s="245" customFormat="1" ht="26.25" customHeight="1" x14ac:dyDescent="0.15">
      <c r="A45" s="259">
        <v>18</v>
      </c>
      <c r="B45" s="833"/>
      <c r="C45" s="834"/>
      <c r="D45" s="834"/>
      <c r="E45" s="834"/>
      <c r="F45" s="834"/>
      <c r="G45" s="834"/>
      <c r="H45" s="834"/>
      <c r="I45" s="834"/>
      <c r="J45" s="834"/>
      <c r="K45" s="834"/>
      <c r="L45" s="834"/>
      <c r="M45" s="834"/>
      <c r="N45" s="834"/>
      <c r="O45" s="834"/>
      <c r="P45" s="835"/>
      <c r="Q45" s="836"/>
      <c r="R45" s="837"/>
      <c r="S45" s="837"/>
      <c r="T45" s="837"/>
      <c r="U45" s="837"/>
      <c r="V45" s="837"/>
      <c r="W45" s="837"/>
      <c r="X45" s="837"/>
      <c r="Y45" s="837"/>
      <c r="Z45" s="837"/>
      <c r="AA45" s="837"/>
      <c r="AB45" s="837"/>
      <c r="AC45" s="837"/>
      <c r="AD45" s="837"/>
      <c r="AE45" s="838"/>
      <c r="AF45" s="839"/>
      <c r="AG45" s="840"/>
      <c r="AH45" s="840"/>
      <c r="AI45" s="840"/>
      <c r="AJ45" s="841"/>
      <c r="AK45" s="908"/>
      <c r="AL45" s="909"/>
      <c r="AM45" s="909"/>
      <c r="AN45" s="909"/>
      <c r="AO45" s="909"/>
      <c r="AP45" s="909"/>
      <c r="AQ45" s="909"/>
      <c r="AR45" s="909"/>
      <c r="AS45" s="909"/>
      <c r="AT45" s="909"/>
      <c r="AU45" s="909"/>
      <c r="AV45" s="909"/>
      <c r="AW45" s="909"/>
      <c r="AX45" s="909"/>
      <c r="AY45" s="909"/>
      <c r="AZ45" s="910"/>
      <c r="BA45" s="910"/>
      <c r="BB45" s="910"/>
      <c r="BC45" s="910"/>
      <c r="BD45" s="910"/>
      <c r="BE45" s="906"/>
      <c r="BF45" s="906"/>
      <c r="BG45" s="906"/>
      <c r="BH45" s="906"/>
      <c r="BI45" s="907"/>
      <c r="BJ45" s="250"/>
      <c r="BK45" s="250"/>
      <c r="BL45" s="250"/>
      <c r="BM45" s="250"/>
      <c r="BN45" s="250"/>
      <c r="BO45" s="263"/>
      <c r="BP45" s="263"/>
      <c r="BQ45" s="260">
        <v>39</v>
      </c>
      <c r="BR45" s="261"/>
      <c r="BS45" s="846"/>
      <c r="BT45" s="847"/>
      <c r="BU45" s="847"/>
      <c r="BV45" s="847"/>
      <c r="BW45" s="847"/>
      <c r="BX45" s="847"/>
      <c r="BY45" s="847"/>
      <c r="BZ45" s="847"/>
      <c r="CA45" s="847"/>
      <c r="CB45" s="847"/>
      <c r="CC45" s="847"/>
      <c r="CD45" s="847"/>
      <c r="CE45" s="847"/>
      <c r="CF45" s="847"/>
      <c r="CG45" s="848"/>
      <c r="CH45" s="859"/>
      <c r="CI45" s="860"/>
      <c r="CJ45" s="860"/>
      <c r="CK45" s="860"/>
      <c r="CL45" s="861"/>
      <c r="CM45" s="859"/>
      <c r="CN45" s="860"/>
      <c r="CO45" s="860"/>
      <c r="CP45" s="860"/>
      <c r="CQ45" s="861"/>
      <c r="CR45" s="859"/>
      <c r="CS45" s="860"/>
      <c r="CT45" s="860"/>
      <c r="CU45" s="860"/>
      <c r="CV45" s="861"/>
      <c r="CW45" s="859"/>
      <c r="CX45" s="860"/>
      <c r="CY45" s="860"/>
      <c r="CZ45" s="860"/>
      <c r="DA45" s="861"/>
      <c r="DB45" s="859"/>
      <c r="DC45" s="860"/>
      <c r="DD45" s="860"/>
      <c r="DE45" s="860"/>
      <c r="DF45" s="861"/>
      <c r="DG45" s="859"/>
      <c r="DH45" s="860"/>
      <c r="DI45" s="860"/>
      <c r="DJ45" s="860"/>
      <c r="DK45" s="861"/>
      <c r="DL45" s="859"/>
      <c r="DM45" s="860"/>
      <c r="DN45" s="860"/>
      <c r="DO45" s="860"/>
      <c r="DP45" s="861"/>
      <c r="DQ45" s="859"/>
      <c r="DR45" s="860"/>
      <c r="DS45" s="860"/>
      <c r="DT45" s="860"/>
      <c r="DU45" s="861"/>
      <c r="DV45" s="862"/>
      <c r="DW45" s="863"/>
      <c r="DX45" s="863"/>
      <c r="DY45" s="863"/>
      <c r="DZ45" s="864"/>
      <c r="EA45" s="244"/>
    </row>
    <row r="46" spans="1:131" s="245" customFormat="1" ht="26.25" customHeight="1" x14ac:dyDescent="0.15">
      <c r="A46" s="259">
        <v>19</v>
      </c>
      <c r="B46" s="833"/>
      <c r="C46" s="834"/>
      <c r="D46" s="834"/>
      <c r="E46" s="834"/>
      <c r="F46" s="834"/>
      <c r="G46" s="834"/>
      <c r="H46" s="834"/>
      <c r="I46" s="834"/>
      <c r="J46" s="834"/>
      <c r="K46" s="834"/>
      <c r="L46" s="834"/>
      <c r="M46" s="834"/>
      <c r="N46" s="834"/>
      <c r="O46" s="834"/>
      <c r="P46" s="835"/>
      <c r="Q46" s="836"/>
      <c r="R46" s="837"/>
      <c r="S46" s="837"/>
      <c r="T46" s="837"/>
      <c r="U46" s="837"/>
      <c r="V46" s="837"/>
      <c r="W46" s="837"/>
      <c r="X46" s="837"/>
      <c r="Y46" s="837"/>
      <c r="Z46" s="837"/>
      <c r="AA46" s="837"/>
      <c r="AB46" s="837"/>
      <c r="AC46" s="837"/>
      <c r="AD46" s="837"/>
      <c r="AE46" s="838"/>
      <c r="AF46" s="839"/>
      <c r="AG46" s="840"/>
      <c r="AH46" s="840"/>
      <c r="AI46" s="840"/>
      <c r="AJ46" s="841"/>
      <c r="AK46" s="908"/>
      <c r="AL46" s="909"/>
      <c r="AM46" s="909"/>
      <c r="AN46" s="909"/>
      <c r="AO46" s="909"/>
      <c r="AP46" s="909"/>
      <c r="AQ46" s="909"/>
      <c r="AR46" s="909"/>
      <c r="AS46" s="909"/>
      <c r="AT46" s="909"/>
      <c r="AU46" s="909"/>
      <c r="AV46" s="909"/>
      <c r="AW46" s="909"/>
      <c r="AX46" s="909"/>
      <c r="AY46" s="909"/>
      <c r="AZ46" s="910"/>
      <c r="BA46" s="910"/>
      <c r="BB46" s="910"/>
      <c r="BC46" s="910"/>
      <c r="BD46" s="910"/>
      <c r="BE46" s="906"/>
      <c r="BF46" s="906"/>
      <c r="BG46" s="906"/>
      <c r="BH46" s="906"/>
      <c r="BI46" s="907"/>
      <c r="BJ46" s="250"/>
      <c r="BK46" s="250"/>
      <c r="BL46" s="250"/>
      <c r="BM46" s="250"/>
      <c r="BN46" s="250"/>
      <c r="BO46" s="263"/>
      <c r="BP46" s="263"/>
      <c r="BQ46" s="260">
        <v>40</v>
      </c>
      <c r="BR46" s="261"/>
      <c r="BS46" s="846"/>
      <c r="BT46" s="847"/>
      <c r="BU46" s="847"/>
      <c r="BV46" s="847"/>
      <c r="BW46" s="847"/>
      <c r="BX46" s="847"/>
      <c r="BY46" s="847"/>
      <c r="BZ46" s="847"/>
      <c r="CA46" s="847"/>
      <c r="CB46" s="847"/>
      <c r="CC46" s="847"/>
      <c r="CD46" s="847"/>
      <c r="CE46" s="847"/>
      <c r="CF46" s="847"/>
      <c r="CG46" s="848"/>
      <c r="CH46" s="859"/>
      <c r="CI46" s="860"/>
      <c r="CJ46" s="860"/>
      <c r="CK46" s="860"/>
      <c r="CL46" s="861"/>
      <c r="CM46" s="859"/>
      <c r="CN46" s="860"/>
      <c r="CO46" s="860"/>
      <c r="CP46" s="860"/>
      <c r="CQ46" s="861"/>
      <c r="CR46" s="859"/>
      <c r="CS46" s="860"/>
      <c r="CT46" s="860"/>
      <c r="CU46" s="860"/>
      <c r="CV46" s="861"/>
      <c r="CW46" s="859"/>
      <c r="CX46" s="860"/>
      <c r="CY46" s="860"/>
      <c r="CZ46" s="860"/>
      <c r="DA46" s="861"/>
      <c r="DB46" s="859"/>
      <c r="DC46" s="860"/>
      <c r="DD46" s="860"/>
      <c r="DE46" s="860"/>
      <c r="DF46" s="861"/>
      <c r="DG46" s="859"/>
      <c r="DH46" s="860"/>
      <c r="DI46" s="860"/>
      <c r="DJ46" s="860"/>
      <c r="DK46" s="861"/>
      <c r="DL46" s="859"/>
      <c r="DM46" s="860"/>
      <c r="DN46" s="860"/>
      <c r="DO46" s="860"/>
      <c r="DP46" s="861"/>
      <c r="DQ46" s="859"/>
      <c r="DR46" s="860"/>
      <c r="DS46" s="860"/>
      <c r="DT46" s="860"/>
      <c r="DU46" s="861"/>
      <c r="DV46" s="862"/>
      <c r="DW46" s="863"/>
      <c r="DX46" s="863"/>
      <c r="DY46" s="863"/>
      <c r="DZ46" s="864"/>
      <c r="EA46" s="244"/>
    </row>
    <row r="47" spans="1:131" s="245" customFormat="1" ht="26.25" customHeight="1" x14ac:dyDescent="0.15">
      <c r="A47" s="259">
        <v>20</v>
      </c>
      <c r="B47" s="833"/>
      <c r="C47" s="834"/>
      <c r="D47" s="834"/>
      <c r="E47" s="834"/>
      <c r="F47" s="834"/>
      <c r="G47" s="834"/>
      <c r="H47" s="834"/>
      <c r="I47" s="834"/>
      <c r="J47" s="834"/>
      <c r="K47" s="834"/>
      <c r="L47" s="834"/>
      <c r="M47" s="834"/>
      <c r="N47" s="834"/>
      <c r="O47" s="834"/>
      <c r="P47" s="835"/>
      <c r="Q47" s="836"/>
      <c r="R47" s="837"/>
      <c r="S47" s="837"/>
      <c r="T47" s="837"/>
      <c r="U47" s="837"/>
      <c r="V47" s="837"/>
      <c r="W47" s="837"/>
      <c r="X47" s="837"/>
      <c r="Y47" s="837"/>
      <c r="Z47" s="837"/>
      <c r="AA47" s="837"/>
      <c r="AB47" s="837"/>
      <c r="AC47" s="837"/>
      <c r="AD47" s="837"/>
      <c r="AE47" s="838"/>
      <c r="AF47" s="839"/>
      <c r="AG47" s="840"/>
      <c r="AH47" s="840"/>
      <c r="AI47" s="840"/>
      <c r="AJ47" s="841"/>
      <c r="AK47" s="908"/>
      <c r="AL47" s="909"/>
      <c r="AM47" s="909"/>
      <c r="AN47" s="909"/>
      <c r="AO47" s="909"/>
      <c r="AP47" s="909"/>
      <c r="AQ47" s="909"/>
      <c r="AR47" s="909"/>
      <c r="AS47" s="909"/>
      <c r="AT47" s="909"/>
      <c r="AU47" s="909"/>
      <c r="AV47" s="909"/>
      <c r="AW47" s="909"/>
      <c r="AX47" s="909"/>
      <c r="AY47" s="909"/>
      <c r="AZ47" s="910"/>
      <c r="BA47" s="910"/>
      <c r="BB47" s="910"/>
      <c r="BC47" s="910"/>
      <c r="BD47" s="910"/>
      <c r="BE47" s="906"/>
      <c r="BF47" s="906"/>
      <c r="BG47" s="906"/>
      <c r="BH47" s="906"/>
      <c r="BI47" s="907"/>
      <c r="BJ47" s="250"/>
      <c r="BK47" s="250"/>
      <c r="BL47" s="250"/>
      <c r="BM47" s="250"/>
      <c r="BN47" s="250"/>
      <c r="BO47" s="263"/>
      <c r="BP47" s="263"/>
      <c r="BQ47" s="260">
        <v>41</v>
      </c>
      <c r="BR47" s="261"/>
      <c r="BS47" s="846"/>
      <c r="BT47" s="847"/>
      <c r="BU47" s="847"/>
      <c r="BV47" s="847"/>
      <c r="BW47" s="847"/>
      <c r="BX47" s="847"/>
      <c r="BY47" s="847"/>
      <c r="BZ47" s="847"/>
      <c r="CA47" s="847"/>
      <c r="CB47" s="847"/>
      <c r="CC47" s="847"/>
      <c r="CD47" s="847"/>
      <c r="CE47" s="847"/>
      <c r="CF47" s="847"/>
      <c r="CG47" s="848"/>
      <c r="CH47" s="859"/>
      <c r="CI47" s="860"/>
      <c r="CJ47" s="860"/>
      <c r="CK47" s="860"/>
      <c r="CL47" s="861"/>
      <c r="CM47" s="859"/>
      <c r="CN47" s="860"/>
      <c r="CO47" s="860"/>
      <c r="CP47" s="860"/>
      <c r="CQ47" s="861"/>
      <c r="CR47" s="859"/>
      <c r="CS47" s="860"/>
      <c r="CT47" s="860"/>
      <c r="CU47" s="860"/>
      <c r="CV47" s="861"/>
      <c r="CW47" s="859"/>
      <c r="CX47" s="860"/>
      <c r="CY47" s="860"/>
      <c r="CZ47" s="860"/>
      <c r="DA47" s="861"/>
      <c r="DB47" s="859"/>
      <c r="DC47" s="860"/>
      <c r="DD47" s="860"/>
      <c r="DE47" s="860"/>
      <c r="DF47" s="861"/>
      <c r="DG47" s="859"/>
      <c r="DH47" s="860"/>
      <c r="DI47" s="860"/>
      <c r="DJ47" s="860"/>
      <c r="DK47" s="861"/>
      <c r="DL47" s="859"/>
      <c r="DM47" s="860"/>
      <c r="DN47" s="860"/>
      <c r="DO47" s="860"/>
      <c r="DP47" s="861"/>
      <c r="DQ47" s="859"/>
      <c r="DR47" s="860"/>
      <c r="DS47" s="860"/>
      <c r="DT47" s="860"/>
      <c r="DU47" s="861"/>
      <c r="DV47" s="862"/>
      <c r="DW47" s="863"/>
      <c r="DX47" s="863"/>
      <c r="DY47" s="863"/>
      <c r="DZ47" s="864"/>
      <c r="EA47" s="244"/>
    </row>
    <row r="48" spans="1:131" s="245" customFormat="1" ht="26.25" customHeight="1" x14ac:dyDescent="0.15">
      <c r="A48" s="259">
        <v>21</v>
      </c>
      <c r="B48" s="833"/>
      <c r="C48" s="834"/>
      <c r="D48" s="834"/>
      <c r="E48" s="834"/>
      <c r="F48" s="834"/>
      <c r="G48" s="834"/>
      <c r="H48" s="834"/>
      <c r="I48" s="834"/>
      <c r="J48" s="834"/>
      <c r="K48" s="834"/>
      <c r="L48" s="834"/>
      <c r="M48" s="834"/>
      <c r="N48" s="834"/>
      <c r="O48" s="834"/>
      <c r="P48" s="835"/>
      <c r="Q48" s="836"/>
      <c r="R48" s="837"/>
      <c r="S48" s="837"/>
      <c r="T48" s="837"/>
      <c r="U48" s="837"/>
      <c r="V48" s="837"/>
      <c r="W48" s="837"/>
      <c r="X48" s="837"/>
      <c r="Y48" s="837"/>
      <c r="Z48" s="837"/>
      <c r="AA48" s="837"/>
      <c r="AB48" s="837"/>
      <c r="AC48" s="837"/>
      <c r="AD48" s="837"/>
      <c r="AE48" s="838"/>
      <c r="AF48" s="839"/>
      <c r="AG48" s="840"/>
      <c r="AH48" s="840"/>
      <c r="AI48" s="840"/>
      <c r="AJ48" s="841"/>
      <c r="AK48" s="908"/>
      <c r="AL48" s="909"/>
      <c r="AM48" s="909"/>
      <c r="AN48" s="909"/>
      <c r="AO48" s="909"/>
      <c r="AP48" s="909"/>
      <c r="AQ48" s="909"/>
      <c r="AR48" s="909"/>
      <c r="AS48" s="909"/>
      <c r="AT48" s="909"/>
      <c r="AU48" s="909"/>
      <c r="AV48" s="909"/>
      <c r="AW48" s="909"/>
      <c r="AX48" s="909"/>
      <c r="AY48" s="909"/>
      <c r="AZ48" s="910"/>
      <c r="BA48" s="910"/>
      <c r="BB48" s="910"/>
      <c r="BC48" s="910"/>
      <c r="BD48" s="910"/>
      <c r="BE48" s="906"/>
      <c r="BF48" s="906"/>
      <c r="BG48" s="906"/>
      <c r="BH48" s="906"/>
      <c r="BI48" s="907"/>
      <c r="BJ48" s="250"/>
      <c r="BK48" s="250"/>
      <c r="BL48" s="250"/>
      <c r="BM48" s="250"/>
      <c r="BN48" s="250"/>
      <c r="BO48" s="263"/>
      <c r="BP48" s="263"/>
      <c r="BQ48" s="260">
        <v>42</v>
      </c>
      <c r="BR48" s="261"/>
      <c r="BS48" s="846"/>
      <c r="BT48" s="847"/>
      <c r="BU48" s="847"/>
      <c r="BV48" s="847"/>
      <c r="BW48" s="847"/>
      <c r="BX48" s="847"/>
      <c r="BY48" s="847"/>
      <c r="BZ48" s="847"/>
      <c r="CA48" s="847"/>
      <c r="CB48" s="847"/>
      <c r="CC48" s="847"/>
      <c r="CD48" s="847"/>
      <c r="CE48" s="847"/>
      <c r="CF48" s="847"/>
      <c r="CG48" s="848"/>
      <c r="CH48" s="859"/>
      <c r="CI48" s="860"/>
      <c r="CJ48" s="860"/>
      <c r="CK48" s="860"/>
      <c r="CL48" s="861"/>
      <c r="CM48" s="859"/>
      <c r="CN48" s="860"/>
      <c r="CO48" s="860"/>
      <c r="CP48" s="860"/>
      <c r="CQ48" s="861"/>
      <c r="CR48" s="859"/>
      <c r="CS48" s="860"/>
      <c r="CT48" s="860"/>
      <c r="CU48" s="860"/>
      <c r="CV48" s="861"/>
      <c r="CW48" s="859"/>
      <c r="CX48" s="860"/>
      <c r="CY48" s="860"/>
      <c r="CZ48" s="860"/>
      <c r="DA48" s="861"/>
      <c r="DB48" s="859"/>
      <c r="DC48" s="860"/>
      <c r="DD48" s="860"/>
      <c r="DE48" s="860"/>
      <c r="DF48" s="861"/>
      <c r="DG48" s="859"/>
      <c r="DH48" s="860"/>
      <c r="DI48" s="860"/>
      <c r="DJ48" s="860"/>
      <c r="DK48" s="861"/>
      <c r="DL48" s="859"/>
      <c r="DM48" s="860"/>
      <c r="DN48" s="860"/>
      <c r="DO48" s="860"/>
      <c r="DP48" s="861"/>
      <c r="DQ48" s="859"/>
      <c r="DR48" s="860"/>
      <c r="DS48" s="860"/>
      <c r="DT48" s="860"/>
      <c r="DU48" s="861"/>
      <c r="DV48" s="862"/>
      <c r="DW48" s="863"/>
      <c r="DX48" s="863"/>
      <c r="DY48" s="863"/>
      <c r="DZ48" s="864"/>
      <c r="EA48" s="244"/>
    </row>
    <row r="49" spans="1:131" s="245" customFormat="1" ht="26.25" customHeight="1" x14ac:dyDescent="0.15">
      <c r="A49" s="259">
        <v>22</v>
      </c>
      <c r="B49" s="833"/>
      <c r="C49" s="834"/>
      <c r="D49" s="834"/>
      <c r="E49" s="834"/>
      <c r="F49" s="834"/>
      <c r="G49" s="834"/>
      <c r="H49" s="834"/>
      <c r="I49" s="834"/>
      <c r="J49" s="834"/>
      <c r="K49" s="834"/>
      <c r="L49" s="834"/>
      <c r="M49" s="834"/>
      <c r="N49" s="834"/>
      <c r="O49" s="834"/>
      <c r="P49" s="835"/>
      <c r="Q49" s="836"/>
      <c r="R49" s="837"/>
      <c r="S49" s="837"/>
      <c r="T49" s="837"/>
      <c r="U49" s="837"/>
      <c r="V49" s="837"/>
      <c r="W49" s="837"/>
      <c r="X49" s="837"/>
      <c r="Y49" s="837"/>
      <c r="Z49" s="837"/>
      <c r="AA49" s="837"/>
      <c r="AB49" s="837"/>
      <c r="AC49" s="837"/>
      <c r="AD49" s="837"/>
      <c r="AE49" s="838"/>
      <c r="AF49" s="839"/>
      <c r="AG49" s="840"/>
      <c r="AH49" s="840"/>
      <c r="AI49" s="840"/>
      <c r="AJ49" s="841"/>
      <c r="AK49" s="908"/>
      <c r="AL49" s="909"/>
      <c r="AM49" s="909"/>
      <c r="AN49" s="909"/>
      <c r="AO49" s="909"/>
      <c r="AP49" s="909"/>
      <c r="AQ49" s="909"/>
      <c r="AR49" s="909"/>
      <c r="AS49" s="909"/>
      <c r="AT49" s="909"/>
      <c r="AU49" s="909"/>
      <c r="AV49" s="909"/>
      <c r="AW49" s="909"/>
      <c r="AX49" s="909"/>
      <c r="AY49" s="909"/>
      <c r="AZ49" s="910"/>
      <c r="BA49" s="910"/>
      <c r="BB49" s="910"/>
      <c r="BC49" s="910"/>
      <c r="BD49" s="910"/>
      <c r="BE49" s="906"/>
      <c r="BF49" s="906"/>
      <c r="BG49" s="906"/>
      <c r="BH49" s="906"/>
      <c r="BI49" s="907"/>
      <c r="BJ49" s="250"/>
      <c r="BK49" s="250"/>
      <c r="BL49" s="250"/>
      <c r="BM49" s="250"/>
      <c r="BN49" s="250"/>
      <c r="BO49" s="263"/>
      <c r="BP49" s="263"/>
      <c r="BQ49" s="260">
        <v>43</v>
      </c>
      <c r="BR49" s="261"/>
      <c r="BS49" s="846"/>
      <c r="BT49" s="847"/>
      <c r="BU49" s="847"/>
      <c r="BV49" s="847"/>
      <c r="BW49" s="847"/>
      <c r="BX49" s="847"/>
      <c r="BY49" s="847"/>
      <c r="BZ49" s="847"/>
      <c r="CA49" s="847"/>
      <c r="CB49" s="847"/>
      <c r="CC49" s="847"/>
      <c r="CD49" s="847"/>
      <c r="CE49" s="847"/>
      <c r="CF49" s="847"/>
      <c r="CG49" s="848"/>
      <c r="CH49" s="859"/>
      <c r="CI49" s="860"/>
      <c r="CJ49" s="860"/>
      <c r="CK49" s="860"/>
      <c r="CL49" s="861"/>
      <c r="CM49" s="859"/>
      <c r="CN49" s="860"/>
      <c r="CO49" s="860"/>
      <c r="CP49" s="860"/>
      <c r="CQ49" s="861"/>
      <c r="CR49" s="859"/>
      <c r="CS49" s="860"/>
      <c r="CT49" s="860"/>
      <c r="CU49" s="860"/>
      <c r="CV49" s="861"/>
      <c r="CW49" s="859"/>
      <c r="CX49" s="860"/>
      <c r="CY49" s="860"/>
      <c r="CZ49" s="860"/>
      <c r="DA49" s="861"/>
      <c r="DB49" s="859"/>
      <c r="DC49" s="860"/>
      <c r="DD49" s="860"/>
      <c r="DE49" s="860"/>
      <c r="DF49" s="861"/>
      <c r="DG49" s="859"/>
      <c r="DH49" s="860"/>
      <c r="DI49" s="860"/>
      <c r="DJ49" s="860"/>
      <c r="DK49" s="861"/>
      <c r="DL49" s="859"/>
      <c r="DM49" s="860"/>
      <c r="DN49" s="860"/>
      <c r="DO49" s="860"/>
      <c r="DP49" s="861"/>
      <c r="DQ49" s="859"/>
      <c r="DR49" s="860"/>
      <c r="DS49" s="860"/>
      <c r="DT49" s="860"/>
      <c r="DU49" s="861"/>
      <c r="DV49" s="862"/>
      <c r="DW49" s="863"/>
      <c r="DX49" s="863"/>
      <c r="DY49" s="863"/>
      <c r="DZ49" s="864"/>
      <c r="EA49" s="244"/>
    </row>
    <row r="50" spans="1:131" s="245" customFormat="1" ht="26.25" customHeight="1" x14ac:dyDescent="0.15">
      <c r="A50" s="259">
        <v>23</v>
      </c>
      <c r="B50" s="833"/>
      <c r="C50" s="834"/>
      <c r="D50" s="834"/>
      <c r="E50" s="834"/>
      <c r="F50" s="834"/>
      <c r="G50" s="834"/>
      <c r="H50" s="834"/>
      <c r="I50" s="834"/>
      <c r="J50" s="834"/>
      <c r="K50" s="834"/>
      <c r="L50" s="834"/>
      <c r="M50" s="834"/>
      <c r="N50" s="834"/>
      <c r="O50" s="834"/>
      <c r="P50" s="835"/>
      <c r="Q50" s="911"/>
      <c r="R50" s="912"/>
      <c r="S50" s="912"/>
      <c r="T50" s="912"/>
      <c r="U50" s="912"/>
      <c r="V50" s="912"/>
      <c r="W50" s="912"/>
      <c r="X50" s="912"/>
      <c r="Y50" s="912"/>
      <c r="Z50" s="912"/>
      <c r="AA50" s="912"/>
      <c r="AB50" s="912"/>
      <c r="AC50" s="912"/>
      <c r="AD50" s="912"/>
      <c r="AE50" s="913"/>
      <c r="AF50" s="839"/>
      <c r="AG50" s="840"/>
      <c r="AH50" s="840"/>
      <c r="AI50" s="840"/>
      <c r="AJ50" s="841"/>
      <c r="AK50" s="914"/>
      <c r="AL50" s="912"/>
      <c r="AM50" s="912"/>
      <c r="AN50" s="912"/>
      <c r="AO50" s="912"/>
      <c r="AP50" s="912"/>
      <c r="AQ50" s="912"/>
      <c r="AR50" s="912"/>
      <c r="AS50" s="912"/>
      <c r="AT50" s="912"/>
      <c r="AU50" s="912"/>
      <c r="AV50" s="912"/>
      <c r="AW50" s="912"/>
      <c r="AX50" s="912"/>
      <c r="AY50" s="912"/>
      <c r="AZ50" s="915"/>
      <c r="BA50" s="915"/>
      <c r="BB50" s="915"/>
      <c r="BC50" s="915"/>
      <c r="BD50" s="915"/>
      <c r="BE50" s="906"/>
      <c r="BF50" s="906"/>
      <c r="BG50" s="906"/>
      <c r="BH50" s="906"/>
      <c r="BI50" s="907"/>
      <c r="BJ50" s="250"/>
      <c r="BK50" s="250"/>
      <c r="BL50" s="250"/>
      <c r="BM50" s="250"/>
      <c r="BN50" s="250"/>
      <c r="BO50" s="263"/>
      <c r="BP50" s="263"/>
      <c r="BQ50" s="260">
        <v>44</v>
      </c>
      <c r="BR50" s="261"/>
      <c r="BS50" s="846"/>
      <c r="BT50" s="847"/>
      <c r="BU50" s="847"/>
      <c r="BV50" s="847"/>
      <c r="BW50" s="847"/>
      <c r="BX50" s="847"/>
      <c r="BY50" s="847"/>
      <c r="BZ50" s="847"/>
      <c r="CA50" s="847"/>
      <c r="CB50" s="847"/>
      <c r="CC50" s="847"/>
      <c r="CD50" s="847"/>
      <c r="CE50" s="847"/>
      <c r="CF50" s="847"/>
      <c r="CG50" s="848"/>
      <c r="CH50" s="859"/>
      <c r="CI50" s="860"/>
      <c r="CJ50" s="860"/>
      <c r="CK50" s="860"/>
      <c r="CL50" s="861"/>
      <c r="CM50" s="859"/>
      <c r="CN50" s="860"/>
      <c r="CO50" s="860"/>
      <c r="CP50" s="860"/>
      <c r="CQ50" s="861"/>
      <c r="CR50" s="859"/>
      <c r="CS50" s="860"/>
      <c r="CT50" s="860"/>
      <c r="CU50" s="860"/>
      <c r="CV50" s="861"/>
      <c r="CW50" s="859"/>
      <c r="CX50" s="860"/>
      <c r="CY50" s="860"/>
      <c r="CZ50" s="860"/>
      <c r="DA50" s="861"/>
      <c r="DB50" s="859"/>
      <c r="DC50" s="860"/>
      <c r="DD50" s="860"/>
      <c r="DE50" s="860"/>
      <c r="DF50" s="861"/>
      <c r="DG50" s="859"/>
      <c r="DH50" s="860"/>
      <c r="DI50" s="860"/>
      <c r="DJ50" s="860"/>
      <c r="DK50" s="861"/>
      <c r="DL50" s="859"/>
      <c r="DM50" s="860"/>
      <c r="DN50" s="860"/>
      <c r="DO50" s="860"/>
      <c r="DP50" s="861"/>
      <c r="DQ50" s="859"/>
      <c r="DR50" s="860"/>
      <c r="DS50" s="860"/>
      <c r="DT50" s="860"/>
      <c r="DU50" s="861"/>
      <c r="DV50" s="862"/>
      <c r="DW50" s="863"/>
      <c r="DX50" s="863"/>
      <c r="DY50" s="863"/>
      <c r="DZ50" s="864"/>
      <c r="EA50" s="244"/>
    </row>
    <row r="51" spans="1:131" s="245" customFormat="1" ht="26.25" customHeight="1" x14ac:dyDescent="0.15">
      <c r="A51" s="259">
        <v>24</v>
      </c>
      <c r="B51" s="833"/>
      <c r="C51" s="834"/>
      <c r="D51" s="834"/>
      <c r="E51" s="834"/>
      <c r="F51" s="834"/>
      <c r="G51" s="834"/>
      <c r="H51" s="834"/>
      <c r="I51" s="834"/>
      <c r="J51" s="834"/>
      <c r="K51" s="834"/>
      <c r="L51" s="834"/>
      <c r="M51" s="834"/>
      <c r="N51" s="834"/>
      <c r="O51" s="834"/>
      <c r="P51" s="835"/>
      <c r="Q51" s="911"/>
      <c r="R51" s="912"/>
      <c r="S51" s="912"/>
      <c r="T51" s="912"/>
      <c r="U51" s="912"/>
      <c r="V51" s="912"/>
      <c r="W51" s="912"/>
      <c r="X51" s="912"/>
      <c r="Y51" s="912"/>
      <c r="Z51" s="912"/>
      <c r="AA51" s="912"/>
      <c r="AB51" s="912"/>
      <c r="AC51" s="912"/>
      <c r="AD51" s="912"/>
      <c r="AE51" s="913"/>
      <c r="AF51" s="839"/>
      <c r="AG51" s="840"/>
      <c r="AH51" s="840"/>
      <c r="AI51" s="840"/>
      <c r="AJ51" s="841"/>
      <c r="AK51" s="914"/>
      <c r="AL51" s="912"/>
      <c r="AM51" s="912"/>
      <c r="AN51" s="912"/>
      <c r="AO51" s="912"/>
      <c r="AP51" s="912"/>
      <c r="AQ51" s="912"/>
      <c r="AR51" s="912"/>
      <c r="AS51" s="912"/>
      <c r="AT51" s="912"/>
      <c r="AU51" s="912"/>
      <c r="AV51" s="912"/>
      <c r="AW51" s="912"/>
      <c r="AX51" s="912"/>
      <c r="AY51" s="912"/>
      <c r="AZ51" s="915"/>
      <c r="BA51" s="915"/>
      <c r="BB51" s="915"/>
      <c r="BC51" s="915"/>
      <c r="BD51" s="915"/>
      <c r="BE51" s="906"/>
      <c r="BF51" s="906"/>
      <c r="BG51" s="906"/>
      <c r="BH51" s="906"/>
      <c r="BI51" s="907"/>
      <c r="BJ51" s="250"/>
      <c r="BK51" s="250"/>
      <c r="BL51" s="250"/>
      <c r="BM51" s="250"/>
      <c r="BN51" s="250"/>
      <c r="BO51" s="263"/>
      <c r="BP51" s="263"/>
      <c r="BQ51" s="260">
        <v>45</v>
      </c>
      <c r="BR51" s="261"/>
      <c r="BS51" s="846"/>
      <c r="BT51" s="847"/>
      <c r="BU51" s="847"/>
      <c r="BV51" s="847"/>
      <c r="BW51" s="847"/>
      <c r="BX51" s="847"/>
      <c r="BY51" s="847"/>
      <c r="BZ51" s="847"/>
      <c r="CA51" s="847"/>
      <c r="CB51" s="847"/>
      <c r="CC51" s="847"/>
      <c r="CD51" s="847"/>
      <c r="CE51" s="847"/>
      <c r="CF51" s="847"/>
      <c r="CG51" s="848"/>
      <c r="CH51" s="859"/>
      <c r="CI51" s="860"/>
      <c r="CJ51" s="860"/>
      <c r="CK51" s="860"/>
      <c r="CL51" s="861"/>
      <c r="CM51" s="859"/>
      <c r="CN51" s="860"/>
      <c r="CO51" s="860"/>
      <c r="CP51" s="860"/>
      <c r="CQ51" s="861"/>
      <c r="CR51" s="859"/>
      <c r="CS51" s="860"/>
      <c r="CT51" s="860"/>
      <c r="CU51" s="860"/>
      <c r="CV51" s="861"/>
      <c r="CW51" s="859"/>
      <c r="CX51" s="860"/>
      <c r="CY51" s="860"/>
      <c r="CZ51" s="860"/>
      <c r="DA51" s="861"/>
      <c r="DB51" s="859"/>
      <c r="DC51" s="860"/>
      <c r="DD51" s="860"/>
      <c r="DE51" s="860"/>
      <c r="DF51" s="861"/>
      <c r="DG51" s="859"/>
      <c r="DH51" s="860"/>
      <c r="DI51" s="860"/>
      <c r="DJ51" s="860"/>
      <c r="DK51" s="861"/>
      <c r="DL51" s="859"/>
      <c r="DM51" s="860"/>
      <c r="DN51" s="860"/>
      <c r="DO51" s="860"/>
      <c r="DP51" s="861"/>
      <c r="DQ51" s="859"/>
      <c r="DR51" s="860"/>
      <c r="DS51" s="860"/>
      <c r="DT51" s="860"/>
      <c r="DU51" s="861"/>
      <c r="DV51" s="862"/>
      <c r="DW51" s="863"/>
      <c r="DX51" s="863"/>
      <c r="DY51" s="863"/>
      <c r="DZ51" s="864"/>
      <c r="EA51" s="244"/>
    </row>
    <row r="52" spans="1:131" s="245" customFormat="1" ht="26.25" customHeight="1" x14ac:dyDescent="0.15">
      <c r="A52" s="259">
        <v>25</v>
      </c>
      <c r="B52" s="833"/>
      <c r="C52" s="834"/>
      <c r="D52" s="834"/>
      <c r="E52" s="834"/>
      <c r="F52" s="834"/>
      <c r="G52" s="834"/>
      <c r="H52" s="834"/>
      <c r="I52" s="834"/>
      <c r="J52" s="834"/>
      <c r="K52" s="834"/>
      <c r="L52" s="834"/>
      <c r="M52" s="834"/>
      <c r="N52" s="834"/>
      <c r="O52" s="834"/>
      <c r="P52" s="835"/>
      <c r="Q52" s="911"/>
      <c r="R52" s="912"/>
      <c r="S52" s="912"/>
      <c r="T52" s="912"/>
      <c r="U52" s="912"/>
      <c r="V52" s="912"/>
      <c r="W52" s="912"/>
      <c r="X52" s="912"/>
      <c r="Y52" s="912"/>
      <c r="Z52" s="912"/>
      <c r="AA52" s="912"/>
      <c r="AB52" s="912"/>
      <c r="AC52" s="912"/>
      <c r="AD52" s="912"/>
      <c r="AE52" s="913"/>
      <c r="AF52" s="839"/>
      <c r="AG52" s="840"/>
      <c r="AH52" s="840"/>
      <c r="AI52" s="840"/>
      <c r="AJ52" s="841"/>
      <c r="AK52" s="914"/>
      <c r="AL52" s="912"/>
      <c r="AM52" s="912"/>
      <c r="AN52" s="912"/>
      <c r="AO52" s="912"/>
      <c r="AP52" s="912"/>
      <c r="AQ52" s="912"/>
      <c r="AR52" s="912"/>
      <c r="AS52" s="912"/>
      <c r="AT52" s="912"/>
      <c r="AU52" s="912"/>
      <c r="AV52" s="912"/>
      <c r="AW52" s="912"/>
      <c r="AX52" s="912"/>
      <c r="AY52" s="912"/>
      <c r="AZ52" s="915"/>
      <c r="BA52" s="915"/>
      <c r="BB52" s="915"/>
      <c r="BC52" s="915"/>
      <c r="BD52" s="915"/>
      <c r="BE52" s="906"/>
      <c r="BF52" s="906"/>
      <c r="BG52" s="906"/>
      <c r="BH52" s="906"/>
      <c r="BI52" s="907"/>
      <c r="BJ52" s="250"/>
      <c r="BK52" s="250"/>
      <c r="BL52" s="250"/>
      <c r="BM52" s="250"/>
      <c r="BN52" s="250"/>
      <c r="BO52" s="263"/>
      <c r="BP52" s="263"/>
      <c r="BQ52" s="260">
        <v>46</v>
      </c>
      <c r="BR52" s="261"/>
      <c r="BS52" s="846"/>
      <c r="BT52" s="847"/>
      <c r="BU52" s="847"/>
      <c r="BV52" s="847"/>
      <c r="BW52" s="847"/>
      <c r="BX52" s="847"/>
      <c r="BY52" s="847"/>
      <c r="BZ52" s="847"/>
      <c r="CA52" s="847"/>
      <c r="CB52" s="847"/>
      <c r="CC52" s="847"/>
      <c r="CD52" s="847"/>
      <c r="CE52" s="847"/>
      <c r="CF52" s="847"/>
      <c r="CG52" s="848"/>
      <c r="CH52" s="859"/>
      <c r="CI52" s="860"/>
      <c r="CJ52" s="860"/>
      <c r="CK52" s="860"/>
      <c r="CL52" s="861"/>
      <c r="CM52" s="859"/>
      <c r="CN52" s="860"/>
      <c r="CO52" s="860"/>
      <c r="CP52" s="860"/>
      <c r="CQ52" s="861"/>
      <c r="CR52" s="859"/>
      <c r="CS52" s="860"/>
      <c r="CT52" s="860"/>
      <c r="CU52" s="860"/>
      <c r="CV52" s="861"/>
      <c r="CW52" s="859"/>
      <c r="CX52" s="860"/>
      <c r="CY52" s="860"/>
      <c r="CZ52" s="860"/>
      <c r="DA52" s="861"/>
      <c r="DB52" s="859"/>
      <c r="DC52" s="860"/>
      <c r="DD52" s="860"/>
      <c r="DE52" s="860"/>
      <c r="DF52" s="861"/>
      <c r="DG52" s="859"/>
      <c r="DH52" s="860"/>
      <c r="DI52" s="860"/>
      <c r="DJ52" s="860"/>
      <c r="DK52" s="861"/>
      <c r="DL52" s="859"/>
      <c r="DM52" s="860"/>
      <c r="DN52" s="860"/>
      <c r="DO52" s="860"/>
      <c r="DP52" s="861"/>
      <c r="DQ52" s="859"/>
      <c r="DR52" s="860"/>
      <c r="DS52" s="860"/>
      <c r="DT52" s="860"/>
      <c r="DU52" s="861"/>
      <c r="DV52" s="862"/>
      <c r="DW52" s="863"/>
      <c r="DX52" s="863"/>
      <c r="DY52" s="863"/>
      <c r="DZ52" s="864"/>
      <c r="EA52" s="244"/>
    </row>
    <row r="53" spans="1:131" s="245" customFormat="1" ht="26.25" customHeight="1" x14ac:dyDescent="0.15">
      <c r="A53" s="259">
        <v>26</v>
      </c>
      <c r="B53" s="833"/>
      <c r="C53" s="834"/>
      <c r="D53" s="834"/>
      <c r="E53" s="834"/>
      <c r="F53" s="834"/>
      <c r="G53" s="834"/>
      <c r="H53" s="834"/>
      <c r="I53" s="834"/>
      <c r="J53" s="834"/>
      <c r="K53" s="834"/>
      <c r="L53" s="834"/>
      <c r="M53" s="834"/>
      <c r="N53" s="834"/>
      <c r="O53" s="834"/>
      <c r="P53" s="835"/>
      <c r="Q53" s="911"/>
      <c r="R53" s="912"/>
      <c r="S53" s="912"/>
      <c r="T53" s="912"/>
      <c r="U53" s="912"/>
      <c r="V53" s="912"/>
      <c r="W53" s="912"/>
      <c r="X53" s="912"/>
      <c r="Y53" s="912"/>
      <c r="Z53" s="912"/>
      <c r="AA53" s="912"/>
      <c r="AB53" s="912"/>
      <c r="AC53" s="912"/>
      <c r="AD53" s="912"/>
      <c r="AE53" s="913"/>
      <c r="AF53" s="839"/>
      <c r="AG53" s="840"/>
      <c r="AH53" s="840"/>
      <c r="AI53" s="840"/>
      <c r="AJ53" s="841"/>
      <c r="AK53" s="914"/>
      <c r="AL53" s="912"/>
      <c r="AM53" s="912"/>
      <c r="AN53" s="912"/>
      <c r="AO53" s="912"/>
      <c r="AP53" s="912"/>
      <c r="AQ53" s="912"/>
      <c r="AR53" s="912"/>
      <c r="AS53" s="912"/>
      <c r="AT53" s="912"/>
      <c r="AU53" s="912"/>
      <c r="AV53" s="912"/>
      <c r="AW53" s="912"/>
      <c r="AX53" s="912"/>
      <c r="AY53" s="912"/>
      <c r="AZ53" s="915"/>
      <c r="BA53" s="915"/>
      <c r="BB53" s="915"/>
      <c r="BC53" s="915"/>
      <c r="BD53" s="915"/>
      <c r="BE53" s="906"/>
      <c r="BF53" s="906"/>
      <c r="BG53" s="906"/>
      <c r="BH53" s="906"/>
      <c r="BI53" s="907"/>
      <c r="BJ53" s="250"/>
      <c r="BK53" s="250"/>
      <c r="BL53" s="250"/>
      <c r="BM53" s="250"/>
      <c r="BN53" s="250"/>
      <c r="BO53" s="263"/>
      <c r="BP53" s="263"/>
      <c r="BQ53" s="260">
        <v>47</v>
      </c>
      <c r="BR53" s="261"/>
      <c r="BS53" s="846"/>
      <c r="BT53" s="847"/>
      <c r="BU53" s="847"/>
      <c r="BV53" s="847"/>
      <c r="BW53" s="847"/>
      <c r="BX53" s="847"/>
      <c r="BY53" s="847"/>
      <c r="BZ53" s="847"/>
      <c r="CA53" s="847"/>
      <c r="CB53" s="847"/>
      <c r="CC53" s="847"/>
      <c r="CD53" s="847"/>
      <c r="CE53" s="847"/>
      <c r="CF53" s="847"/>
      <c r="CG53" s="848"/>
      <c r="CH53" s="859"/>
      <c r="CI53" s="860"/>
      <c r="CJ53" s="860"/>
      <c r="CK53" s="860"/>
      <c r="CL53" s="861"/>
      <c r="CM53" s="859"/>
      <c r="CN53" s="860"/>
      <c r="CO53" s="860"/>
      <c r="CP53" s="860"/>
      <c r="CQ53" s="861"/>
      <c r="CR53" s="859"/>
      <c r="CS53" s="860"/>
      <c r="CT53" s="860"/>
      <c r="CU53" s="860"/>
      <c r="CV53" s="861"/>
      <c r="CW53" s="859"/>
      <c r="CX53" s="860"/>
      <c r="CY53" s="860"/>
      <c r="CZ53" s="860"/>
      <c r="DA53" s="861"/>
      <c r="DB53" s="859"/>
      <c r="DC53" s="860"/>
      <c r="DD53" s="860"/>
      <c r="DE53" s="860"/>
      <c r="DF53" s="861"/>
      <c r="DG53" s="859"/>
      <c r="DH53" s="860"/>
      <c r="DI53" s="860"/>
      <c r="DJ53" s="860"/>
      <c r="DK53" s="861"/>
      <c r="DL53" s="859"/>
      <c r="DM53" s="860"/>
      <c r="DN53" s="860"/>
      <c r="DO53" s="860"/>
      <c r="DP53" s="861"/>
      <c r="DQ53" s="859"/>
      <c r="DR53" s="860"/>
      <c r="DS53" s="860"/>
      <c r="DT53" s="860"/>
      <c r="DU53" s="861"/>
      <c r="DV53" s="862"/>
      <c r="DW53" s="863"/>
      <c r="DX53" s="863"/>
      <c r="DY53" s="863"/>
      <c r="DZ53" s="864"/>
      <c r="EA53" s="244"/>
    </row>
    <row r="54" spans="1:131" s="245" customFormat="1" ht="26.25" customHeight="1" x14ac:dyDescent="0.15">
      <c r="A54" s="259">
        <v>27</v>
      </c>
      <c r="B54" s="833"/>
      <c r="C54" s="834"/>
      <c r="D54" s="834"/>
      <c r="E54" s="834"/>
      <c r="F54" s="834"/>
      <c r="G54" s="834"/>
      <c r="H54" s="834"/>
      <c r="I54" s="834"/>
      <c r="J54" s="834"/>
      <c r="K54" s="834"/>
      <c r="L54" s="834"/>
      <c r="M54" s="834"/>
      <c r="N54" s="834"/>
      <c r="O54" s="834"/>
      <c r="P54" s="835"/>
      <c r="Q54" s="911"/>
      <c r="R54" s="912"/>
      <c r="S54" s="912"/>
      <c r="T54" s="912"/>
      <c r="U54" s="912"/>
      <c r="V54" s="912"/>
      <c r="W54" s="912"/>
      <c r="X54" s="912"/>
      <c r="Y54" s="912"/>
      <c r="Z54" s="912"/>
      <c r="AA54" s="912"/>
      <c r="AB54" s="912"/>
      <c r="AC54" s="912"/>
      <c r="AD54" s="912"/>
      <c r="AE54" s="913"/>
      <c r="AF54" s="839"/>
      <c r="AG54" s="840"/>
      <c r="AH54" s="840"/>
      <c r="AI54" s="840"/>
      <c r="AJ54" s="841"/>
      <c r="AK54" s="914"/>
      <c r="AL54" s="912"/>
      <c r="AM54" s="912"/>
      <c r="AN54" s="912"/>
      <c r="AO54" s="912"/>
      <c r="AP54" s="912"/>
      <c r="AQ54" s="912"/>
      <c r="AR54" s="912"/>
      <c r="AS54" s="912"/>
      <c r="AT54" s="912"/>
      <c r="AU54" s="912"/>
      <c r="AV54" s="912"/>
      <c r="AW54" s="912"/>
      <c r="AX54" s="912"/>
      <c r="AY54" s="912"/>
      <c r="AZ54" s="915"/>
      <c r="BA54" s="915"/>
      <c r="BB54" s="915"/>
      <c r="BC54" s="915"/>
      <c r="BD54" s="915"/>
      <c r="BE54" s="906"/>
      <c r="BF54" s="906"/>
      <c r="BG54" s="906"/>
      <c r="BH54" s="906"/>
      <c r="BI54" s="907"/>
      <c r="BJ54" s="250"/>
      <c r="BK54" s="250"/>
      <c r="BL54" s="250"/>
      <c r="BM54" s="250"/>
      <c r="BN54" s="250"/>
      <c r="BO54" s="263"/>
      <c r="BP54" s="263"/>
      <c r="BQ54" s="260">
        <v>48</v>
      </c>
      <c r="BR54" s="261"/>
      <c r="BS54" s="846"/>
      <c r="BT54" s="847"/>
      <c r="BU54" s="847"/>
      <c r="BV54" s="847"/>
      <c r="BW54" s="847"/>
      <c r="BX54" s="847"/>
      <c r="BY54" s="847"/>
      <c r="BZ54" s="847"/>
      <c r="CA54" s="847"/>
      <c r="CB54" s="847"/>
      <c r="CC54" s="847"/>
      <c r="CD54" s="847"/>
      <c r="CE54" s="847"/>
      <c r="CF54" s="847"/>
      <c r="CG54" s="848"/>
      <c r="CH54" s="859"/>
      <c r="CI54" s="860"/>
      <c r="CJ54" s="860"/>
      <c r="CK54" s="860"/>
      <c r="CL54" s="861"/>
      <c r="CM54" s="859"/>
      <c r="CN54" s="860"/>
      <c r="CO54" s="860"/>
      <c r="CP54" s="860"/>
      <c r="CQ54" s="861"/>
      <c r="CR54" s="859"/>
      <c r="CS54" s="860"/>
      <c r="CT54" s="860"/>
      <c r="CU54" s="860"/>
      <c r="CV54" s="861"/>
      <c r="CW54" s="859"/>
      <c r="CX54" s="860"/>
      <c r="CY54" s="860"/>
      <c r="CZ54" s="860"/>
      <c r="DA54" s="861"/>
      <c r="DB54" s="859"/>
      <c r="DC54" s="860"/>
      <c r="DD54" s="860"/>
      <c r="DE54" s="860"/>
      <c r="DF54" s="861"/>
      <c r="DG54" s="859"/>
      <c r="DH54" s="860"/>
      <c r="DI54" s="860"/>
      <c r="DJ54" s="860"/>
      <c r="DK54" s="861"/>
      <c r="DL54" s="859"/>
      <c r="DM54" s="860"/>
      <c r="DN54" s="860"/>
      <c r="DO54" s="860"/>
      <c r="DP54" s="861"/>
      <c r="DQ54" s="859"/>
      <c r="DR54" s="860"/>
      <c r="DS54" s="860"/>
      <c r="DT54" s="860"/>
      <c r="DU54" s="861"/>
      <c r="DV54" s="862"/>
      <c r="DW54" s="863"/>
      <c r="DX54" s="863"/>
      <c r="DY54" s="863"/>
      <c r="DZ54" s="864"/>
      <c r="EA54" s="244"/>
    </row>
    <row r="55" spans="1:131" s="245" customFormat="1" ht="26.25" customHeight="1" x14ac:dyDescent="0.15">
      <c r="A55" s="259">
        <v>28</v>
      </c>
      <c r="B55" s="833"/>
      <c r="C55" s="834"/>
      <c r="D55" s="834"/>
      <c r="E55" s="834"/>
      <c r="F55" s="834"/>
      <c r="G55" s="834"/>
      <c r="H55" s="834"/>
      <c r="I55" s="834"/>
      <c r="J55" s="834"/>
      <c r="K55" s="834"/>
      <c r="L55" s="834"/>
      <c r="M55" s="834"/>
      <c r="N55" s="834"/>
      <c r="O55" s="834"/>
      <c r="P55" s="835"/>
      <c r="Q55" s="911"/>
      <c r="R55" s="912"/>
      <c r="S55" s="912"/>
      <c r="T55" s="912"/>
      <c r="U55" s="912"/>
      <c r="V55" s="912"/>
      <c r="W55" s="912"/>
      <c r="X55" s="912"/>
      <c r="Y55" s="912"/>
      <c r="Z55" s="912"/>
      <c r="AA55" s="912"/>
      <c r="AB55" s="912"/>
      <c r="AC55" s="912"/>
      <c r="AD55" s="912"/>
      <c r="AE55" s="913"/>
      <c r="AF55" s="839"/>
      <c r="AG55" s="840"/>
      <c r="AH55" s="840"/>
      <c r="AI55" s="840"/>
      <c r="AJ55" s="841"/>
      <c r="AK55" s="914"/>
      <c r="AL55" s="912"/>
      <c r="AM55" s="912"/>
      <c r="AN55" s="912"/>
      <c r="AO55" s="912"/>
      <c r="AP55" s="912"/>
      <c r="AQ55" s="912"/>
      <c r="AR55" s="912"/>
      <c r="AS55" s="912"/>
      <c r="AT55" s="912"/>
      <c r="AU55" s="912"/>
      <c r="AV55" s="912"/>
      <c r="AW55" s="912"/>
      <c r="AX55" s="912"/>
      <c r="AY55" s="912"/>
      <c r="AZ55" s="915"/>
      <c r="BA55" s="915"/>
      <c r="BB55" s="915"/>
      <c r="BC55" s="915"/>
      <c r="BD55" s="915"/>
      <c r="BE55" s="906"/>
      <c r="BF55" s="906"/>
      <c r="BG55" s="906"/>
      <c r="BH55" s="906"/>
      <c r="BI55" s="907"/>
      <c r="BJ55" s="250"/>
      <c r="BK55" s="250"/>
      <c r="BL55" s="250"/>
      <c r="BM55" s="250"/>
      <c r="BN55" s="250"/>
      <c r="BO55" s="263"/>
      <c r="BP55" s="263"/>
      <c r="BQ55" s="260">
        <v>49</v>
      </c>
      <c r="BR55" s="261"/>
      <c r="BS55" s="846"/>
      <c r="BT55" s="847"/>
      <c r="BU55" s="847"/>
      <c r="BV55" s="847"/>
      <c r="BW55" s="847"/>
      <c r="BX55" s="847"/>
      <c r="BY55" s="847"/>
      <c r="BZ55" s="847"/>
      <c r="CA55" s="847"/>
      <c r="CB55" s="847"/>
      <c r="CC55" s="847"/>
      <c r="CD55" s="847"/>
      <c r="CE55" s="847"/>
      <c r="CF55" s="847"/>
      <c r="CG55" s="848"/>
      <c r="CH55" s="859"/>
      <c r="CI55" s="860"/>
      <c r="CJ55" s="860"/>
      <c r="CK55" s="860"/>
      <c r="CL55" s="861"/>
      <c r="CM55" s="859"/>
      <c r="CN55" s="860"/>
      <c r="CO55" s="860"/>
      <c r="CP55" s="860"/>
      <c r="CQ55" s="861"/>
      <c r="CR55" s="859"/>
      <c r="CS55" s="860"/>
      <c r="CT55" s="860"/>
      <c r="CU55" s="860"/>
      <c r="CV55" s="861"/>
      <c r="CW55" s="859"/>
      <c r="CX55" s="860"/>
      <c r="CY55" s="860"/>
      <c r="CZ55" s="860"/>
      <c r="DA55" s="861"/>
      <c r="DB55" s="859"/>
      <c r="DC55" s="860"/>
      <c r="DD55" s="860"/>
      <c r="DE55" s="860"/>
      <c r="DF55" s="861"/>
      <c r="DG55" s="859"/>
      <c r="DH55" s="860"/>
      <c r="DI55" s="860"/>
      <c r="DJ55" s="860"/>
      <c r="DK55" s="861"/>
      <c r="DL55" s="859"/>
      <c r="DM55" s="860"/>
      <c r="DN55" s="860"/>
      <c r="DO55" s="860"/>
      <c r="DP55" s="861"/>
      <c r="DQ55" s="859"/>
      <c r="DR55" s="860"/>
      <c r="DS55" s="860"/>
      <c r="DT55" s="860"/>
      <c r="DU55" s="861"/>
      <c r="DV55" s="862"/>
      <c r="DW55" s="863"/>
      <c r="DX55" s="863"/>
      <c r="DY55" s="863"/>
      <c r="DZ55" s="864"/>
      <c r="EA55" s="244"/>
    </row>
    <row r="56" spans="1:131" s="245" customFormat="1" ht="26.25" customHeight="1" x14ac:dyDescent="0.15">
      <c r="A56" s="259">
        <v>29</v>
      </c>
      <c r="B56" s="833"/>
      <c r="C56" s="834"/>
      <c r="D56" s="834"/>
      <c r="E56" s="834"/>
      <c r="F56" s="834"/>
      <c r="G56" s="834"/>
      <c r="H56" s="834"/>
      <c r="I56" s="834"/>
      <c r="J56" s="834"/>
      <c r="K56" s="834"/>
      <c r="L56" s="834"/>
      <c r="M56" s="834"/>
      <c r="N56" s="834"/>
      <c r="O56" s="834"/>
      <c r="P56" s="835"/>
      <c r="Q56" s="911"/>
      <c r="R56" s="912"/>
      <c r="S56" s="912"/>
      <c r="T56" s="912"/>
      <c r="U56" s="912"/>
      <c r="V56" s="912"/>
      <c r="W56" s="912"/>
      <c r="X56" s="912"/>
      <c r="Y56" s="912"/>
      <c r="Z56" s="912"/>
      <c r="AA56" s="912"/>
      <c r="AB56" s="912"/>
      <c r="AC56" s="912"/>
      <c r="AD56" s="912"/>
      <c r="AE56" s="913"/>
      <c r="AF56" s="839"/>
      <c r="AG56" s="840"/>
      <c r="AH56" s="840"/>
      <c r="AI56" s="840"/>
      <c r="AJ56" s="841"/>
      <c r="AK56" s="914"/>
      <c r="AL56" s="912"/>
      <c r="AM56" s="912"/>
      <c r="AN56" s="912"/>
      <c r="AO56" s="912"/>
      <c r="AP56" s="912"/>
      <c r="AQ56" s="912"/>
      <c r="AR56" s="912"/>
      <c r="AS56" s="912"/>
      <c r="AT56" s="912"/>
      <c r="AU56" s="912"/>
      <c r="AV56" s="912"/>
      <c r="AW56" s="912"/>
      <c r="AX56" s="912"/>
      <c r="AY56" s="912"/>
      <c r="AZ56" s="915"/>
      <c r="BA56" s="915"/>
      <c r="BB56" s="915"/>
      <c r="BC56" s="915"/>
      <c r="BD56" s="915"/>
      <c r="BE56" s="906"/>
      <c r="BF56" s="906"/>
      <c r="BG56" s="906"/>
      <c r="BH56" s="906"/>
      <c r="BI56" s="907"/>
      <c r="BJ56" s="250"/>
      <c r="BK56" s="250"/>
      <c r="BL56" s="250"/>
      <c r="BM56" s="250"/>
      <c r="BN56" s="250"/>
      <c r="BO56" s="263"/>
      <c r="BP56" s="263"/>
      <c r="BQ56" s="260">
        <v>50</v>
      </c>
      <c r="BR56" s="261"/>
      <c r="BS56" s="846"/>
      <c r="BT56" s="847"/>
      <c r="BU56" s="847"/>
      <c r="BV56" s="847"/>
      <c r="BW56" s="847"/>
      <c r="BX56" s="847"/>
      <c r="BY56" s="847"/>
      <c r="BZ56" s="847"/>
      <c r="CA56" s="847"/>
      <c r="CB56" s="847"/>
      <c r="CC56" s="847"/>
      <c r="CD56" s="847"/>
      <c r="CE56" s="847"/>
      <c r="CF56" s="847"/>
      <c r="CG56" s="848"/>
      <c r="CH56" s="859"/>
      <c r="CI56" s="860"/>
      <c r="CJ56" s="860"/>
      <c r="CK56" s="860"/>
      <c r="CL56" s="861"/>
      <c r="CM56" s="859"/>
      <c r="CN56" s="860"/>
      <c r="CO56" s="860"/>
      <c r="CP56" s="860"/>
      <c r="CQ56" s="861"/>
      <c r="CR56" s="859"/>
      <c r="CS56" s="860"/>
      <c r="CT56" s="860"/>
      <c r="CU56" s="860"/>
      <c r="CV56" s="861"/>
      <c r="CW56" s="859"/>
      <c r="CX56" s="860"/>
      <c r="CY56" s="860"/>
      <c r="CZ56" s="860"/>
      <c r="DA56" s="861"/>
      <c r="DB56" s="859"/>
      <c r="DC56" s="860"/>
      <c r="DD56" s="860"/>
      <c r="DE56" s="860"/>
      <c r="DF56" s="861"/>
      <c r="DG56" s="859"/>
      <c r="DH56" s="860"/>
      <c r="DI56" s="860"/>
      <c r="DJ56" s="860"/>
      <c r="DK56" s="861"/>
      <c r="DL56" s="859"/>
      <c r="DM56" s="860"/>
      <c r="DN56" s="860"/>
      <c r="DO56" s="860"/>
      <c r="DP56" s="861"/>
      <c r="DQ56" s="859"/>
      <c r="DR56" s="860"/>
      <c r="DS56" s="860"/>
      <c r="DT56" s="860"/>
      <c r="DU56" s="861"/>
      <c r="DV56" s="862"/>
      <c r="DW56" s="863"/>
      <c r="DX56" s="863"/>
      <c r="DY56" s="863"/>
      <c r="DZ56" s="864"/>
      <c r="EA56" s="244"/>
    </row>
    <row r="57" spans="1:131" s="245" customFormat="1" ht="26.25" customHeight="1" x14ac:dyDescent="0.15">
      <c r="A57" s="259">
        <v>30</v>
      </c>
      <c r="B57" s="833"/>
      <c r="C57" s="834"/>
      <c r="D57" s="834"/>
      <c r="E57" s="834"/>
      <c r="F57" s="834"/>
      <c r="G57" s="834"/>
      <c r="H57" s="834"/>
      <c r="I57" s="834"/>
      <c r="J57" s="834"/>
      <c r="K57" s="834"/>
      <c r="L57" s="834"/>
      <c r="M57" s="834"/>
      <c r="N57" s="834"/>
      <c r="O57" s="834"/>
      <c r="P57" s="835"/>
      <c r="Q57" s="911"/>
      <c r="R57" s="912"/>
      <c r="S57" s="912"/>
      <c r="T57" s="912"/>
      <c r="U57" s="912"/>
      <c r="V57" s="912"/>
      <c r="W57" s="912"/>
      <c r="X57" s="912"/>
      <c r="Y57" s="912"/>
      <c r="Z57" s="912"/>
      <c r="AA57" s="912"/>
      <c r="AB57" s="912"/>
      <c r="AC57" s="912"/>
      <c r="AD57" s="912"/>
      <c r="AE57" s="913"/>
      <c r="AF57" s="839"/>
      <c r="AG57" s="840"/>
      <c r="AH57" s="840"/>
      <c r="AI57" s="840"/>
      <c r="AJ57" s="841"/>
      <c r="AK57" s="914"/>
      <c r="AL57" s="912"/>
      <c r="AM57" s="912"/>
      <c r="AN57" s="912"/>
      <c r="AO57" s="912"/>
      <c r="AP57" s="912"/>
      <c r="AQ57" s="912"/>
      <c r="AR57" s="912"/>
      <c r="AS57" s="912"/>
      <c r="AT57" s="912"/>
      <c r="AU57" s="912"/>
      <c r="AV57" s="912"/>
      <c r="AW57" s="912"/>
      <c r="AX57" s="912"/>
      <c r="AY57" s="912"/>
      <c r="AZ57" s="915"/>
      <c r="BA57" s="915"/>
      <c r="BB57" s="915"/>
      <c r="BC57" s="915"/>
      <c r="BD57" s="915"/>
      <c r="BE57" s="906"/>
      <c r="BF57" s="906"/>
      <c r="BG57" s="906"/>
      <c r="BH57" s="906"/>
      <c r="BI57" s="907"/>
      <c r="BJ57" s="250"/>
      <c r="BK57" s="250"/>
      <c r="BL57" s="250"/>
      <c r="BM57" s="250"/>
      <c r="BN57" s="250"/>
      <c r="BO57" s="263"/>
      <c r="BP57" s="263"/>
      <c r="BQ57" s="260">
        <v>51</v>
      </c>
      <c r="BR57" s="261"/>
      <c r="BS57" s="846"/>
      <c r="BT57" s="847"/>
      <c r="BU57" s="847"/>
      <c r="BV57" s="847"/>
      <c r="BW57" s="847"/>
      <c r="BX57" s="847"/>
      <c r="BY57" s="847"/>
      <c r="BZ57" s="847"/>
      <c r="CA57" s="847"/>
      <c r="CB57" s="847"/>
      <c r="CC57" s="847"/>
      <c r="CD57" s="847"/>
      <c r="CE57" s="847"/>
      <c r="CF57" s="847"/>
      <c r="CG57" s="848"/>
      <c r="CH57" s="859"/>
      <c r="CI57" s="860"/>
      <c r="CJ57" s="860"/>
      <c r="CK57" s="860"/>
      <c r="CL57" s="861"/>
      <c r="CM57" s="859"/>
      <c r="CN57" s="860"/>
      <c r="CO57" s="860"/>
      <c r="CP57" s="860"/>
      <c r="CQ57" s="861"/>
      <c r="CR57" s="859"/>
      <c r="CS57" s="860"/>
      <c r="CT57" s="860"/>
      <c r="CU57" s="860"/>
      <c r="CV57" s="861"/>
      <c r="CW57" s="859"/>
      <c r="CX57" s="860"/>
      <c r="CY57" s="860"/>
      <c r="CZ57" s="860"/>
      <c r="DA57" s="861"/>
      <c r="DB57" s="859"/>
      <c r="DC57" s="860"/>
      <c r="DD57" s="860"/>
      <c r="DE57" s="860"/>
      <c r="DF57" s="861"/>
      <c r="DG57" s="859"/>
      <c r="DH57" s="860"/>
      <c r="DI57" s="860"/>
      <c r="DJ57" s="860"/>
      <c r="DK57" s="861"/>
      <c r="DL57" s="859"/>
      <c r="DM57" s="860"/>
      <c r="DN57" s="860"/>
      <c r="DO57" s="860"/>
      <c r="DP57" s="861"/>
      <c r="DQ57" s="859"/>
      <c r="DR57" s="860"/>
      <c r="DS57" s="860"/>
      <c r="DT57" s="860"/>
      <c r="DU57" s="861"/>
      <c r="DV57" s="862"/>
      <c r="DW57" s="863"/>
      <c r="DX57" s="863"/>
      <c r="DY57" s="863"/>
      <c r="DZ57" s="864"/>
      <c r="EA57" s="244"/>
    </row>
    <row r="58" spans="1:131" s="245" customFormat="1" ht="26.25" customHeight="1" x14ac:dyDescent="0.15">
      <c r="A58" s="259">
        <v>31</v>
      </c>
      <c r="B58" s="833"/>
      <c r="C58" s="834"/>
      <c r="D58" s="834"/>
      <c r="E58" s="834"/>
      <c r="F58" s="834"/>
      <c r="G58" s="834"/>
      <c r="H58" s="834"/>
      <c r="I58" s="834"/>
      <c r="J58" s="834"/>
      <c r="K58" s="834"/>
      <c r="L58" s="834"/>
      <c r="M58" s="834"/>
      <c r="N58" s="834"/>
      <c r="O58" s="834"/>
      <c r="P58" s="835"/>
      <c r="Q58" s="911"/>
      <c r="R58" s="912"/>
      <c r="S58" s="912"/>
      <c r="T58" s="912"/>
      <c r="U58" s="912"/>
      <c r="V58" s="912"/>
      <c r="W58" s="912"/>
      <c r="X58" s="912"/>
      <c r="Y58" s="912"/>
      <c r="Z58" s="912"/>
      <c r="AA58" s="912"/>
      <c r="AB58" s="912"/>
      <c r="AC58" s="912"/>
      <c r="AD58" s="912"/>
      <c r="AE58" s="913"/>
      <c r="AF58" s="839"/>
      <c r="AG58" s="840"/>
      <c r="AH58" s="840"/>
      <c r="AI58" s="840"/>
      <c r="AJ58" s="841"/>
      <c r="AK58" s="914"/>
      <c r="AL58" s="912"/>
      <c r="AM58" s="912"/>
      <c r="AN58" s="912"/>
      <c r="AO58" s="912"/>
      <c r="AP58" s="912"/>
      <c r="AQ58" s="912"/>
      <c r="AR58" s="912"/>
      <c r="AS58" s="912"/>
      <c r="AT58" s="912"/>
      <c r="AU58" s="912"/>
      <c r="AV58" s="912"/>
      <c r="AW58" s="912"/>
      <c r="AX58" s="912"/>
      <c r="AY58" s="912"/>
      <c r="AZ58" s="915"/>
      <c r="BA58" s="915"/>
      <c r="BB58" s="915"/>
      <c r="BC58" s="915"/>
      <c r="BD58" s="915"/>
      <c r="BE58" s="906"/>
      <c r="BF58" s="906"/>
      <c r="BG58" s="906"/>
      <c r="BH58" s="906"/>
      <c r="BI58" s="907"/>
      <c r="BJ58" s="250"/>
      <c r="BK58" s="250"/>
      <c r="BL58" s="250"/>
      <c r="BM58" s="250"/>
      <c r="BN58" s="250"/>
      <c r="BO58" s="263"/>
      <c r="BP58" s="263"/>
      <c r="BQ58" s="260">
        <v>52</v>
      </c>
      <c r="BR58" s="261"/>
      <c r="BS58" s="846"/>
      <c r="BT58" s="847"/>
      <c r="BU58" s="847"/>
      <c r="BV58" s="847"/>
      <c r="BW58" s="847"/>
      <c r="BX58" s="847"/>
      <c r="BY58" s="847"/>
      <c r="BZ58" s="847"/>
      <c r="CA58" s="847"/>
      <c r="CB58" s="847"/>
      <c r="CC58" s="847"/>
      <c r="CD58" s="847"/>
      <c r="CE58" s="847"/>
      <c r="CF58" s="847"/>
      <c r="CG58" s="848"/>
      <c r="CH58" s="859"/>
      <c r="CI58" s="860"/>
      <c r="CJ58" s="860"/>
      <c r="CK58" s="860"/>
      <c r="CL58" s="861"/>
      <c r="CM58" s="859"/>
      <c r="CN58" s="860"/>
      <c r="CO58" s="860"/>
      <c r="CP58" s="860"/>
      <c r="CQ58" s="861"/>
      <c r="CR58" s="859"/>
      <c r="CS58" s="860"/>
      <c r="CT58" s="860"/>
      <c r="CU58" s="860"/>
      <c r="CV58" s="861"/>
      <c r="CW58" s="859"/>
      <c r="CX58" s="860"/>
      <c r="CY58" s="860"/>
      <c r="CZ58" s="860"/>
      <c r="DA58" s="861"/>
      <c r="DB58" s="859"/>
      <c r="DC58" s="860"/>
      <c r="DD58" s="860"/>
      <c r="DE58" s="860"/>
      <c r="DF58" s="861"/>
      <c r="DG58" s="859"/>
      <c r="DH58" s="860"/>
      <c r="DI58" s="860"/>
      <c r="DJ58" s="860"/>
      <c r="DK58" s="861"/>
      <c r="DL58" s="859"/>
      <c r="DM58" s="860"/>
      <c r="DN58" s="860"/>
      <c r="DO58" s="860"/>
      <c r="DP58" s="861"/>
      <c r="DQ58" s="859"/>
      <c r="DR58" s="860"/>
      <c r="DS58" s="860"/>
      <c r="DT58" s="860"/>
      <c r="DU58" s="861"/>
      <c r="DV58" s="862"/>
      <c r="DW58" s="863"/>
      <c r="DX58" s="863"/>
      <c r="DY58" s="863"/>
      <c r="DZ58" s="864"/>
      <c r="EA58" s="244"/>
    </row>
    <row r="59" spans="1:131" s="245" customFormat="1" ht="26.25" customHeight="1" x14ac:dyDescent="0.15">
      <c r="A59" s="259">
        <v>32</v>
      </c>
      <c r="B59" s="833"/>
      <c r="C59" s="834"/>
      <c r="D59" s="834"/>
      <c r="E59" s="834"/>
      <c r="F59" s="834"/>
      <c r="G59" s="834"/>
      <c r="H59" s="834"/>
      <c r="I59" s="834"/>
      <c r="J59" s="834"/>
      <c r="K59" s="834"/>
      <c r="L59" s="834"/>
      <c r="M59" s="834"/>
      <c r="N59" s="834"/>
      <c r="O59" s="834"/>
      <c r="P59" s="835"/>
      <c r="Q59" s="911"/>
      <c r="R59" s="912"/>
      <c r="S59" s="912"/>
      <c r="T59" s="912"/>
      <c r="U59" s="912"/>
      <c r="V59" s="912"/>
      <c r="W59" s="912"/>
      <c r="X59" s="912"/>
      <c r="Y59" s="912"/>
      <c r="Z59" s="912"/>
      <c r="AA59" s="912"/>
      <c r="AB59" s="912"/>
      <c r="AC59" s="912"/>
      <c r="AD59" s="912"/>
      <c r="AE59" s="913"/>
      <c r="AF59" s="839"/>
      <c r="AG59" s="840"/>
      <c r="AH59" s="840"/>
      <c r="AI59" s="840"/>
      <c r="AJ59" s="841"/>
      <c r="AK59" s="914"/>
      <c r="AL59" s="912"/>
      <c r="AM59" s="912"/>
      <c r="AN59" s="912"/>
      <c r="AO59" s="912"/>
      <c r="AP59" s="912"/>
      <c r="AQ59" s="912"/>
      <c r="AR59" s="912"/>
      <c r="AS59" s="912"/>
      <c r="AT59" s="912"/>
      <c r="AU59" s="912"/>
      <c r="AV59" s="912"/>
      <c r="AW59" s="912"/>
      <c r="AX59" s="912"/>
      <c r="AY59" s="912"/>
      <c r="AZ59" s="915"/>
      <c r="BA59" s="915"/>
      <c r="BB59" s="915"/>
      <c r="BC59" s="915"/>
      <c r="BD59" s="915"/>
      <c r="BE59" s="906"/>
      <c r="BF59" s="906"/>
      <c r="BG59" s="906"/>
      <c r="BH59" s="906"/>
      <c r="BI59" s="907"/>
      <c r="BJ59" s="250"/>
      <c r="BK59" s="250"/>
      <c r="BL59" s="250"/>
      <c r="BM59" s="250"/>
      <c r="BN59" s="250"/>
      <c r="BO59" s="263"/>
      <c r="BP59" s="263"/>
      <c r="BQ59" s="260">
        <v>53</v>
      </c>
      <c r="BR59" s="261"/>
      <c r="BS59" s="846"/>
      <c r="BT59" s="847"/>
      <c r="BU59" s="847"/>
      <c r="BV59" s="847"/>
      <c r="BW59" s="847"/>
      <c r="BX59" s="847"/>
      <c r="BY59" s="847"/>
      <c r="BZ59" s="847"/>
      <c r="CA59" s="847"/>
      <c r="CB59" s="847"/>
      <c r="CC59" s="847"/>
      <c r="CD59" s="847"/>
      <c r="CE59" s="847"/>
      <c r="CF59" s="847"/>
      <c r="CG59" s="848"/>
      <c r="CH59" s="859"/>
      <c r="CI59" s="860"/>
      <c r="CJ59" s="860"/>
      <c r="CK59" s="860"/>
      <c r="CL59" s="861"/>
      <c r="CM59" s="859"/>
      <c r="CN59" s="860"/>
      <c r="CO59" s="860"/>
      <c r="CP59" s="860"/>
      <c r="CQ59" s="861"/>
      <c r="CR59" s="859"/>
      <c r="CS59" s="860"/>
      <c r="CT59" s="860"/>
      <c r="CU59" s="860"/>
      <c r="CV59" s="861"/>
      <c r="CW59" s="859"/>
      <c r="CX59" s="860"/>
      <c r="CY59" s="860"/>
      <c r="CZ59" s="860"/>
      <c r="DA59" s="861"/>
      <c r="DB59" s="859"/>
      <c r="DC59" s="860"/>
      <c r="DD59" s="860"/>
      <c r="DE59" s="860"/>
      <c r="DF59" s="861"/>
      <c r="DG59" s="859"/>
      <c r="DH59" s="860"/>
      <c r="DI59" s="860"/>
      <c r="DJ59" s="860"/>
      <c r="DK59" s="861"/>
      <c r="DL59" s="859"/>
      <c r="DM59" s="860"/>
      <c r="DN59" s="860"/>
      <c r="DO59" s="860"/>
      <c r="DP59" s="861"/>
      <c r="DQ59" s="859"/>
      <c r="DR59" s="860"/>
      <c r="DS59" s="860"/>
      <c r="DT59" s="860"/>
      <c r="DU59" s="861"/>
      <c r="DV59" s="862"/>
      <c r="DW59" s="863"/>
      <c r="DX59" s="863"/>
      <c r="DY59" s="863"/>
      <c r="DZ59" s="864"/>
      <c r="EA59" s="244"/>
    </row>
    <row r="60" spans="1:131" s="245" customFormat="1" ht="26.25" customHeight="1" x14ac:dyDescent="0.15">
      <c r="A60" s="259">
        <v>33</v>
      </c>
      <c r="B60" s="833"/>
      <c r="C60" s="834"/>
      <c r="D60" s="834"/>
      <c r="E60" s="834"/>
      <c r="F60" s="834"/>
      <c r="G60" s="834"/>
      <c r="H60" s="834"/>
      <c r="I60" s="834"/>
      <c r="J60" s="834"/>
      <c r="K60" s="834"/>
      <c r="L60" s="834"/>
      <c r="M60" s="834"/>
      <c r="N60" s="834"/>
      <c r="O60" s="834"/>
      <c r="P60" s="835"/>
      <c r="Q60" s="911"/>
      <c r="R60" s="912"/>
      <c r="S60" s="912"/>
      <c r="T60" s="912"/>
      <c r="U60" s="912"/>
      <c r="V60" s="912"/>
      <c r="W60" s="912"/>
      <c r="X60" s="912"/>
      <c r="Y60" s="912"/>
      <c r="Z60" s="912"/>
      <c r="AA60" s="912"/>
      <c r="AB60" s="912"/>
      <c r="AC60" s="912"/>
      <c r="AD60" s="912"/>
      <c r="AE60" s="913"/>
      <c r="AF60" s="839"/>
      <c r="AG60" s="840"/>
      <c r="AH60" s="840"/>
      <c r="AI60" s="840"/>
      <c r="AJ60" s="841"/>
      <c r="AK60" s="914"/>
      <c r="AL60" s="912"/>
      <c r="AM60" s="912"/>
      <c r="AN60" s="912"/>
      <c r="AO60" s="912"/>
      <c r="AP60" s="912"/>
      <c r="AQ60" s="912"/>
      <c r="AR60" s="912"/>
      <c r="AS60" s="912"/>
      <c r="AT60" s="912"/>
      <c r="AU60" s="912"/>
      <c r="AV60" s="912"/>
      <c r="AW60" s="912"/>
      <c r="AX60" s="912"/>
      <c r="AY60" s="912"/>
      <c r="AZ60" s="915"/>
      <c r="BA60" s="915"/>
      <c r="BB60" s="915"/>
      <c r="BC60" s="915"/>
      <c r="BD60" s="915"/>
      <c r="BE60" s="906"/>
      <c r="BF60" s="906"/>
      <c r="BG60" s="906"/>
      <c r="BH60" s="906"/>
      <c r="BI60" s="907"/>
      <c r="BJ60" s="250"/>
      <c r="BK60" s="250"/>
      <c r="BL60" s="250"/>
      <c r="BM60" s="250"/>
      <c r="BN60" s="250"/>
      <c r="BO60" s="263"/>
      <c r="BP60" s="263"/>
      <c r="BQ60" s="260">
        <v>54</v>
      </c>
      <c r="BR60" s="261"/>
      <c r="BS60" s="846"/>
      <c r="BT60" s="847"/>
      <c r="BU60" s="847"/>
      <c r="BV60" s="847"/>
      <c r="BW60" s="847"/>
      <c r="BX60" s="847"/>
      <c r="BY60" s="847"/>
      <c r="BZ60" s="847"/>
      <c r="CA60" s="847"/>
      <c r="CB60" s="847"/>
      <c r="CC60" s="847"/>
      <c r="CD60" s="847"/>
      <c r="CE60" s="847"/>
      <c r="CF60" s="847"/>
      <c r="CG60" s="848"/>
      <c r="CH60" s="859"/>
      <c r="CI60" s="860"/>
      <c r="CJ60" s="860"/>
      <c r="CK60" s="860"/>
      <c r="CL60" s="861"/>
      <c r="CM60" s="859"/>
      <c r="CN60" s="860"/>
      <c r="CO60" s="860"/>
      <c r="CP60" s="860"/>
      <c r="CQ60" s="861"/>
      <c r="CR60" s="859"/>
      <c r="CS60" s="860"/>
      <c r="CT60" s="860"/>
      <c r="CU60" s="860"/>
      <c r="CV60" s="861"/>
      <c r="CW60" s="859"/>
      <c r="CX60" s="860"/>
      <c r="CY60" s="860"/>
      <c r="CZ60" s="860"/>
      <c r="DA60" s="861"/>
      <c r="DB60" s="859"/>
      <c r="DC60" s="860"/>
      <c r="DD60" s="860"/>
      <c r="DE60" s="860"/>
      <c r="DF60" s="861"/>
      <c r="DG60" s="859"/>
      <c r="DH60" s="860"/>
      <c r="DI60" s="860"/>
      <c r="DJ60" s="860"/>
      <c r="DK60" s="861"/>
      <c r="DL60" s="859"/>
      <c r="DM60" s="860"/>
      <c r="DN60" s="860"/>
      <c r="DO60" s="860"/>
      <c r="DP60" s="861"/>
      <c r="DQ60" s="859"/>
      <c r="DR60" s="860"/>
      <c r="DS60" s="860"/>
      <c r="DT60" s="860"/>
      <c r="DU60" s="861"/>
      <c r="DV60" s="862"/>
      <c r="DW60" s="863"/>
      <c r="DX60" s="863"/>
      <c r="DY60" s="863"/>
      <c r="DZ60" s="864"/>
      <c r="EA60" s="244"/>
    </row>
    <row r="61" spans="1:131" s="245" customFormat="1" ht="26.25" customHeight="1" thickBot="1" x14ac:dyDescent="0.2">
      <c r="A61" s="259">
        <v>34</v>
      </c>
      <c r="B61" s="833"/>
      <c r="C61" s="834"/>
      <c r="D61" s="834"/>
      <c r="E61" s="834"/>
      <c r="F61" s="834"/>
      <c r="G61" s="834"/>
      <c r="H61" s="834"/>
      <c r="I61" s="834"/>
      <c r="J61" s="834"/>
      <c r="K61" s="834"/>
      <c r="L61" s="834"/>
      <c r="M61" s="834"/>
      <c r="N61" s="834"/>
      <c r="O61" s="834"/>
      <c r="P61" s="835"/>
      <c r="Q61" s="911"/>
      <c r="R61" s="912"/>
      <c r="S61" s="912"/>
      <c r="T61" s="912"/>
      <c r="U61" s="912"/>
      <c r="V61" s="912"/>
      <c r="W61" s="912"/>
      <c r="X61" s="912"/>
      <c r="Y61" s="912"/>
      <c r="Z61" s="912"/>
      <c r="AA61" s="912"/>
      <c r="AB61" s="912"/>
      <c r="AC61" s="912"/>
      <c r="AD61" s="912"/>
      <c r="AE61" s="913"/>
      <c r="AF61" s="839"/>
      <c r="AG61" s="840"/>
      <c r="AH61" s="840"/>
      <c r="AI61" s="840"/>
      <c r="AJ61" s="841"/>
      <c r="AK61" s="914"/>
      <c r="AL61" s="912"/>
      <c r="AM61" s="912"/>
      <c r="AN61" s="912"/>
      <c r="AO61" s="912"/>
      <c r="AP61" s="912"/>
      <c r="AQ61" s="912"/>
      <c r="AR61" s="912"/>
      <c r="AS61" s="912"/>
      <c r="AT61" s="912"/>
      <c r="AU61" s="912"/>
      <c r="AV61" s="912"/>
      <c r="AW61" s="912"/>
      <c r="AX61" s="912"/>
      <c r="AY61" s="912"/>
      <c r="AZ61" s="915"/>
      <c r="BA61" s="915"/>
      <c r="BB61" s="915"/>
      <c r="BC61" s="915"/>
      <c r="BD61" s="915"/>
      <c r="BE61" s="906"/>
      <c r="BF61" s="906"/>
      <c r="BG61" s="906"/>
      <c r="BH61" s="906"/>
      <c r="BI61" s="907"/>
      <c r="BJ61" s="250"/>
      <c r="BK61" s="250"/>
      <c r="BL61" s="250"/>
      <c r="BM61" s="250"/>
      <c r="BN61" s="250"/>
      <c r="BO61" s="263"/>
      <c r="BP61" s="263"/>
      <c r="BQ61" s="260">
        <v>55</v>
      </c>
      <c r="BR61" s="261"/>
      <c r="BS61" s="846"/>
      <c r="BT61" s="847"/>
      <c r="BU61" s="847"/>
      <c r="BV61" s="847"/>
      <c r="BW61" s="847"/>
      <c r="BX61" s="847"/>
      <c r="BY61" s="847"/>
      <c r="BZ61" s="847"/>
      <c r="CA61" s="847"/>
      <c r="CB61" s="847"/>
      <c r="CC61" s="847"/>
      <c r="CD61" s="847"/>
      <c r="CE61" s="847"/>
      <c r="CF61" s="847"/>
      <c r="CG61" s="848"/>
      <c r="CH61" s="859"/>
      <c r="CI61" s="860"/>
      <c r="CJ61" s="860"/>
      <c r="CK61" s="860"/>
      <c r="CL61" s="861"/>
      <c r="CM61" s="859"/>
      <c r="CN61" s="860"/>
      <c r="CO61" s="860"/>
      <c r="CP61" s="860"/>
      <c r="CQ61" s="861"/>
      <c r="CR61" s="859"/>
      <c r="CS61" s="860"/>
      <c r="CT61" s="860"/>
      <c r="CU61" s="860"/>
      <c r="CV61" s="861"/>
      <c r="CW61" s="859"/>
      <c r="CX61" s="860"/>
      <c r="CY61" s="860"/>
      <c r="CZ61" s="860"/>
      <c r="DA61" s="861"/>
      <c r="DB61" s="859"/>
      <c r="DC61" s="860"/>
      <c r="DD61" s="860"/>
      <c r="DE61" s="860"/>
      <c r="DF61" s="861"/>
      <c r="DG61" s="859"/>
      <c r="DH61" s="860"/>
      <c r="DI61" s="860"/>
      <c r="DJ61" s="860"/>
      <c r="DK61" s="861"/>
      <c r="DL61" s="859"/>
      <c r="DM61" s="860"/>
      <c r="DN61" s="860"/>
      <c r="DO61" s="860"/>
      <c r="DP61" s="861"/>
      <c r="DQ61" s="859"/>
      <c r="DR61" s="860"/>
      <c r="DS61" s="860"/>
      <c r="DT61" s="860"/>
      <c r="DU61" s="861"/>
      <c r="DV61" s="862"/>
      <c r="DW61" s="863"/>
      <c r="DX61" s="863"/>
      <c r="DY61" s="863"/>
      <c r="DZ61" s="864"/>
      <c r="EA61" s="244"/>
    </row>
    <row r="62" spans="1:131" s="245" customFormat="1" ht="26.25" customHeight="1" x14ac:dyDescent="0.15">
      <c r="A62" s="259">
        <v>35</v>
      </c>
      <c r="B62" s="833"/>
      <c r="C62" s="834"/>
      <c r="D62" s="834"/>
      <c r="E62" s="834"/>
      <c r="F62" s="834"/>
      <c r="G62" s="834"/>
      <c r="H62" s="834"/>
      <c r="I62" s="834"/>
      <c r="J62" s="834"/>
      <c r="K62" s="834"/>
      <c r="L62" s="834"/>
      <c r="M62" s="834"/>
      <c r="N62" s="834"/>
      <c r="O62" s="834"/>
      <c r="P62" s="835"/>
      <c r="Q62" s="911"/>
      <c r="R62" s="912"/>
      <c r="S62" s="912"/>
      <c r="T62" s="912"/>
      <c r="U62" s="912"/>
      <c r="V62" s="912"/>
      <c r="W62" s="912"/>
      <c r="X62" s="912"/>
      <c r="Y62" s="912"/>
      <c r="Z62" s="912"/>
      <c r="AA62" s="912"/>
      <c r="AB62" s="912"/>
      <c r="AC62" s="912"/>
      <c r="AD62" s="912"/>
      <c r="AE62" s="913"/>
      <c r="AF62" s="839"/>
      <c r="AG62" s="840"/>
      <c r="AH62" s="840"/>
      <c r="AI62" s="840"/>
      <c r="AJ62" s="841"/>
      <c r="AK62" s="914"/>
      <c r="AL62" s="912"/>
      <c r="AM62" s="912"/>
      <c r="AN62" s="912"/>
      <c r="AO62" s="912"/>
      <c r="AP62" s="912"/>
      <c r="AQ62" s="912"/>
      <c r="AR62" s="912"/>
      <c r="AS62" s="912"/>
      <c r="AT62" s="912"/>
      <c r="AU62" s="912"/>
      <c r="AV62" s="912"/>
      <c r="AW62" s="912"/>
      <c r="AX62" s="912"/>
      <c r="AY62" s="912"/>
      <c r="AZ62" s="915"/>
      <c r="BA62" s="915"/>
      <c r="BB62" s="915"/>
      <c r="BC62" s="915"/>
      <c r="BD62" s="915"/>
      <c r="BE62" s="906"/>
      <c r="BF62" s="906"/>
      <c r="BG62" s="906"/>
      <c r="BH62" s="906"/>
      <c r="BI62" s="907"/>
      <c r="BJ62" s="923" t="s">
        <v>400</v>
      </c>
      <c r="BK62" s="884"/>
      <c r="BL62" s="884"/>
      <c r="BM62" s="884"/>
      <c r="BN62" s="885"/>
      <c r="BO62" s="263"/>
      <c r="BP62" s="263"/>
      <c r="BQ62" s="260">
        <v>56</v>
      </c>
      <c r="BR62" s="261"/>
      <c r="BS62" s="846"/>
      <c r="BT62" s="847"/>
      <c r="BU62" s="847"/>
      <c r="BV62" s="847"/>
      <c r="BW62" s="847"/>
      <c r="BX62" s="847"/>
      <c r="BY62" s="847"/>
      <c r="BZ62" s="847"/>
      <c r="CA62" s="847"/>
      <c r="CB62" s="847"/>
      <c r="CC62" s="847"/>
      <c r="CD62" s="847"/>
      <c r="CE62" s="847"/>
      <c r="CF62" s="847"/>
      <c r="CG62" s="848"/>
      <c r="CH62" s="859"/>
      <c r="CI62" s="860"/>
      <c r="CJ62" s="860"/>
      <c r="CK62" s="860"/>
      <c r="CL62" s="861"/>
      <c r="CM62" s="859"/>
      <c r="CN62" s="860"/>
      <c r="CO62" s="860"/>
      <c r="CP62" s="860"/>
      <c r="CQ62" s="861"/>
      <c r="CR62" s="859"/>
      <c r="CS62" s="860"/>
      <c r="CT62" s="860"/>
      <c r="CU62" s="860"/>
      <c r="CV62" s="861"/>
      <c r="CW62" s="859"/>
      <c r="CX62" s="860"/>
      <c r="CY62" s="860"/>
      <c r="CZ62" s="860"/>
      <c r="DA62" s="861"/>
      <c r="DB62" s="859"/>
      <c r="DC62" s="860"/>
      <c r="DD62" s="860"/>
      <c r="DE62" s="860"/>
      <c r="DF62" s="861"/>
      <c r="DG62" s="859"/>
      <c r="DH62" s="860"/>
      <c r="DI62" s="860"/>
      <c r="DJ62" s="860"/>
      <c r="DK62" s="861"/>
      <c r="DL62" s="859"/>
      <c r="DM62" s="860"/>
      <c r="DN62" s="860"/>
      <c r="DO62" s="860"/>
      <c r="DP62" s="861"/>
      <c r="DQ62" s="859"/>
      <c r="DR62" s="860"/>
      <c r="DS62" s="860"/>
      <c r="DT62" s="860"/>
      <c r="DU62" s="861"/>
      <c r="DV62" s="862"/>
      <c r="DW62" s="863"/>
      <c r="DX62" s="863"/>
      <c r="DY62" s="863"/>
      <c r="DZ62" s="864"/>
      <c r="EA62" s="244"/>
    </row>
    <row r="63" spans="1:131" s="245" customFormat="1" ht="26.25" customHeight="1" thickBot="1" x14ac:dyDescent="0.2">
      <c r="A63" s="262" t="s">
        <v>383</v>
      </c>
      <c r="B63" s="868" t="s">
        <v>401</v>
      </c>
      <c r="C63" s="869"/>
      <c r="D63" s="869"/>
      <c r="E63" s="869"/>
      <c r="F63" s="869"/>
      <c r="G63" s="869"/>
      <c r="H63" s="869"/>
      <c r="I63" s="869"/>
      <c r="J63" s="869"/>
      <c r="K63" s="869"/>
      <c r="L63" s="869"/>
      <c r="M63" s="869"/>
      <c r="N63" s="869"/>
      <c r="O63" s="869"/>
      <c r="P63" s="870"/>
      <c r="Q63" s="916"/>
      <c r="R63" s="917"/>
      <c r="S63" s="917"/>
      <c r="T63" s="917"/>
      <c r="U63" s="917"/>
      <c r="V63" s="917"/>
      <c r="W63" s="917"/>
      <c r="X63" s="917"/>
      <c r="Y63" s="917"/>
      <c r="Z63" s="917"/>
      <c r="AA63" s="917"/>
      <c r="AB63" s="917"/>
      <c r="AC63" s="917"/>
      <c r="AD63" s="917"/>
      <c r="AE63" s="918"/>
      <c r="AF63" s="919">
        <v>11</v>
      </c>
      <c r="AG63" s="920"/>
      <c r="AH63" s="920"/>
      <c r="AI63" s="920"/>
      <c r="AJ63" s="921"/>
      <c r="AK63" s="922"/>
      <c r="AL63" s="917"/>
      <c r="AM63" s="917"/>
      <c r="AN63" s="917"/>
      <c r="AO63" s="917"/>
      <c r="AP63" s="920"/>
      <c r="AQ63" s="920"/>
      <c r="AR63" s="920"/>
      <c r="AS63" s="920"/>
      <c r="AT63" s="920"/>
      <c r="AU63" s="920"/>
      <c r="AV63" s="920"/>
      <c r="AW63" s="920"/>
      <c r="AX63" s="920"/>
      <c r="AY63" s="920"/>
      <c r="AZ63" s="924"/>
      <c r="BA63" s="924"/>
      <c r="BB63" s="924"/>
      <c r="BC63" s="924"/>
      <c r="BD63" s="924"/>
      <c r="BE63" s="925"/>
      <c r="BF63" s="925"/>
      <c r="BG63" s="925"/>
      <c r="BH63" s="925"/>
      <c r="BI63" s="926"/>
      <c r="BJ63" s="927" t="s">
        <v>402</v>
      </c>
      <c r="BK63" s="928"/>
      <c r="BL63" s="928"/>
      <c r="BM63" s="928"/>
      <c r="BN63" s="929"/>
      <c r="BO63" s="263"/>
      <c r="BP63" s="263"/>
      <c r="BQ63" s="260">
        <v>57</v>
      </c>
      <c r="BR63" s="261"/>
      <c r="BS63" s="846"/>
      <c r="BT63" s="847"/>
      <c r="BU63" s="847"/>
      <c r="BV63" s="847"/>
      <c r="BW63" s="847"/>
      <c r="BX63" s="847"/>
      <c r="BY63" s="847"/>
      <c r="BZ63" s="847"/>
      <c r="CA63" s="847"/>
      <c r="CB63" s="847"/>
      <c r="CC63" s="847"/>
      <c r="CD63" s="847"/>
      <c r="CE63" s="847"/>
      <c r="CF63" s="847"/>
      <c r="CG63" s="848"/>
      <c r="CH63" s="859"/>
      <c r="CI63" s="860"/>
      <c r="CJ63" s="860"/>
      <c r="CK63" s="860"/>
      <c r="CL63" s="861"/>
      <c r="CM63" s="859"/>
      <c r="CN63" s="860"/>
      <c r="CO63" s="860"/>
      <c r="CP63" s="860"/>
      <c r="CQ63" s="861"/>
      <c r="CR63" s="859"/>
      <c r="CS63" s="860"/>
      <c r="CT63" s="860"/>
      <c r="CU63" s="860"/>
      <c r="CV63" s="861"/>
      <c r="CW63" s="859"/>
      <c r="CX63" s="860"/>
      <c r="CY63" s="860"/>
      <c r="CZ63" s="860"/>
      <c r="DA63" s="861"/>
      <c r="DB63" s="859"/>
      <c r="DC63" s="860"/>
      <c r="DD63" s="860"/>
      <c r="DE63" s="860"/>
      <c r="DF63" s="861"/>
      <c r="DG63" s="859"/>
      <c r="DH63" s="860"/>
      <c r="DI63" s="860"/>
      <c r="DJ63" s="860"/>
      <c r="DK63" s="861"/>
      <c r="DL63" s="859"/>
      <c r="DM63" s="860"/>
      <c r="DN63" s="860"/>
      <c r="DO63" s="860"/>
      <c r="DP63" s="861"/>
      <c r="DQ63" s="859"/>
      <c r="DR63" s="860"/>
      <c r="DS63" s="860"/>
      <c r="DT63" s="860"/>
      <c r="DU63" s="861"/>
      <c r="DV63" s="862"/>
      <c r="DW63" s="863"/>
      <c r="DX63" s="863"/>
      <c r="DY63" s="863"/>
      <c r="DZ63" s="864"/>
      <c r="EA63" s="244"/>
    </row>
    <row r="64" spans="1:131" s="245" customFormat="1" ht="26.25" customHeight="1" x14ac:dyDescent="0.15">
      <c r="A64" s="263"/>
      <c r="B64" s="263"/>
      <c r="C64" s="263"/>
      <c r="D64" s="263"/>
      <c r="E64" s="263"/>
      <c r="F64" s="263"/>
      <c r="G64" s="263"/>
      <c r="H64" s="263"/>
      <c r="I64" s="263"/>
      <c r="J64" s="263"/>
      <c r="K64" s="263"/>
      <c r="L64" s="263"/>
      <c r="M64" s="263"/>
      <c r="N64" s="263"/>
      <c r="O64" s="263"/>
      <c r="P64" s="263"/>
      <c r="Q64" s="263"/>
      <c r="R64" s="263"/>
      <c r="S64" s="263"/>
      <c r="T64" s="263"/>
      <c r="U64" s="263"/>
      <c r="V64" s="263"/>
      <c r="W64" s="263"/>
      <c r="X64" s="263"/>
      <c r="Y64" s="263"/>
      <c r="Z64" s="263"/>
      <c r="AA64" s="263"/>
      <c r="AB64" s="263"/>
      <c r="AC64" s="263"/>
      <c r="AD64" s="263"/>
      <c r="AE64" s="263"/>
      <c r="AF64" s="263"/>
      <c r="AG64" s="263"/>
      <c r="AH64" s="263"/>
      <c r="AI64" s="263"/>
      <c r="AJ64" s="263"/>
      <c r="AK64" s="263"/>
      <c r="AL64" s="263"/>
      <c r="AM64" s="263"/>
      <c r="AN64" s="263"/>
      <c r="AO64" s="263"/>
      <c r="AP64" s="263"/>
      <c r="AQ64" s="263"/>
      <c r="AR64" s="263"/>
      <c r="AS64" s="263"/>
      <c r="AT64" s="263"/>
      <c r="AU64" s="263"/>
      <c r="AV64" s="263"/>
      <c r="AW64" s="263"/>
      <c r="AX64" s="263"/>
      <c r="AY64" s="263"/>
      <c r="AZ64" s="263"/>
      <c r="BA64" s="263"/>
      <c r="BB64" s="263"/>
      <c r="BC64" s="263"/>
      <c r="BD64" s="263"/>
      <c r="BE64" s="263"/>
      <c r="BF64" s="263"/>
      <c r="BG64" s="263"/>
      <c r="BH64" s="263"/>
      <c r="BI64" s="263"/>
      <c r="BJ64" s="263"/>
      <c r="BK64" s="263"/>
      <c r="BL64" s="263"/>
      <c r="BM64" s="263"/>
      <c r="BN64" s="263"/>
      <c r="BO64" s="263"/>
      <c r="BP64" s="263"/>
      <c r="BQ64" s="260">
        <v>58</v>
      </c>
      <c r="BR64" s="261"/>
      <c r="BS64" s="846"/>
      <c r="BT64" s="847"/>
      <c r="BU64" s="847"/>
      <c r="BV64" s="847"/>
      <c r="BW64" s="847"/>
      <c r="BX64" s="847"/>
      <c r="BY64" s="847"/>
      <c r="BZ64" s="847"/>
      <c r="CA64" s="847"/>
      <c r="CB64" s="847"/>
      <c r="CC64" s="847"/>
      <c r="CD64" s="847"/>
      <c r="CE64" s="847"/>
      <c r="CF64" s="847"/>
      <c r="CG64" s="848"/>
      <c r="CH64" s="859"/>
      <c r="CI64" s="860"/>
      <c r="CJ64" s="860"/>
      <c r="CK64" s="860"/>
      <c r="CL64" s="861"/>
      <c r="CM64" s="859"/>
      <c r="CN64" s="860"/>
      <c r="CO64" s="860"/>
      <c r="CP64" s="860"/>
      <c r="CQ64" s="861"/>
      <c r="CR64" s="859"/>
      <c r="CS64" s="860"/>
      <c r="CT64" s="860"/>
      <c r="CU64" s="860"/>
      <c r="CV64" s="861"/>
      <c r="CW64" s="859"/>
      <c r="CX64" s="860"/>
      <c r="CY64" s="860"/>
      <c r="CZ64" s="860"/>
      <c r="DA64" s="861"/>
      <c r="DB64" s="859"/>
      <c r="DC64" s="860"/>
      <c r="DD64" s="860"/>
      <c r="DE64" s="860"/>
      <c r="DF64" s="861"/>
      <c r="DG64" s="859"/>
      <c r="DH64" s="860"/>
      <c r="DI64" s="860"/>
      <c r="DJ64" s="860"/>
      <c r="DK64" s="861"/>
      <c r="DL64" s="859"/>
      <c r="DM64" s="860"/>
      <c r="DN64" s="860"/>
      <c r="DO64" s="860"/>
      <c r="DP64" s="861"/>
      <c r="DQ64" s="859"/>
      <c r="DR64" s="860"/>
      <c r="DS64" s="860"/>
      <c r="DT64" s="860"/>
      <c r="DU64" s="861"/>
      <c r="DV64" s="862"/>
      <c r="DW64" s="863"/>
      <c r="DX64" s="863"/>
      <c r="DY64" s="863"/>
      <c r="DZ64" s="864"/>
      <c r="EA64" s="244"/>
    </row>
    <row r="65" spans="1:131" s="245" customFormat="1" ht="26.25" customHeight="1" thickBot="1" x14ac:dyDescent="0.2">
      <c r="A65" s="250" t="s">
        <v>403</v>
      </c>
      <c r="B65" s="250"/>
      <c r="C65" s="250"/>
      <c r="D65" s="250"/>
      <c r="E65" s="250"/>
      <c r="F65" s="250"/>
      <c r="G65" s="250"/>
      <c r="H65" s="250"/>
      <c r="I65" s="250"/>
      <c r="J65" s="250"/>
      <c r="K65" s="250"/>
      <c r="L65" s="250"/>
      <c r="M65" s="250"/>
      <c r="N65" s="250"/>
      <c r="O65" s="250"/>
      <c r="P65" s="250"/>
      <c r="Q65" s="250"/>
      <c r="R65" s="250"/>
      <c r="S65" s="250"/>
      <c r="T65" s="250"/>
      <c r="U65" s="250"/>
      <c r="V65" s="250"/>
      <c r="W65" s="250"/>
      <c r="X65" s="250"/>
      <c r="Y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63"/>
      <c r="BF65" s="263"/>
      <c r="BG65" s="263"/>
      <c r="BH65" s="263"/>
      <c r="BI65" s="263"/>
      <c r="BJ65" s="263"/>
      <c r="BK65" s="263"/>
      <c r="BL65" s="263"/>
      <c r="BM65" s="263"/>
      <c r="BN65" s="263"/>
      <c r="BO65" s="263"/>
      <c r="BP65" s="263"/>
      <c r="BQ65" s="260">
        <v>59</v>
      </c>
      <c r="BR65" s="261"/>
      <c r="BS65" s="846"/>
      <c r="BT65" s="847"/>
      <c r="BU65" s="847"/>
      <c r="BV65" s="847"/>
      <c r="BW65" s="847"/>
      <c r="BX65" s="847"/>
      <c r="BY65" s="847"/>
      <c r="BZ65" s="847"/>
      <c r="CA65" s="847"/>
      <c r="CB65" s="847"/>
      <c r="CC65" s="847"/>
      <c r="CD65" s="847"/>
      <c r="CE65" s="847"/>
      <c r="CF65" s="847"/>
      <c r="CG65" s="848"/>
      <c r="CH65" s="859"/>
      <c r="CI65" s="860"/>
      <c r="CJ65" s="860"/>
      <c r="CK65" s="860"/>
      <c r="CL65" s="861"/>
      <c r="CM65" s="859"/>
      <c r="CN65" s="860"/>
      <c r="CO65" s="860"/>
      <c r="CP65" s="860"/>
      <c r="CQ65" s="861"/>
      <c r="CR65" s="859"/>
      <c r="CS65" s="860"/>
      <c r="CT65" s="860"/>
      <c r="CU65" s="860"/>
      <c r="CV65" s="861"/>
      <c r="CW65" s="859"/>
      <c r="CX65" s="860"/>
      <c r="CY65" s="860"/>
      <c r="CZ65" s="860"/>
      <c r="DA65" s="861"/>
      <c r="DB65" s="859"/>
      <c r="DC65" s="860"/>
      <c r="DD65" s="860"/>
      <c r="DE65" s="860"/>
      <c r="DF65" s="861"/>
      <c r="DG65" s="859"/>
      <c r="DH65" s="860"/>
      <c r="DI65" s="860"/>
      <c r="DJ65" s="860"/>
      <c r="DK65" s="861"/>
      <c r="DL65" s="859"/>
      <c r="DM65" s="860"/>
      <c r="DN65" s="860"/>
      <c r="DO65" s="860"/>
      <c r="DP65" s="861"/>
      <c r="DQ65" s="859"/>
      <c r="DR65" s="860"/>
      <c r="DS65" s="860"/>
      <c r="DT65" s="860"/>
      <c r="DU65" s="861"/>
      <c r="DV65" s="862"/>
      <c r="DW65" s="863"/>
      <c r="DX65" s="863"/>
      <c r="DY65" s="863"/>
      <c r="DZ65" s="864"/>
      <c r="EA65" s="244"/>
    </row>
    <row r="66" spans="1:131" s="245" customFormat="1" ht="26.25" customHeight="1" x14ac:dyDescent="0.15">
      <c r="A66" s="818" t="s">
        <v>404</v>
      </c>
      <c r="B66" s="819"/>
      <c r="C66" s="819"/>
      <c r="D66" s="819"/>
      <c r="E66" s="819"/>
      <c r="F66" s="819"/>
      <c r="G66" s="819"/>
      <c r="H66" s="819"/>
      <c r="I66" s="819"/>
      <c r="J66" s="819"/>
      <c r="K66" s="819"/>
      <c r="L66" s="819"/>
      <c r="M66" s="819"/>
      <c r="N66" s="819"/>
      <c r="O66" s="819"/>
      <c r="P66" s="820"/>
      <c r="Q66" s="795" t="s">
        <v>388</v>
      </c>
      <c r="R66" s="796"/>
      <c r="S66" s="796"/>
      <c r="T66" s="796"/>
      <c r="U66" s="797"/>
      <c r="V66" s="795" t="s">
        <v>389</v>
      </c>
      <c r="W66" s="796"/>
      <c r="X66" s="796"/>
      <c r="Y66" s="796"/>
      <c r="Z66" s="797"/>
      <c r="AA66" s="795" t="s">
        <v>390</v>
      </c>
      <c r="AB66" s="796"/>
      <c r="AC66" s="796"/>
      <c r="AD66" s="796"/>
      <c r="AE66" s="797"/>
      <c r="AF66" s="930" t="s">
        <v>391</v>
      </c>
      <c r="AG66" s="891"/>
      <c r="AH66" s="891"/>
      <c r="AI66" s="891"/>
      <c r="AJ66" s="931"/>
      <c r="AK66" s="795" t="s">
        <v>405</v>
      </c>
      <c r="AL66" s="819"/>
      <c r="AM66" s="819"/>
      <c r="AN66" s="819"/>
      <c r="AO66" s="820"/>
      <c r="AP66" s="795" t="s">
        <v>393</v>
      </c>
      <c r="AQ66" s="796"/>
      <c r="AR66" s="796"/>
      <c r="AS66" s="796"/>
      <c r="AT66" s="797"/>
      <c r="AU66" s="795" t="s">
        <v>406</v>
      </c>
      <c r="AV66" s="796"/>
      <c r="AW66" s="796"/>
      <c r="AX66" s="796"/>
      <c r="AY66" s="797"/>
      <c r="AZ66" s="795" t="s">
        <v>371</v>
      </c>
      <c r="BA66" s="796"/>
      <c r="BB66" s="796"/>
      <c r="BC66" s="796"/>
      <c r="BD66" s="807"/>
      <c r="BE66" s="263"/>
      <c r="BF66" s="263"/>
      <c r="BG66" s="263"/>
      <c r="BH66" s="263"/>
      <c r="BI66" s="263"/>
      <c r="BJ66" s="263"/>
      <c r="BK66" s="263"/>
      <c r="BL66" s="263"/>
      <c r="BM66" s="263"/>
      <c r="BN66" s="263"/>
      <c r="BO66" s="263"/>
      <c r="BP66" s="263"/>
      <c r="BQ66" s="260">
        <v>60</v>
      </c>
      <c r="BR66" s="265"/>
      <c r="BS66" s="941"/>
      <c r="BT66" s="942"/>
      <c r="BU66" s="942"/>
      <c r="BV66" s="942"/>
      <c r="BW66" s="942"/>
      <c r="BX66" s="942"/>
      <c r="BY66" s="942"/>
      <c r="BZ66" s="942"/>
      <c r="CA66" s="942"/>
      <c r="CB66" s="942"/>
      <c r="CC66" s="942"/>
      <c r="CD66" s="942"/>
      <c r="CE66" s="942"/>
      <c r="CF66" s="942"/>
      <c r="CG66" s="943"/>
      <c r="CH66" s="938"/>
      <c r="CI66" s="939"/>
      <c r="CJ66" s="939"/>
      <c r="CK66" s="939"/>
      <c r="CL66" s="940"/>
      <c r="CM66" s="938"/>
      <c r="CN66" s="939"/>
      <c r="CO66" s="939"/>
      <c r="CP66" s="939"/>
      <c r="CQ66" s="940"/>
      <c r="CR66" s="938"/>
      <c r="CS66" s="939"/>
      <c r="CT66" s="939"/>
      <c r="CU66" s="939"/>
      <c r="CV66" s="940"/>
      <c r="CW66" s="938"/>
      <c r="CX66" s="939"/>
      <c r="CY66" s="939"/>
      <c r="CZ66" s="939"/>
      <c r="DA66" s="940"/>
      <c r="DB66" s="938"/>
      <c r="DC66" s="939"/>
      <c r="DD66" s="939"/>
      <c r="DE66" s="939"/>
      <c r="DF66" s="940"/>
      <c r="DG66" s="938"/>
      <c r="DH66" s="939"/>
      <c r="DI66" s="939"/>
      <c r="DJ66" s="939"/>
      <c r="DK66" s="940"/>
      <c r="DL66" s="938"/>
      <c r="DM66" s="939"/>
      <c r="DN66" s="939"/>
      <c r="DO66" s="939"/>
      <c r="DP66" s="940"/>
      <c r="DQ66" s="938"/>
      <c r="DR66" s="939"/>
      <c r="DS66" s="939"/>
      <c r="DT66" s="939"/>
      <c r="DU66" s="940"/>
      <c r="DV66" s="935"/>
      <c r="DW66" s="936"/>
      <c r="DX66" s="936"/>
      <c r="DY66" s="936"/>
      <c r="DZ66" s="937"/>
      <c r="EA66" s="244"/>
    </row>
    <row r="67" spans="1:131" s="245" customFormat="1" ht="26.25" customHeight="1" thickBot="1" x14ac:dyDescent="0.2">
      <c r="A67" s="821"/>
      <c r="B67" s="822"/>
      <c r="C67" s="822"/>
      <c r="D67" s="822"/>
      <c r="E67" s="822"/>
      <c r="F67" s="822"/>
      <c r="G67" s="822"/>
      <c r="H67" s="822"/>
      <c r="I67" s="822"/>
      <c r="J67" s="822"/>
      <c r="K67" s="822"/>
      <c r="L67" s="822"/>
      <c r="M67" s="822"/>
      <c r="N67" s="822"/>
      <c r="O67" s="822"/>
      <c r="P67" s="823"/>
      <c r="Q67" s="798"/>
      <c r="R67" s="799"/>
      <c r="S67" s="799"/>
      <c r="T67" s="799"/>
      <c r="U67" s="800"/>
      <c r="V67" s="798"/>
      <c r="W67" s="799"/>
      <c r="X67" s="799"/>
      <c r="Y67" s="799"/>
      <c r="Z67" s="800"/>
      <c r="AA67" s="798"/>
      <c r="AB67" s="799"/>
      <c r="AC67" s="799"/>
      <c r="AD67" s="799"/>
      <c r="AE67" s="800"/>
      <c r="AF67" s="932"/>
      <c r="AG67" s="894"/>
      <c r="AH67" s="894"/>
      <c r="AI67" s="894"/>
      <c r="AJ67" s="933"/>
      <c r="AK67" s="934"/>
      <c r="AL67" s="822"/>
      <c r="AM67" s="822"/>
      <c r="AN67" s="822"/>
      <c r="AO67" s="823"/>
      <c r="AP67" s="798"/>
      <c r="AQ67" s="799"/>
      <c r="AR67" s="799"/>
      <c r="AS67" s="799"/>
      <c r="AT67" s="800"/>
      <c r="AU67" s="798"/>
      <c r="AV67" s="799"/>
      <c r="AW67" s="799"/>
      <c r="AX67" s="799"/>
      <c r="AY67" s="800"/>
      <c r="AZ67" s="798"/>
      <c r="BA67" s="799"/>
      <c r="BB67" s="799"/>
      <c r="BC67" s="799"/>
      <c r="BD67" s="808"/>
      <c r="BE67" s="263"/>
      <c r="BF67" s="263"/>
      <c r="BG67" s="263"/>
      <c r="BH67" s="263"/>
      <c r="BI67" s="263"/>
      <c r="BJ67" s="263"/>
      <c r="BK67" s="263"/>
      <c r="BL67" s="263"/>
      <c r="BM67" s="263"/>
      <c r="BN67" s="263"/>
      <c r="BO67" s="263"/>
      <c r="BP67" s="263"/>
      <c r="BQ67" s="260">
        <v>61</v>
      </c>
      <c r="BR67" s="265"/>
      <c r="BS67" s="941"/>
      <c r="BT67" s="942"/>
      <c r="BU67" s="942"/>
      <c r="BV67" s="942"/>
      <c r="BW67" s="942"/>
      <c r="BX67" s="942"/>
      <c r="BY67" s="942"/>
      <c r="BZ67" s="942"/>
      <c r="CA67" s="942"/>
      <c r="CB67" s="942"/>
      <c r="CC67" s="942"/>
      <c r="CD67" s="942"/>
      <c r="CE67" s="942"/>
      <c r="CF67" s="942"/>
      <c r="CG67" s="943"/>
      <c r="CH67" s="938"/>
      <c r="CI67" s="939"/>
      <c r="CJ67" s="939"/>
      <c r="CK67" s="939"/>
      <c r="CL67" s="940"/>
      <c r="CM67" s="938"/>
      <c r="CN67" s="939"/>
      <c r="CO67" s="939"/>
      <c r="CP67" s="939"/>
      <c r="CQ67" s="940"/>
      <c r="CR67" s="938"/>
      <c r="CS67" s="939"/>
      <c r="CT67" s="939"/>
      <c r="CU67" s="939"/>
      <c r="CV67" s="940"/>
      <c r="CW67" s="938"/>
      <c r="CX67" s="939"/>
      <c r="CY67" s="939"/>
      <c r="CZ67" s="939"/>
      <c r="DA67" s="940"/>
      <c r="DB67" s="938"/>
      <c r="DC67" s="939"/>
      <c r="DD67" s="939"/>
      <c r="DE67" s="939"/>
      <c r="DF67" s="940"/>
      <c r="DG67" s="938"/>
      <c r="DH67" s="939"/>
      <c r="DI67" s="939"/>
      <c r="DJ67" s="939"/>
      <c r="DK67" s="940"/>
      <c r="DL67" s="938"/>
      <c r="DM67" s="939"/>
      <c r="DN67" s="939"/>
      <c r="DO67" s="939"/>
      <c r="DP67" s="940"/>
      <c r="DQ67" s="938"/>
      <c r="DR67" s="939"/>
      <c r="DS67" s="939"/>
      <c r="DT67" s="939"/>
      <c r="DU67" s="940"/>
      <c r="DV67" s="935"/>
      <c r="DW67" s="936"/>
      <c r="DX67" s="936"/>
      <c r="DY67" s="936"/>
      <c r="DZ67" s="937"/>
      <c r="EA67" s="244"/>
    </row>
    <row r="68" spans="1:131" s="245" customFormat="1" ht="26.25" customHeight="1" thickTop="1" x14ac:dyDescent="0.15">
      <c r="A68" s="256">
        <v>1</v>
      </c>
      <c r="B68" s="947" t="s">
        <v>565</v>
      </c>
      <c r="C68" s="948"/>
      <c r="D68" s="948"/>
      <c r="E68" s="948"/>
      <c r="F68" s="948"/>
      <c r="G68" s="948"/>
      <c r="H68" s="948"/>
      <c r="I68" s="948"/>
      <c r="J68" s="948"/>
      <c r="K68" s="948"/>
      <c r="L68" s="948"/>
      <c r="M68" s="948"/>
      <c r="N68" s="948"/>
      <c r="O68" s="948"/>
      <c r="P68" s="949"/>
      <c r="Q68" s="950">
        <v>60</v>
      </c>
      <c r="R68" s="944"/>
      <c r="S68" s="944"/>
      <c r="T68" s="944"/>
      <c r="U68" s="944"/>
      <c r="V68" s="944">
        <v>59</v>
      </c>
      <c r="W68" s="944"/>
      <c r="X68" s="944"/>
      <c r="Y68" s="944"/>
      <c r="Z68" s="944"/>
      <c r="AA68" s="944">
        <v>1</v>
      </c>
      <c r="AB68" s="944"/>
      <c r="AC68" s="944"/>
      <c r="AD68" s="944"/>
      <c r="AE68" s="944"/>
      <c r="AF68" s="944">
        <v>1</v>
      </c>
      <c r="AG68" s="944"/>
      <c r="AH68" s="944"/>
      <c r="AI68" s="944"/>
      <c r="AJ68" s="944"/>
      <c r="AK68" s="944" t="s">
        <v>564</v>
      </c>
      <c r="AL68" s="944"/>
      <c r="AM68" s="944"/>
      <c r="AN68" s="944"/>
      <c r="AO68" s="944"/>
      <c r="AP68" s="944">
        <v>8</v>
      </c>
      <c r="AQ68" s="944"/>
      <c r="AR68" s="944"/>
      <c r="AS68" s="944"/>
      <c r="AT68" s="944"/>
      <c r="AU68" s="944" t="s">
        <v>499</v>
      </c>
      <c r="AV68" s="944"/>
      <c r="AW68" s="944"/>
      <c r="AX68" s="944"/>
      <c r="AY68" s="944"/>
      <c r="AZ68" s="945"/>
      <c r="BA68" s="945"/>
      <c r="BB68" s="945"/>
      <c r="BC68" s="945"/>
      <c r="BD68" s="946"/>
      <c r="BE68" s="263"/>
      <c r="BF68" s="263"/>
      <c r="BG68" s="263"/>
      <c r="BH68" s="263"/>
      <c r="BI68" s="263"/>
      <c r="BJ68" s="263"/>
      <c r="BK68" s="263"/>
      <c r="BL68" s="263"/>
      <c r="BM68" s="263"/>
      <c r="BN68" s="263"/>
      <c r="BO68" s="263"/>
      <c r="BP68" s="263"/>
      <c r="BQ68" s="260">
        <v>62</v>
      </c>
      <c r="BR68" s="265"/>
      <c r="BS68" s="941"/>
      <c r="BT68" s="942"/>
      <c r="BU68" s="942"/>
      <c r="BV68" s="942"/>
      <c r="BW68" s="942"/>
      <c r="BX68" s="942"/>
      <c r="BY68" s="942"/>
      <c r="BZ68" s="942"/>
      <c r="CA68" s="942"/>
      <c r="CB68" s="942"/>
      <c r="CC68" s="942"/>
      <c r="CD68" s="942"/>
      <c r="CE68" s="942"/>
      <c r="CF68" s="942"/>
      <c r="CG68" s="943"/>
      <c r="CH68" s="938"/>
      <c r="CI68" s="939"/>
      <c r="CJ68" s="939"/>
      <c r="CK68" s="939"/>
      <c r="CL68" s="940"/>
      <c r="CM68" s="938"/>
      <c r="CN68" s="939"/>
      <c r="CO68" s="939"/>
      <c r="CP68" s="939"/>
      <c r="CQ68" s="940"/>
      <c r="CR68" s="938"/>
      <c r="CS68" s="939"/>
      <c r="CT68" s="939"/>
      <c r="CU68" s="939"/>
      <c r="CV68" s="940"/>
      <c r="CW68" s="938"/>
      <c r="CX68" s="939"/>
      <c r="CY68" s="939"/>
      <c r="CZ68" s="939"/>
      <c r="DA68" s="940"/>
      <c r="DB68" s="938"/>
      <c r="DC68" s="939"/>
      <c r="DD68" s="939"/>
      <c r="DE68" s="939"/>
      <c r="DF68" s="940"/>
      <c r="DG68" s="938"/>
      <c r="DH68" s="939"/>
      <c r="DI68" s="939"/>
      <c r="DJ68" s="939"/>
      <c r="DK68" s="940"/>
      <c r="DL68" s="938"/>
      <c r="DM68" s="939"/>
      <c r="DN68" s="939"/>
      <c r="DO68" s="939"/>
      <c r="DP68" s="940"/>
      <c r="DQ68" s="938"/>
      <c r="DR68" s="939"/>
      <c r="DS68" s="939"/>
      <c r="DT68" s="939"/>
      <c r="DU68" s="940"/>
      <c r="DV68" s="935"/>
      <c r="DW68" s="936"/>
      <c r="DX68" s="936"/>
      <c r="DY68" s="936"/>
      <c r="DZ68" s="937"/>
      <c r="EA68" s="244"/>
    </row>
    <row r="69" spans="1:131" s="245" customFormat="1" ht="26.25" customHeight="1" x14ac:dyDescent="0.15">
      <c r="A69" s="259">
        <v>2</v>
      </c>
      <c r="B69" s="951" t="s">
        <v>566</v>
      </c>
      <c r="C69" s="952"/>
      <c r="D69" s="952"/>
      <c r="E69" s="952"/>
      <c r="F69" s="952"/>
      <c r="G69" s="952"/>
      <c r="H69" s="952"/>
      <c r="I69" s="952"/>
      <c r="J69" s="952"/>
      <c r="K69" s="952"/>
      <c r="L69" s="952"/>
      <c r="M69" s="952"/>
      <c r="N69" s="952"/>
      <c r="O69" s="952"/>
      <c r="P69" s="953"/>
      <c r="Q69" s="954">
        <v>18</v>
      </c>
      <c r="R69" s="909"/>
      <c r="S69" s="909"/>
      <c r="T69" s="909"/>
      <c r="U69" s="909"/>
      <c r="V69" s="909">
        <v>16</v>
      </c>
      <c r="W69" s="909"/>
      <c r="X69" s="909"/>
      <c r="Y69" s="909"/>
      <c r="Z69" s="909"/>
      <c r="AA69" s="909">
        <v>2</v>
      </c>
      <c r="AB69" s="909"/>
      <c r="AC69" s="909"/>
      <c r="AD69" s="909"/>
      <c r="AE69" s="909"/>
      <c r="AF69" s="909">
        <v>2</v>
      </c>
      <c r="AG69" s="909"/>
      <c r="AH69" s="909"/>
      <c r="AI69" s="909"/>
      <c r="AJ69" s="909"/>
      <c r="AK69" s="909" t="s">
        <v>564</v>
      </c>
      <c r="AL69" s="909"/>
      <c r="AM69" s="909"/>
      <c r="AN69" s="909"/>
      <c r="AO69" s="909"/>
      <c r="AP69" s="909" t="s">
        <v>564</v>
      </c>
      <c r="AQ69" s="909"/>
      <c r="AR69" s="909"/>
      <c r="AS69" s="909"/>
      <c r="AT69" s="909"/>
      <c r="AU69" s="909" t="s">
        <v>564</v>
      </c>
      <c r="AV69" s="909"/>
      <c r="AW69" s="909"/>
      <c r="AX69" s="909"/>
      <c r="AY69" s="909"/>
      <c r="AZ69" s="955"/>
      <c r="BA69" s="955"/>
      <c r="BB69" s="955"/>
      <c r="BC69" s="955"/>
      <c r="BD69" s="956"/>
      <c r="BE69" s="263"/>
      <c r="BF69" s="263"/>
      <c r="BG69" s="263"/>
      <c r="BH69" s="263"/>
      <c r="BI69" s="263"/>
      <c r="BJ69" s="263"/>
      <c r="BK69" s="263"/>
      <c r="BL69" s="263"/>
      <c r="BM69" s="263"/>
      <c r="BN69" s="263"/>
      <c r="BO69" s="263"/>
      <c r="BP69" s="263"/>
      <c r="BQ69" s="260">
        <v>63</v>
      </c>
      <c r="BR69" s="265"/>
      <c r="BS69" s="941"/>
      <c r="BT69" s="942"/>
      <c r="BU69" s="942"/>
      <c r="BV69" s="942"/>
      <c r="BW69" s="942"/>
      <c r="BX69" s="942"/>
      <c r="BY69" s="942"/>
      <c r="BZ69" s="942"/>
      <c r="CA69" s="942"/>
      <c r="CB69" s="942"/>
      <c r="CC69" s="942"/>
      <c r="CD69" s="942"/>
      <c r="CE69" s="942"/>
      <c r="CF69" s="942"/>
      <c r="CG69" s="943"/>
      <c r="CH69" s="938"/>
      <c r="CI69" s="939"/>
      <c r="CJ69" s="939"/>
      <c r="CK69" s="939"/>
      <c r="CL69" s="940"/>
      <c r="CM69" s="938"/>
      <c r="CN69" s="939"/>
      <c r="CO69" s="939"/>
      <c r="CP69" s="939"/>
      <c r="CQ69" s="940"/>
      <c r="CR69" s="938"/>
      <c r="CS69" s="939"/>
      <c r="CT69" s="939"/>
      <c r="CU69" s="939"/>
      <c r="CV69" s="940"/>
      <c r="CW69" s="938"/>
      <c r="CX69" s="939"/>
      <c r="CY69" s="939"/>
      <c r="CZ69" s="939"/>
      <c r="DA69" s="940"/>
      <c r="DB69" s="938"/>
      <c r="DC69" s="939"/>
      <c r="DD69" s="939"/>
      <c r="DE69" s="939"/>
      <c r="DF69" s="940"/>
      <c r="DG69" s="938"/>
      <c r="DH69" s="939"/>
      <c r="DI69" s="939"/>
      <c r="DJ69" s="939"/>
      <c r="DK69" s="940"/>
      <c r="DL69" s="938"/>
      <c r="DM69" s="939"/>
      <c r="DN69" s="939"/>
      <c r="DO69" s="939"/>
      <c r="DP69" s="940"/>
      <c r="DQ69" s="938"/>
      <c r="DR69" s="939"/>
      <c r="DS69" s="939"/>
      <c r="DT69" s="939"/>
      <c r="DU69" s="940"/>
      <c r="DV69" s="935"/>
      <c r="DW69" s="936"/>
      <c r="DX69" s="936"/>
      <c r="DY69" s="936"/>
      <c r="DZ69" s="937"/>
      <c r="EA69" s="244"/>
    </row>
    <row r="70" spans="1:131" s="245" customFormat="1" ht="26.25" customHeight="1" x14ac:dyDescent="0.15">
      <c r="A70" s="259">
        <v>3</v>
      </c>
      <c r="B70" s="951" t="s">
        <v>567</v>
      </c>
      <c r="C70" s="952"/>
      <c r="D70" s="952"/>
      <c r="E70" s="952"/>
      <c r="F70" s="952"/>
      <c r="G70" s="952"/>
      <c r="H70" s="952"/>
      <c r="I70" s="952"/>
      <c r="J70" s="952"/>
      <c r="K70" s="952"/>
      <c r="L70" s="952"/>
      <c r="M70" s="952"/>
      <c r="N70" s="952"/>
      <c r="O70" s="952"/>
      <c r="P70" s="953"/>
      <c r="Q70" s="954">
        <v>939</v>
      </c>
      <c r="R70" s="909"/>
      <c r="S70" s="909"/>
      <c r="T70" s="909"/>
      <c r="U70" s="909"/>
      <c r="V70" s="909">
        <v>841</v>
      </c>
      <c r="W70" s="909"/>
      <c r="X70" s="909"/>
      <c r="Y70" s="909"/>
      <c r="Z70" s="909"/>
      <c r="AA70" s="909">
        <v>98</v>
      </c>
      <c r="AB70" s="909"/>
      <c r="AC70" s="909"/>
      <c r="AD70" s="909"/>
      <c r="AE70" s="909"/>
      <c r="AF70" s="909">
        <v>98</v>
      </c>
      <c r="AG70" s="909"/>
      <c r="AH70" s="909"/>
      <c r="AI70" s="909"/>
      <c r="AJ70" s="909"/>
      <c r="AK70" s="909" t="s">
        <v>564</v>
      </c>
      <c r="AL70" s="909"/>
      <c r="AM70" s="909"/>
      <c r="AN70" s="909"/>
      <c r="AO70" s="909"/>
      <c r="AP70" s="909">
        <v>92</v>
      </c>
      <c r="AQ70" s="909"/>
      <c r="AR70" s="909"/>
      <c r="AS70" s="909"/>
      <c r="AT70" s="909"/>
      <c r="AU70" s="909" t="s">
        <v>564</v>
      </c>
      <c r="AV70" s="909"/>
      <c r="AW70" s="909"/>
      <c r="AX70" s="909"/>
      <c r="AY70" s="909"/>
      <c r="AZ70" s="955"/>
      <c r="BA70" s="955"/>
      <c r="BB70" s="955"/>
      <c r="BC70" s="955"/>
      <c r="BD70" s="956"/>
      <c r="BE70" s="263"/>
      <c r="BF70" s="263"/>
      <c r="BG70" s="263"/>
      <c r="BH70" s="263"/>
      <c r="BI70" s="263"/>
      <c r="BJ70" s="263"/>
      <c r="BK70" s="263"/>
      <c r="BL70" s="263"/>
      <c r="BM70" s="263"/>
      <c r="BN70" s="263"/>
      <c r="BO70" s="263"/>
      <c r="BP70" s="263"/>
      <c r="BQ70" s="260">
        <v>64</v>
      </c>
      <c r="BR70" s="265"/>
      <c r="BS70" s="941"/>
      <c r="BT70" s="942"/>
      <c r="BU70" s="942"/>
      <c r="BV70" s="942"/>
      <c r="BW70" s="942"/>
      <c r="BX70" s="942"/>
      <c r="BY70" s="942"/>
      <c r="BZ70" s="942"/>
      <c r="CA70" s="942"/>
      <c r="CB70" s="942"/>
      <c r="CC70" s="942"/>
      <c r="CD70" s="942"/>
      <c r="CE70" s="942"/>
      <c r="CF70" s="942"/>
      <c r="CG70" s="943"/>
      <c r="CH70" s="938"/>
      <c r="CI70" s="939"/>
      <c r="CJ70" s="939"/>
      <c r="CK70" s="939"/>
      <c r="CL70" s="940"/>
      <c r="CM70" s="938"/>
      <c r="CN70" s="939"/>
      <c r="CO70" s="939"/>
      <c r="CP70" s="939"/>
      <c r="CQ70" s="940"/>
      <c r="CR70" s="938"/>
      <c r="CS70" s="939"/>
      <c r="CT70" s="939"/>
      <c r="CU70" s="939"/>
      <c r="CV70" s="940"/>
      <c r="CW70" s="938"/>
      <c r="CX70" s="939"/>
      <c r="CY70" s="939"/>
      <c r="CZ70" s="939"/>
      <c r="DA70" s="940"/>
      <c r="DB70" s="938"/>
      <c r="DC70" s="939"/>
      <c r="DD70" s="939"/>
      <c r="DE70" s="939"/>
      <c r="DF70" s="940"/>
      <c r="DG70" s="938"/>
      <c r="DH70" s="939"/>
      <c r="DI70" s="939"/>
      <c r="DJ70" s="939"/>
      <c r="DK70" s="940"/>
      <c r="DL70" s="938"/>
      <c r="DM70" s="939"/>
      <c r="DN70" s="939"/>
      <c r="DO70" s="939"/>
      <c r="DP70" s="940"/>
      <c r="DQ70" s="938"/>
      <c r="DR70" s="939"/>
      <c r="DS70" s="939"/>
      <c r="DT70" s="939"/>
      <c r="DU70" s="940"/>
      <c r="DV70" s="935"/>
      <c r="DW70" s="936"/>
      <c r="DX70" s="936"/>
      <c r="DY70" s="936"/>
      <c r="DZ70" s="937"/>
      <c r="EA70" s="244"/>
    </row>
    <row r="71" spans="1:131" s="245" customFormat="1" ht="26.25" customHeight="1" x14ac:dyDescent="0.15">
      <c r="A71" s="259">
        <v>4</v>
      </c>
      <c r="B71" s="951" t="s">
        <v>568</v>
      </c>
      <c r="C71" s="952"/>
      <c r="D71" s="952"/>
      <c r="E71" s="952"/>
      <c r="F71" s="952"/>
      <c r="G71" s="952"/>
      <c r="H71" s="952"/>
      <c r="I71" s="952"/>
      <c r="J71" s="952"/>
      <c r="K71" s="952"/>
      <c r="L71" s="952"/>
      <c r="M71" s="952"/>
      <c r="N71" s="952"/>
      <c r="O71" s="952"/>
      <c r="P71" s="953"/>
      <c r="Q71" s="954">
        <v>715</v>
      </c>
      <c r="R71" s="909"/>
      <c r="S71" s="909"/>
      <c r="T71" s="909"/>
      <c r="U71" s="909"/>
      <c r="V71" s="909">
        <v>708</v>
      </c>
      <c r="W71" s="909"/>
      <c r="X71" s="909"/>
      <c r="Y71" s="909"/>
      <c r="Z71" s="909"/>
      <c r="AA71" s="909">
        <v>7</v>
      </c>
      <c r="AB71" s="909"/>
      <c r="AC71" s="909"/>
      <c r="AD71" s="909"/>
      <c r="AE71" s="909"/>
      <c r="AF71" s="909">
        <v>7</v>
      </c>
      <c r="AG71" s="909"/>
      <c r="AH71" s="909"/>
      <c r="AI71" s="909"/>
      <c r="AJ71" s="909"/>
      <c r="AK71" s="909" t="s">
        <v>564</v>
      </c>
      <c r="AL71" s="909"/>
      <c r="AM71" s="909"/>
      <c r="AN71" s="909"/>
      <c r="AO71" s="909"/>
      <c r="AP71" s="909">
        <v>883</v>
      </c>
      <c r="AQ71" s="909"/>
      <c r="AR71" s="909"/>
      <c r="AS71" s="909"/>
      <c r="AT71" s="909"/>
      <c r="AU71" s="909" t="s">
        <v>564</v>
      </c>
      <c r="AV71" s="909"/>
      <c r="AW71" s="909"/>
      <c r="AX71" s="909"/>
      <c r="AY71" s="909"/>
      <c r="AZ71" s="955"/>
      <c r="BA71" s="955"/>
      <c r="BB71" s="955"/>
      <c r="BC71" s="955"/>
      <c r="BD71" s="956"/>
      <c r="BE71" s="263"/>
      <c r="BF71" s="263"/>
      <c r="BG71" s="263"/>
      <c r="BH71" s="263"/>
      <c r="BI71" s="263"/>
      <c r="BJ71" s="263"/>
      <c r="BK71" s="263"/>
      <c r="BL71" s="263"/>
      <c r="BM71" s="263"/>
      <c r="BN71" s="263"/>
      <c r="BO71" s="263"/>
      <c r="BP71" s="263"/>
      <c r="BQ71" s="260">
        <v>65</v>
      </c>
      <c r="BR71" s="265"/>
      <c r="BS71" s="941"/>
      <c r="BT71" s="942"/>
      <c r="BU71" s="942"/>
      <c r="BV71" s="942"/>
      <c r="BW71" s="942"/>
      <c r="BX71" s="942"/>
      <c r="BY71" s="942"/>
      <c r="BZ71" s="942"/>
      <c r="CA71" s="942"/>
      <c r="CB71" s="942"/>
      <c r="CC71" s="942"/>
      <c r="CD71" s="942"/>
      <c r="CE71" s="942"/>
      <c r="CF71" s="942"/>
      <c r="CG71" s="943"/>
      <c r="CH71" s="938"/>
      <c r="CI71" s="939"/>
      <c r="CJ71" s="939"/>
      <c r="CK71" s="939"/>
      <c r="CL71" s="940"/>
      <c r="CM71" s="938"/>
      <c r="CN71" s="939"/>
      <c r="CO71" s="939"/>
      <c r="CP71" s="939"/>
      <c r="CQ71" s="940"/>
      <c r="CR71" s="938"/>
      <c r="CS71" s="939"/>
      <c r="CT71" s="939"/>
      <c r="CU71" s="939"/>
      <c r="CV71" s="940"/>
      <c r="CW71" s="938"/>
      <c r="CX71" s="939"/>
      <c r="CY71" s="939"/>
      <c r="CZ71" s="939"/>
      <c r="DA71" s="940"/>
      <c r="DB71" s="938"/>
      <c r="DC71" s="939"/>
      <c r="DD71" s="939"/>
      <c r="DE71" s="939"/>
      <c r="DF71" s="940"/>
      <c r="DG71" s="938"/>
      <c r="DH71" s="939"/>
      <c r="DI71" s="939"/>
      <c r="DJ71" s="939"/>
      <c r="DK71" s="940"/>
      <c r="DL71" s="938"/>
      <c r="DM71" s="939"/>
      <c r="DN71" s="939"/>
      <c r="DO71" s="939"/>
      <c r="DP71" s="940"/>
      <c r="DQ71" s="938"/>
      <c r="DR71" s="939"/>
      <c r="DS71" s="939"/>
      <c r="DT71" s="939"/>
      <c r="DU71" s="940"/>
      <c r="DV71" s="935"/>
      <c r="DW71" s="936"/>
      <c r="DX71" s="936"/>
      <c r="DY71" s="936"/>
      <c r="DZ71" s="937"/>
      <c r="EA71" s="244"/>
    </row>
    <row r="72" spans="1:131" s="245" customFormat="1" ht="26.25" customHeight="1" x14ac:dyDescent="0.15">
      <c r="A72" s="259">
        <v>5</v>
      </c>
      <c r="B72" s="951" t="s">
        <v>569</v>
      </c>
      <c r="C72" s="952"/>
      <c r="D72" s="952"/>
      <c r="E72" s="952"/>
      <c r="F72" s="952"/>
      <c r="G72" s="952"/>
      <c r="H72" s="952"/>
      <c r="I72" s="952"/>
      <c r="J72" s="952"/>
      <c r="K72" s="952"/>
      <c r="L72" s="952"/>
      <c r="M72" s="952"/>
      <c r="N72" s="952"/>
      <c r="O72" s="952"/>
      <c r="P72" s="953"/>
      <c r="Q72" s="954">
        <v>66</v>
      </c>
      <c r="R72" s="909"/>
      <c r="S72" s="909"/>
      <c r="T72" s="909"/>
      <c r="U72" s="909"/>
      <c r="V72" s="909">
        <v>32</v>
      </c>
      <c r="W72" s="909"/>
      <c r="X72" s="909"/>
      <c r="Y72" s="909"/>
      <c r="Z72" s="909"/>
      <c r="AA72" s="909">
        <v>34</v>
      </c>
      <c r="AB72" s="909"/>
      <c r="AC72" s="909"/>
      <c r="AD72" s="909"/>
      <c r="AE72" s="909"/>
      <c r="AF72" s="909">
        <v>34</v>
      </c>
      <c r="AG72" s="909"/>
      <c r="AH72" s="909"/>
      <c r="AI72" s="909"/>
      <c r="AJ72" s="909"/>
      <c r="AK72" s="909" t="s">
        <v>564</v>
      </c>
      <c r="AL72" s="909"/>
      <c r="AM72" s="909"/>
      <c r="AN72" s="909"/>
      <c r="AO72" s="909"/>
      <c r="AP72" s="909" t="s">
        <v>564</v>
      </c>
      <c r="AQ72" s="909"/>
      <c r="AR72" s="909"/>
      <c r="AS72" s="909"/>
      <c r="AT72" s="909"/>
      <c r="AU72" s="909" t="s">
        <v>564</v>
      </c>
      <c r="AV72" s="909"/>
      <c r="AW72" s="909"/>
      <c r="AX72" s="909"/>
      <c r="AY72" s="909"/>
      <c r="AZ72" s="955"/>
      <c r="BA72" s="955"/>
      <c r="BB72" s="955"/>
      <c r="BC72" s="955"/>
      <c r="BD72" s="956"/>
      <c r="BE72" s="263"/>
      <c r="BF72" s="263"/>
      <c r="BG72" s="263"/>
      <c r="BH72" s="263"/>
      <c r="BI72" s="263"/>
      <c r="BJ72" s="263"/>
      <c r="BK72" s="263"/>
      <c r="BL72" s="263"/>
      <c r="BM72" s="263"/>
      <c r="BN72" s="263"/>
      <c r="BO72" s="263"/>
      <c r="BP72" s="263"/>
      <c r="BQ72" s="260">
        <v>66</v>
      </c>
      <c r="BR72" s="265"/>
      <c r="BS72" s="941"/>
      <c r="BT72" s="942"/>
      <c r="BU72" s="942"/>
      <c r="BV72" s="942"/>
      <c r="BW72" s="942"/>
      <c r="BX72" s="942"/>
      <c r="BY72" s="942"/>
      <c r="BZ72" s="942"/>
      <c r="CA72" s="942"/>
      <c r="CB72" s="942"/>
      <c r="CC72" s="942"/>
      <c r="CD72" s="942"/>
      <c r="CE72" s="942"/>
      <c r="CF72" s="942"/>
      <c r="CG72" s="943"/>
      <c r="CH72" s="938"/>
      <c r="CI72" s="939"/>
      <c r="CJ72" s="939"/>
      <c r="CK72" s="939"/>
      <c r="CL72" s="940"/>
      <c r="CM72" s="938"/>
      <c r="CN72" s="939"/>
      <c r="CO72" s="939"/>
      <c r="CP72" s="939"/>
      <c r="CQ72" s="940"/>
      <c r="CR72" s="938"/>
      <c r="CS72" s="939"/>
      <c r="CT72" s="939"/>
      <c r="CU72" s="939"/>
      <c r="CV72" s="940"/>
      <c r="CW72" s="938"/>
      <c r="CX72" s="939"/>
      <c r="CY72" s="939"/>
      <c r="CZ72" s="939"/>
      <c r="DA72" s="940"/>
      <c r="DB72" s="938"/>
      <c r="DC72" s="939"/>
      <c r="DD72" s="939"/>
      <c r="DE72" s="939"/>
      <c r="DF72" s="940"/>
      <c r="DG72" s="938"/>
      <c r="DH72" s="939"/>
      <c r="DI72" s="939"/>
      <c r="DJ72" s="939"/>
      <c r="DK72" s="940"/>
      <c r="DL72" s="938"/>
      <c r="DM72" s="939"/>
      <c r="DN72" s="939"/>
      <c r="DO72" s="939"/>
      <c r="DP72" s="940"/>
      <c r="DQ72" s="938"/>
      <c r="DR72" s="939"/>
      <c r="DS72" s="939"/>
      <c r="DT72" s="939"/>
      <c r="DU72" s="940"/>
      <c r="DV72" s="935"/>
      <c r="DW72" s="936"/>
      <c r="DX72" s="936"/>
      <c r="DY72" s="936"/>
      <c r="DZ72" s="937"/>
      <c r="EA72" s="244"/>
    </row>
    <row r="73" spans="1:131" s="245" customFormat="1" ht="26.25" customHeight="1" x14ac:dyDescent="0.15">
      <c r="A73" s="259">
        <v>6</v>
      </c>
      <c r="B73" s="951" t="s">
        <v>570</v>
      </c>
      <c r="C73" s="952"/>
      <c r="D73" s="952"/>
      <c r="E73" s="952"/>
      <c r="F73" s="952"/>
      <c r="G73" s="952"/>
      <c r="H73" s="952"/>
      <c r="I73" s="952"/>
      <c r="J73" s="952"/>
      <c r="K73" s="952"/>
      <c r="L73" s="952"/>
      <c r="M73" s="952"/>
      <c r="N73" s="952"/>
      <c r="O73" s="952"/>
      <c r="P73" s="953"/>
      <c r="Q73" s="954">
        <v>2163</v>
      </c>
      <c r="R73" s="909"/>
      <c r="S73" s="909"/>
      <c r="T73" s="909"/>
      <c r="U73" s="909"/>
      <c r="V73" s="909">
        <v>2112</v>
      </c>
      <c r="W73" s="909"/>
      <c r="X73" s="909"/>
      <c r="Y73" s="909"/>
      <c r="Z73" s="909"/>
      <c r="AA73" s="909">
        <v>51</v>
      </c>
      <c r="AB73" s="909"/>
      <c r="AC73" s="909"/>
      <c r="AD73" s="909"/>
      <c r="AE73" s="909"/>
      <c r="AF73" s="909">
        <v>51</v>
      </c>
      <c r="AG73" s="909"/>
      <c r="AH73" s="909"/>
      <c r="AI73" s="909"/>
      <c r="AJ73" s="909"/>
      <c r="AK73" s="909" t="s">
        <v>564</v>
      </c>
      <c r="AL73" s="909"/>
      <c r="AM73" s="909"/>
      <c r="AN73" s="909"/>
      <c r="AO73" s="909"/>
      <c r="AP73" s="909">
        <v>2330</v>
      </c>
      <c r="AQ73" s="909"/>
      <c r="AR73" s="909"/>
      <c r="AS73" s="909"/>
      <c r="AT73" s="909"/>
      <c r="AU73" s="909" t="s">
        <v>564</v>
      </c>
      <c r="AV73" s="909"/>
      <c r="AW73" s="909"/>
      <c r="AX73" s="909"/>
      <c r="AY73" s="909"/>
      <c r="AZ73" s="955"/>
      <c r="BA73" s="955"/>
      <c r="BB73" s="955"/>
      <c r="BC73" s="955"/>
      <c r="BD73" s="956"/>
      <c r="BE73" s="263"/>
      <c r="BF73" s="263"/>
      <c r="BG73" s="263"/>
      <c r="BH73" s="263"/>
      <c r="BI73" s="263"/>
      <c r="BJ73" s="263"/>
      <c r="BK73" s="263"/>
      <c r="BL73" s="263"/>
      <c r="BM73" s="263"/>
      <c r="BN73" s="263"/>
      <c r="BO73" s="263"/>
      <c r="BP73" s="263"/>
      <c r="BQ73" s="260">
        <v>67</v>
      </c>
      <c r="BR73" s="265"/>
      <c r="BS73" s="941"/>
      <c r="BT73" s="942"/>
      <c r="BU73" s="942"/>
      <c r="BV73" s="942"/>
      <c r="BW73" s="942"/>
      <c r="BX73" s="942"/>
      <c r="BY73" s="942"/>
      <c r="BZ73" s="942"/>
      <c r="CA73" s="942"/>
      <c r="CB73" s="942"/>
      <c r="CC73" s="942"/>
      <c r="CD73" s="942"/>
      <c r="CE73" s="942"/>
      <c r="CF73" s="942"/>
      <c r="CG73" s="943"/>
      <c r="CH73" s="938"/>
      <c r="CI73" s="939"/>
      <c r="CJ73" s="939"/>
      <c r="CK73" s="939"/>
      <c r="CL73" s="940"/>
      <c r="CM73" s="938"/>
      <c r="CN73" s="939"/>
      <c r="CO73" s="939"/>
      <c r="CP73" s="939"/>
      <c r="CQ73" s="940"/>
      <c r="CR73" s="938"/>
      <c r="CS73" s="939"/>
      <c r="CT73" s="939"/>
      <c r="CU73" s="939"/>
      <c r="CV73" s="940"/>
      <c r="CW73" s="938"/>
      <c r="CX73" s="939"/>
      <c r="CY73" s="939"/>
      <c r="CZ73" s="939"/>
      <c r="DA73" s="940"/>
      <c r="DB73" s="938"/>
      <c r="DC73" s="939"/>
      <c r="DD73" s="939"/>
      <c r="DE73" s="939"/>
      <c r="DF73" s="940"/>
      <c r="DG73" s="938"/>
      <c r="DH73" s="939"/>
      <c r="DI73" s="939"/>
      <c r="DJ73" s="939"/>
      <c r="DK73" s="940"/>
      <c r="DL73" s="938"/>
      <c r="DM73" s="939"/>
      <c r="DN73" s="939"/>
      <c r="DO73" s="939"/>
      <c r="DP73" s="940"/>
      <c r="DQ73" s="938"/>
      <c r="DR73" s="939"/>
      <c r="DS73" s="939"/>
      <c r="DT73" s="939"/>
      <c r="DU73" s="940"/>
      <c r="DV73" s="935"/>
      <c r="DW73" s="936"/>
      <c r="DX73" s="936"/>
      <c r="DY73" s="936"/>
      <c r="DZ73" s="937"/>
      <c r="EA73" s="244"/>
    </row>
    <row r="74" spans="1:131" s="245" customFormat="1" ht="26.25" customHeight="1" x14ac:dyDescent="0.15">
      <c r="A74" s="259">
        <v>7</v>
      </c>
      <c r="B74" s="951" t="s">
        <v>571</v>
      </c>
      <c r="C74" s="952"/>
      <c r="D74" s="952"/>
      <c r="E74" s="952"/>
      <c r="F74" s="952"/>
      <c r="G74" s="952"/>
      <c r="H74" s="952"/>
      <c r="I74" s="952"/>
      <c r="J74" s="952"/>
      <c r="K74" s="952"/>
      <c r="L74" s="952"/>
      <c r="M74" s="952"/>
      <c r="N74" s="952"/>
      <c r="O74" s="952"/>
      <c r="P74" s="953"/>
      <c r="Q74" s="954">
        <v>459</v>
      </c>
      <c r="R74" s="909"/>
      <c r="S74" s="909"/>
      <c r="T74" s="909"/>
      <c r="U74" s="909"/>
      <c r="V74" s="909">
        <v>436</v>
      </c>
      <c r="W74" s="909"/>
      <c r="X74" s="909"/>
      <c r="Y74" s="909"/>
      <c r="Z74" s="909"/>
      <c r="AA74" s="909">
        <v>23</v>
      </c>
      <c r="AB74" s="909"/>
      <c r="AC74" s="909"/>
      <c r="AD74" s="909"/>
      <c r="AE74" s="909"/>
      <c r="AF74" s="909">
        <v>736</v>
      </c>
      <c r="AG74" s="909"/>
      <c r="AH74" s="909"/>
      <c r="AI74" s="909"/>
      <c r="AJ74" s="909"/>
      <c r="AK74" s="909" t="s">
        <v>564</v>
      </c>
      <c r="AL74" s="909"/>
      <c r="AM74" s="909"/>
      <c r="AN74" s="909"/>
      <c r="AO74" s="909"/>
      <c r="AP74" s="909">
        <v>1299</v>
      </c>
      <c r="AQ74" s="909"/>
      <c r="AR74" s="909"/>
      <c r="AS74" s="909"/>
      <c r="AT74" s="909"/>
      <c r="AU74" s="909" t="s">
        <v>564</v>
      </c>
      <c r="AV74" s="909"/>
      <c r="AW74" s="909"/>
      <c r="AX74" s="909"/>
      <c r="AY74" s="909"/>
      <c r="AZ74" s="955"/>
      <c r="BA74" s="955"/>
      <c r="BB74" s="955"/>
      <c r="BC74" s="955"/>
      <c r="BD74" s="956"/>
      <c r="BE74" s="263"/>
      <c r="BF74" s="263"/>
      <c r="BG74" s="263"/>
      <c r="BH74" s="263"/>
      <c r="BI74" s="263"/>
      <c r="BJ74" s="263"/>
      <c r="BK74" s="263"/>
      <c r="BL74" s="263"/>
      <c r="BM74" s="263"/>
      <c r="BN74" s="263"/>
      <c r="BO74" s="263"/>
      <c r="BP74" s="263"/>
      <c r="BQ74" s="260">
        <v>68</v>
      </c>
      <c r="BR74" s="265"/>
      <c r="BS74" s="941"/>
      <c r="BT74" s="942"/>
      <c r="BU74" s="942"/>
      <c r="BV74" s="942"/>
      <c r="BW74" s="942"/>
      <c r="BX74" s="942"/>
      <c r="BY74" s="942"/>
      <c r="BZ74" s="942"/>
      <c r="CA74" s="942"/>
      <c r="CB74" s="942"/>
      <c r="CC74" s="942"/>
      <c r="CD74" s="942"/>
      <c r="CE74" s="942"/>
      <c r="CF74" s="942"/>
      <c r="CG74" s="943"/>
      <c r="CH74" s="938"/>
      <c r="CI74" s="939"/>
      <c r="CJ74" s="939"/>
      <c r="CK74" s="939"/>
      <c r="CL74" s="940"/>
      <c r="CM74" s="938"/>
      <c r="CN74" s="939"/>
      <c r="CO74" s="939"/>
      <c r="CP74" s="939"/>
      <c r="CQ74" s="940"/>
      <c r="CR74" s="938"/>
      <c r="CS74" s="939"/>
      <c r="CT74" s="939"/>
      <c r="CU74" s="939"/>
      <c r="CV74" s="940"/>
      <c r="CW74" s="938"/>
      <c r="CX74" s="939"/>
      <c r="CY74" s="939"/>
      <c r="CZ74" s="939"/>
      <c r="DA74" s="940"/>
      <c r="DB74" s="938"/>
      <c r="DC74" s="939"/>
      <c r="DD74" s="939"/>
      <c r="DE74" s="939"/>
      <c r="DF74" s="940"/>
      <c r="DG74" s="938"/>
      <c r="DH74" s="939"/>
      <c r="DI74" s="939"/>
      <c r="DJ74" s="939"/>
      <c r="DK74" s="940"/>
      <c r="DL74" s="938"/>
      <c r="DM74" s="939"/>
      <c r="DN74" s="939"/>
      <c r="DO74" s="939"/>
      <c r="DP74" s="940"/>
      <c r="DQ74" s="938"/>
      <c r="DR74" s="939"/>
      <c r="DS74" s="939"/>
      <c r="DT74" s="939"/>
      <c r="DU74" s="940"/>
      <c r="DV74" s="935"/>
      <c r="DW74" s="936"/>
      <c r="DX74" s="936"/>
      <c r="DY74" s="936"/>
      <c r="DZ74" s="937"/>
      <c r="EA74" s="244"/>
    </row>
    <row r="75" spans="1:131" s="245" customFormat="1" ht="26.25" customHeight="1" x14ac:dyDescent="0.15">
      <c r="A75" s="259">
        <v>8</v>
      </c>
      <c r="B75" s="951"/>
      <c r="C75" s="952"/>
      <c r="D75" s="952"/>
      <c r="E75" s="952"/>
      <c r="F75" s="952"/>
      <c r="G75" s="952"/>
      <c r="H75" s="952"/>
      <c r="I75" s="952"/>
      <c r="J75" s="952"/>
      <c r="K75" s="952"/>
      <c r="L75" s="952"/>
      <c r="M75" s="952"/>
      <c r="N75" s="952"/>
      <c r="O75" s="952"/>
      <c r="P75" s="953"/>
      <c r="Q75" s="957"/>
      <c r="R75" s="958"/>
      <c r="S75" s="958"/>
      <c r="T75" s="958"/>
      <c r="U75" s="908"/>
      <c r="V75" s="959"/>
      <c r="W75" s="958"/>
      <c r="X75" s="958"/>
      <c r="Y75" s="958"/>
      <c r="Z75" s="908"/>
      <c r="AA75" s="959"/>
      <c r="AB75" s="958"/>
      <c r="AC75" s="958"/>
      <c r="AD75" s="958"/>
      <c r="AE75" s="908"/>
      <c r="AF75" s="959"/>
      <c r="AG75" s="958"/>
      <c r="AH75" s="958"/>
      <c r="AI75" s="958"/>
      <c r="AJ75" s="908"/>
      <c r="AK75" s="959"/>
      <c r="AL75" s="958"/>
      <c r="AM75" s="958"/>
      <c r="AN75" s="958"/>
      <c r="AO75" s="908"/>
      <c r="AP75" s="959"/>
      <c r="AQ75" s="958"/>
      <c r="AR75" s="958"/>
      <c r="AS75" s="958"/>
      <c r="AT75" s="908"/>
      <c r="AU75" s="959"/>
      <c r="AV75" s="958"/>
      <c r="AW75" s="958"/>
      <c r="AX75" s="958"/>
      <c r="AY75" s="908"/>
      <c r="AZ75" s="955"/>
      <c r="BA75" s="955"/>
      <c r="BB75" s="955"/>
      <c r="BC75" s="955"/>
      <c r="BD75" s="956"/>
      <c r="BE75" s="263"/>
      <c r="BF75" s="263"/>
      <c r="BG75" s="263"/>
      <c r="BH75" s="263"/>
      <c r="BI75" s="263"/>
      <c r="BJ75" s="263"/>
      <c r="BK75" s="263"/>
      <c r="BL75" s="263"/>
      <c r="BM75" s="263"/>
      <c r="BN75" s="263"/>
      <c r="BO75" s="263"/>
      <c r="BP75" s="263"/>
      <c r="BQ75" s="260">
        <v>69</v>
      </c>
      <c r="BR75" s="265"/>
      <c r="BS75" s="941"/>
      <c r="BT75" s="942"/>
      <c r="BU75" s="942"/>
      <c r="BV75" s="942"/>
      <c r="BW75" s="942"/>
      <c r="BX75" s="942"/>
      <c r="BY75" s="942"/>
      <c r="BZ75" s="942"/>
      <c r="CA75" s="942"/>
      <c r="CB75" s="942"/>
      <c r="CC75" s="942"/>
      <c r="CD75" s="942"/>
      <c r="CE75" s="942"/>
      <c r="CF75" s="942"/>
      <c r="CG75" s="943"/>
      <c r="CH75" s="938"/>
      <c r="CI75" s="939"/>
      <c r="CJ75" s="939"/>
      <c r="CK75" s="939"/>
      <c r="CL75" s="940"/>
      <c r="CM75" s="938"/>
      <c r="CN75" s="939"/>
      <c r="CO75" s="939"/>
      <c r="CP75" s="939"/>
      <c r="CQ75" s="940"/>
      <c r="CR75" s="938"/>
      <c r="CS75" s="939"/>
      <c r="CT75" s="939"/>
      <c r="CU75" s="939"/>
      <c r="CV75" s="940"/>
      <c r="CW75" s="938"/>
      <c r="CX75" s="939"/>
      <c r="CY75" s="939"/>
      <c r="CZ75" s="939"/>
      <c r="DA75" s="940"/>
      <c r="DB75" s="938"/>
      <c r="DC75" s="939"/>
      <c r="DD75" s="939"/>
      <c r="DE75" s="939"/>
      <c r="DF75" s="940"/>
      <c r="DG75" s="938"/>
      <c r="DH75" s="939"/>
      <c r="DI75" s="939"/>
      <c r="DJ75" s="939"/>
      <c r="DK75" s="940"/>
      <c r="DL75" s="938"/>
      <c r="DM75" s="939"/>
      <c r="DN75" s="939"/>
      <c r="DO75" s="939"/>
      <c r="DP75" s="940"/>
      <c r="DQ75" s="938"/>
      <c r="DR75" s="939"/>
      <c r="DS75" s="939"/>
      <c r="DT75" s="939"/>
      <c r="DU75" s="940"/>
      <c r="DV75" s="935"/>
      <c r="DW75" s="936"/>
      <c r="DX75" s="936"/>
      <c r="DY75" s="936"/>
      <c r="DZ75" s="937"/>
      <c r="EA75" s="244"/>
    </row>
    <row r="76" spans="1:131" s="245" customFormat="1" ht="26.25" customHeight="1" x14ac:dyDescent="0.15">
      <c r="A76" s="259">
        <v>9</v>
      </c>
      <c r="B76" s="951"/>
      <c r="C76" s="952"/>
      <c r="D76" s="952"/>
      <c r="E76" s="952"/>
      <c r="F76" s="952"/>
      <c r="G76" s="952"/>
      <c r="H76" s="952"/>
      <c r="I76" s="952"/>
      <c r="J76" s="952"/>
      <c r="K76" s="952"/>
      <c r="L76" s="952"/>
      <c r="M76" s="952"/>
      <c r="N76" s="952"/>
      <c r="O76" s="952"/>
      <c r="P76" s="953"/>
      <c r="Q76" s="957"/>
      <c r="R76" s="958"/>
      <c r="S76" s="958"/>
      <c r="T76" s="958"/>
      <c r="U76" s="908"/>
      <c r="V76" s="959"/>
      <c r="W76" s="958"/>
      <c r="X76" s="958"/>
      <c r="Y76" s="958"/>
      <c r="Z76" s="908"/>
      <c r="AA76" s="959"/>
      <c r="AB76" s="958"/>
      <c r="AC76" s="958"/>
      <c r="AD76" s="958"/>
      <c r="AE76" s="908"/>
      <c r="AF76" s="959"/>
      <c r="AG76" s="958"/>
      <c r="AH76" s="958"/>
      <c r="AI76" s="958"/>
      <c r="AJ76" s="908"/>
      <c r="AK76" s="959"/>
      <c r="AL76" s="958"/>
      <c r="AM76" s="958"/>
      <c r="AN76" s="958"/>
      <c r="AO76" s="908"/>
      <c r="AP76" s="959"/>
      <c r="AQ76" s="958"/>
      <c r="AR76" s="958"/>
      <c r="AS76" s="958"/>
      <c r="AT76" s="908"/>
      <c r="AU76" s="959"/>
      <c r="AV76" s="958"/>
      <c r="AW76" s="958"/>
      <c r="AX76" s="958"/>
      <c r="AY76" s="908"/>
      <c r="AZ76" s="955"/>
      <c r="BA76" s="955"/>
      <c r="BB76" s="955"/>
      <c r="BC76" s="955"/>
      <c r="BD76" s="956"/>
      <c r="BE76" s="263"/>
      <c r="BF76" s="263"/>
      <c r="BG76" s="263"/>
      <c r="BH76" s="263"/>
      <c r="BI76" s="263"/>
      <c r="BJ76" s="263"/>
      <c r="BK76" s="263"/>
      <c r="BL76" s="263"/>
      <c r="BM76" s="263"/>
      <c r="BN76" s="263"/>
      <c r="BO76" s="263"/>
      <c r="BP76" s="263"/>
      <c r="BQ76" s="260">
        <v>70</v>
      </c>
      <c r="BR76" s="265"/>
      <c r="BS76" s="941"/>
      <c r="BT76" s="942"/>
      <c r="BU76" s="942"/>
      <c r="BV76" s="942"/>
      <c r="BW76" s="942"/>
      <c r="BX76" s="942"/>
      <c r="BY76" s="942"/>
      <c r="BZ76" s="942"/>
      <c r="CA76" s="942"/>
      <c r="CB76" s="942"/>
      <c r="CC76" s="942"/>
      <c r="CD76" s="942"/>
      <c r="CE76" s="942"/>
      <c r="CF76" s="942"/>
      <c r="CG76" s="943"/>
      <c r="CH76" s="938"/>
      <c r="CI76" s="939"/>
      <c r="CJ76" s="939"/>
      <c r="CK76" s="939"/>
      <c r="CL76" s="940"/>
      <c r="CM76" s="938"/>
      <c r="CN76" s="939"/>
      <c r="CO76" s="939"/>
      <c r="CP76" s="939"/>
      <c r="CQ76" s="940"/>
      <c r="CR76" s="938"/>
      <c r="CS76" s="939"/>
      <c r="CT76" s="939"/>
      <c r="CU76" s="939"/>
      <c r="CV76" s="940"/>
      <c r="CW76" s="938"/>
      <c r="CX76" s="939"/>
      <c r="CY76" s="939"/>
      <c r="CZ76" s="939"/>
      <c r="DA76" s="940"/>
      <c r="DB76" s="938"/>
      <c r="DC76" s="939"/>
      <c r="DD76" s="939"/>
      <c r="DE76" s="939"/>
      <c r="DF76" s="940"/>
      <c r="DG76" s="938"/>
      <c r="DH76" s="939"/>
      <c r="DI76" s="939"/>
      <c r="DJ76" s="939"/>
      <c r="DK76" s="940"/>
      <c r="DL76" s="938"/>
      <c r="DM76" s="939"/>
      <c r="DN76" s="939"/>
      <c r="DO76" s="939"/>
      <c r="DP76" s="940"/>
      <c r="DQ76" s="938"/>
      <c r="DR76" s="939"/>
      <c r="DS76" s="939"/>
      <c r="DT76" s="939"/>
      <c r="DU76" s="940"/>
      <c r="DV76" s="935"/>
      <c r="DW76" s="936"/>
      <c r="DX76" s="936"/>
      <c r="DY76" s="936"/>
      <c r="DZ76" s="937"/>
      <c r="EA76" s="244"/>
    </row>
    <row r="77" spans="1:131" s="245" customFormat="1" ht="26.25" customHeight="1" x14ac:dyDescent="0.15">
      <c r="A77" s="259">
        <v>10</v>
      </c>
      <c r="B77" s="951"/>
      <c r="C77" s="952"/>
      <c r="D77" s="952"/>
      <c r="E77" s="952"/>
      <c r="F77" s="952"/>
      <c r="G77" s="952"/>
      <c r="H77" s="952"/>
      <c r="I77" s="952"/>
      <c r="J77" s="952"/>
      <c r="K77" s="952"/>
      <c r="L77" s="952"/>
      <c r="M77" s="952"/>
      <c r="N77" s="952"/>
      <c r="O77" s="952"/>
      <c r="P77" s="953"/>
      <c r="Q77" s="957"/>
      <c r="R77" s="958"/>
      <c r="S77" s="958"/>
      <c r="T77" s="958"/>
      <c r="U77" s="908"/>
      <c r="V77" s="959"/>
      <c r="W77" s="958"/>
      <c r="X77" s="958"/>
      <c r="Y77" s="958"/>
      <c r="Z77" s="908"/>
      <c r="AA77" s="959"/>
      <c r="AB77" s="958"/>
      <c r="AC77" s="958"/>
      <c r="AD77" s="958"/>
      <c r="AE77" s="908"/>
      <c r="AF77" s="959"/>
      <c r="AG77" s="958"/>
      <c r="AH77" s="958"/>
      <c r="AI77" s="958"/>
      <c r="AJ77" s="908"/>
      <c r="AK77" s="959"/>
      <c r="AL77" s="958"/>
      <c r="AM77" s="958"/>
      <c r="AN77" s="958"/>
      <c r="AO77" s="908"/>
      <c r="AP77" s="959"/>
      <c r="AQ77" s="958"/>
      <c r="AR77" s="958"/>
      <c r="AS77" s="958"/>
      <c r="AT77" s="908"/>
      <c r="AU77" s="959"/>
      <c r="AV77" s="958"/>
      <c r="AW77" s="958"/>
      <c r="AX77" s="958"/>
      <c r="AY77" s="908"/>
      <c r="AZ77" s="955"/>
      <c r="BA77" s="955"/>
      <c r="BB77" s="955"/>
      <c r="BC77" s="955"/>
      <c r="BD77" s="956"/>
      <c r="BE77" s="263"/>
      <c r="BF77" s="263"/>
      <c r="BG77" s="263"/>
      <c r="BH77" s="263"/>
      <c r="BI77" s="263"/>
      <c r="BJ77" s="263"/>
      <c r="BK77" s="263"/>
      <c r="BL77" s="263"/>
      <c r="BM77" s="263"/>
      <c r="BN77" s="263"/>
      <c r="BO77" s="263"/>
      <c r="BP77" s="263"/>
      <c r="BQ77" s="260">
        <v>71</v>
      </c>
      <c r="BR77" s="265"/>
      <c r="BS77" s="941"/>
      <c r="BT77" s="942"/>
      <c r="BU77" s="942"/>
      <c r="BV77" s="942"/>
      <c r="BW77" s="942"/>
      <c r="BX77" s="942"/>
      <c r="BY77" s="942"/>
      <c r="BZ77" s="942"/>
      <c r="CA77" s="942"/>
      <c r="CB77" s="942"/>
      <c r="CC77" s="942"/>
      <c r="CD77" s="942"/>
      <c r="CE77" s="942"/>
      <c r="CF77" s="942"/>
      <c r="CG77" s="943"/>
      <c r="CH77" s="938"/>
      <c r="CI77" s="939"/>
      <c r="CJ77" s="939"/>
      <c r="CK77" s="939"/>
      <c r="CL77" s="940"/>
      <c r="CM77" s="938"/>
      <c r="CN77" s="939"/>
      <c r="CO77" s="939"/>
      <c r="CP77" s="939"/>
      <c r="CQ77" s="940"/>
      <c r="CR77" s="938"/>
      <c r="CS77" s="939"/>
      <c r="CT77" s="939"/>
      <c r="CU77" s="939"/>
      <c r="CV77" s="940"/>
      <c r="CW77" s="938"/>
      <c r="CX77" s="939"/>
      <c r="CY77" s="939"/>
      <c r="CZ77" s="939"/>
      <c r="DA77" s="940"/>
      <c r="DB77" s="938"/>
      <c r="DC77" s="939"/>
      <c r="DD77" s="939"/>
      <c r="DE77" s="939"/>
      <c r="DF77" s="940"/>
      <c r="DG77" s="938"/>
      <c r="DH77" s="939"/>
      <c r="DI77" s="939"/>
      <c r="DJ77" s="939"/>
      <c r="DK77" s="940"/>
      <c r="DL77" s="938"/>
      <c r="DM77" s="939"/>
      <c r="DN77" s="939"/>
      <c r="DO77" s="939"/>
      <c r="DP77" s="940"/>
      <c r="DQ77" s="938"/>
      <c r="DR77" s="939"/>
      <c r="DS77" s="939"/>
      <c r="DT77" s="939"/>
      <c r="DU77" s="940"/>
      <c r="DV77" s="935"/>
      <c r="DW77" s="936"/>
      <c r="DX77" s="936"/>
      <c r="DY77" s="936"/>
      <c r="DZ77" s="937"/>
      <c r="EA77" s="244"/>
    </row>
    <row r="78" spans="1:131" s="245" customFormat="1" ht="26.25" customHeight="1" x14ac:dyDescent="0.15">
      <c r="A78" s="259">
        <v>11</v>
      </c>
      <c r="B78" s="951"/>
      <c r="C78" s="952"/>
      <c r="D78" s="952"/>
      <c r="E78" s="952"/>
      <c r="F78" s="952"/>
      <c r="G78" s="952"/>
      <c r="H78" s="952"/>
      <c r="I78" s="952"/>
      <c r="J78" s="952"/>
      <c r="K78" s="952"/>
      <c r="L78" s="952"/>
      <c r="M78" s="952"/>
      <c r="N78" s="952"/>
      <c r="O78" s="952"/>
      <c r="P78" s="953"/>
      <c r="Q78" s="954"/>
      <c r="R78" s="909"/>
      <c r="S78" s="909"/>
      <c r="T78" s="909"/>
      <c r="U78" s="909"/>
      <c r="V78" s="909"/>
      <c r="W78" s="909"/>
      <c r="X78" s="909"/>
      <c r="Y78" s="909"/>
      <c r="Z78" s="909"/>
      <c r="AA78" s="909"/>
      <c r="AB78" s="909"/>
      <c r="AC78" s="909"/>
      <c r="AD78" s="909"/>
      <c r="AE78" s="909"/>
      <c r="AF78" s="909"/>
      <c r="AG78" s="909"/>
      <c r="AH78" s="909"/>
      <c r="AI78" s="909"/>
      <c r="AJ78" s="909"/>
      <c r="AK78" s="909"/>
      <c r="AL78" s="909"/>
      <c r="AM78" s="909"/>
      <c r="AN78" s="909"/>
      <c r="AO78" s="909"/>
      <c r="AP78" s="909"/>
      <c r="AQ78" s="909"/>
      <c r="AR78" s="909"/>
      <c r="AS78" s="909"/>
      <c r="AT78" s="909"/>
      <c r="AU78" s="909"/>
      <c r="AV78" s="909"/>
      <c r="AW78" s="909"/>
      <c r="AX78" s="909"/>
      <c r="AY78" s="909"/>
      <c r="AZ78" s="955"/>
      <c r="BA78" s="955"/>
      <c r="BB78" s="955"/>
      <c r="BC78" s="955"/>
      <c r="BD78" s="956"/>
      <c r="BE78" s="263"/>
      <c r="BF78" s="263"/>
      <c r="BG78" s="263"/>
      <c r="BH78" s="263"/>
      <c r="BI78" s="263"/>
      <c r="BJ78" s="266"/>
      <c r="BK78" s="266"/>
      <c r="BL78" s="266"/>
      <c r="BM78" s="266"/>
      <c r="BN78" s="266"/>
      <c r="BO78" s="263"/>
      <c r="BP78" s="263"/>
      <c r="BQ78" s="260">
        <v>72</v>
      </c>
      <c r="BR78" s="265"/>
      <c r="BS78" s="941"/>
      <c r="BT78" s="942"/>
      <c r="BU78" s="942"/>
      <c r="BV78" s="942"/>
      <c r="BW78" s="942"/>
      <c r="BX78" s="942"/>
      <c r="BY78" s="942"/>
      <c r="BZ78" s="942"/>
      <c r="CA78" s="942"/>
      <c r="CB78" s="942"/>
      <c r="CC78" s="942"/>
      <c r="CD78" s="942"/>
      <c r="CE78" s="942"/>
      <c r="CF78" s="942"/>
      <c r="CG78" s="943"/>
      <c r="CH78" s="938"/>
      <c r="CI78" s="939"/>
      <c r="CJ78" s="939"/>
      <c r="CK78" s="939"/>
      <c r="CL78" s="940"/>
      <c r="CM78" s="938"/>
      <c r="CN78" s="939"/>
      <c r="CO78" s="939"/>
      <c r="CP78" s="939"/>
      <c r="CQ78" s="940"/>
      <c r="CR78" s="938"/>
      <c r="CS78" s="939"/>
      <c r="CT78" s="939"/>
      <c r="CU78" s="939"/>
      <c r="CV78" s="940"/>
      <c r="CW78" s="938"/>
      <c r="CX78" s="939"/>
      <c r="CY78" s="939"/>
      <c r="CZ78" s="939"/>
      <c r="DA78" s="940"/>
      <c r="DB78" s="938"/>
      <c r="DC78" s="939"/>
      <c r="DD78" s="939"/>
      <c r="DE78" s="939"/>
      <c r="DF78" s="940"/>
      <c r="DG78" s="938"/>
      <c r="DH78" s="939"/>
      <c r="DI78" s="939"/>
      <c r="DJ78" s="939"/>
      <c r="DK78" s="940"/>
      <c r="DL78" s="938"/>
      <c r="DM78" s="939"/>
      <c r="DN78" s="939"/>
      <c r="DO78" s="939"/>
      <c r="DP78" s="940"/>
      <c r="DQ78" s="938"/>
      <c r="DR78" s="939"/>
      <c r="DS78" s="939"/>
      <c r="DT78" s="939"/>
      <c r="DU78" s="940"/>
      <c r="DV78" s="935"/>
      <c r="DW78" s="936"/>
      <c r="DX78" s="936"/>
      <c r="DY78" s="936"/>
      <c r="DZ78" s="937"/>
      <c r="EA78" s="244"/>
    </row>
    <row r="79" spans="1:131" s="245" customFormat="1" ht="26.25" customHeight="1" x14ac:dyDescent="0.15">
      <c r="A79" s="259">
        <v>12</v>
      </c>
      <c r="B79" s="951"/>
      <c r="C79" s="952"/>
      <c r="D79" s="952"/>
      <c r="E79" s="952"/>
      <c r="F79" s="952"/>
      <c r="G79" s="952"/>
      <c r="H79" s="952"/>
      <c r="I79" s="952"/>
      <c r="J79" s="952"/>
      <c r="K79" s="952"/>
      <c r="L79" s="952"/>
      <c r="M79" s="952"/>
      <c r="N79" s="952"/>
      <c r="O79" s="952"/>
      <c r="P79" s="953"/>
      <c r="Q79" s="954"/>
      <c r="R79" s="909"/>
      <c r="S79" s="909"/>
      <c r="T79" s="909"/>
      <c r="U79" s="909"/>
      <c r="V79" s="909"/>
      <c r="W79" s="909"/>
      <c r="X79" s="909"/>
      <c r="Y79" s="909"/>
      <c r="Z79" s="909"/>
      <c r="AA79" s="909"/>
      <c r="AB79" s="909"/>
      <c r="AC79" s="909"/>
      <c r="AD79" s="909"/>
      <c r="AE79" s="909"/>
      <c r="AF79" s="909"/>
      <c r="AG79" s="909"/>
      <c r="AH79" s="909"/>
      <c r="AI79" s="909"/>
      <c r="AJ79" s="909"/>
      <c r="AK79" s="909"/>
      <c r="AL79" s="909"/>
      <c r="AM79" s="909"/>
      <c r="AN79" s="909"/>
      <c r="AO79" s="909"/>
      <c r="AP79" s="909"/>
      <c r="AQ79" s="909"/>
      <c r="AR79" s="909"/>
      <c r="AS79" s="909"/>
      <c r="AT79" s="909"/>
      <c r="AU79" s="909"/>
      <c r="AV79" s="909"/>
      <c r="AW79" s="909"/>
      <c r="AX79" s="909"/>
      <c r="AY79" s="909"/>
      <c r="AZ79" s="955"/>
      <c r="BA79" s="955"/>
      <c r="BB79" s="955"/>
      <c r="BC79" s="955"/>
      <c r="BD79" s="956"/>
      <c r="BE79" s="263"/>
      <c r="BF79" s="263"/>
      <c r="BG79" s="263"/>
      <c r="BH79" s="263"/>
      <c r="BI79" s="263"/>
      <c r="BJ79" s="266"/>
      <c r="BK79" s="266"/>
      <c r="BL79" s="266"/>
      <c r="BM79" s="266"/>
      <c r="BN79" s="266"/>
      <c r="BO79" s="263"/>
      <c r="BP79" s="263"/>
      <c r="BQ79" s="260">
        <v>73</v>
      </c>
      <c r="BR79" s="265"/>
      <c r="BS79" s="941"/>
      <c r="BT79" s="942"/>
      <c r="BU79" s="942"/>
      <c r="BV79" s="942"/>
      <c r="BW79" s="942"/>
      <c r="BX79" s="942"/>
      <c r="BY79" s="942"/>
      <c r="BZ79" s="942"/>
      <c r="CA79" s="942"/>
      <c r="CB79" s="942"/>
      <c r="CC79" s="942"/>
      <c r="CD79" s="942"/>
      <c r="CE79" s="942"/>
      <c r="CF79" s="942"/>
      <c r="CG79" s="943"/>
      <c r="CH79" s="938"/>
      <c r="CI79" s="939"/>
      <c r="CJ79" s="939"/>
      <c r="CK79" s="939"/>
      <c r="CL79" s="940"/>
      <c r="CM79" s="938"/>
      <c r="CN79" s="939"/>
      <c r="CO79" s="939"/>
      <c r="CP79" s="939"/>
      <c r="CQ79" s="940"/>
      <c r="CR79" s="938"/>
      <c r="CS79" s="939"/>
      <c r="CT79" s="939"/>
      <c r="CU79" s="939"/>
      <c r="CV79" s="940"/>
      <c r="CW79" s="938"/>
      <c r="CX79" s="939"/>
      <c r="CY79" s="939"/>
      <c r="CZ79" s="939"/>
      <c r="DA79" s="940"/>
      <c r="DB79" s="938"/>
      <c r="DC79" s="939"/>
      <c r="DD79" s="939"/>
      <c r="DE79" s="939"/>
      <c r="DF79" s="940"/>
      <c r="DG79" s="938"/>
      <c r="DH79" s="939"/>
      <c r="DI79" s="939"/>
      <c r="DJ79" s="939"/>
      <c r="DK79" s="940"/>
      <c r="DL79" s="938"/>
      <c r="DM79" s="939"/>
      <c r="DN79" s="939"/>
      <c r="DO79" s="939"/>
      <c r="DP79" s="940"/>
      <c r="DQ79" s="938"/>
      <c r="DR79" s="939"/>
      <c r="DS79" s="939"/>
      <c r="DT79" s="939"/>
      <c r="DU79" s="940"/>
      <c r="DV79" s="935"/>
      <c r="DW79" s="936"/>
      <c r="DX79" s="936"/>
      <c r="DY79" s="936"/>
      <c r="DZ79" s="937"/>
      <c r="EA79" s="244"/>
    </row>
    <row r="80" spans="1:131" s="245" customFormat="1" ht="26.25" customHeight="1" x14ac:dyDescent="0.15">
      <c r="A80" s="259">
        <v>13</v>
      </c>
      <c r="B80" s="951"/>
      <c r="C80" s="952"/>
      <c r="D80" s="952"/>
      <c r="E80" s="952"/>
      <c r="F80" s="952"/>
      <c r="G80" s="952"/>
      <c r="H80" s="952"/>
      <c r="I80" s="952"/>
      <c r="J80" s="952"/>
      <c r="K80" s="952"/>
      <c r="L80" s="952"/>
      <c r="M80" s="952"/>
      <c r="N80" s="952"/>
      <c r="O80" s="952"/>
      <c r="P80" s="953"/>
      <c r="Q80" s="954"/>
      <c r="R80" s="909"/>
      <c r="S80" s="909"/>
      <c r="T80" s="909"/>
      <c r="U80" s="909"/>
      <c r="V80" s="909"/>
      <c r="W80" s="909"/>
      <c r="X80" s="909"/>
      <c r="Y80" s="909"/>
      <c r="Z80" s="909"/>
      <c r="AA80" s="909"/>
      <c r="AB80" s="909"/>
      <c r="AC80" s="909"/>
      <c r="AD80" s="909"/>
      <c r="AE80" s="909"/>
      <c r="AF80" s="909"/>
      <c r="AG80" s="909"/>
      <c r="AH80" s="909"/>
      <c r="AI80" s="909"/>
      <c r="AJ80" s="909"/>
      <c r="AK80" s="909"/>
      <c r="AL80" s="909"/>
      <c r="AM80" s="909"/>
      <c r="AN80" s="909"/>
      <c r="AO80" s="909"/>
      <c r="AP80" s="909"/>
      <c r="AQ80" s="909"/>
      <c r="AR80" s="909"/>
      <c r="AS80" s="909"/>
      <c r="AT80" s="909"/>
      <c r="AU80" s="909"/>
      <c r="AV80" s="909"/>
      <c r="AW80" s="909"/>
      <c r="AX80" s="909"/>
      <c r="AY80" s="909"/>
      <c r="AZ80" s="955"/>
      <c r="BA80" s="955"/>
      <c r="BB80" s="955"/>
      <c r="BC80" s="955"/>
      <c r="BD80" s="956"/>
      <c r="BE80" s="263"/>
      <c r="BF80" s="263"/>
      <c r="BG80" s="263"/>
      <c r="BH80" s="263"/>
      <c r="BI80" s="263"/>
      <c r="BJ80" s="263"/>
      <c r="BK80" s="263"/>
      <c r="BL80" s="263"/>
      <c r="BM80" s="263"/>
      <c r="BN80" s="263"/>
      <c r="BO80" s="263"/>
      <c r="BP80" s="263"/>
      <c r="BQ80" s="260">
        <v>74</v>
      </c>
      <c r="BR80" s="265"/>
      <c r="BS80" s="941"/>
      <c r="BT80" s="942"/>
      <c r="BU80" s="942"/>
      <c r="BV80" s="942"/>
      <c r="BW80" s="942"/>
      <c r="BX80" s="942"/>
      <c r="BY80" s="942"/>
      <c r="BZ80" s="942"/>
      <c r="CA80" s="942"/>
      <c r="CB80" s="942"/>
      <c r="CC80" s="942"/>
      <c r="CD80" s="942"/>
      <c r="CE80" s="942"/>
      <c r="CF80" s="942"/>
      <c r="CG80" s="943"/>
      <c r="CH80" s="938"/>
      <c r="CI80" s="939"/>
      <c r="CJ80" s="939"/>
      <c r="CK80" s="939"/>
      <c r="CL80" s="940"/>
      <c r="CM80" s="938"/>
      <c r="CN80" s="939"/>
      <c r="CO80" s="939"/>
      <c r="CP80" s="939"/>
      <c r="CQ80" s="940"/>
      <c r="CR80" s="938"/>
      <c r="CS80" s="939"/>
      <c r="CT80" s="939"/>
      <c r="CU80" s="939"/>
      <c r="CV80" s="940"/>
      <c r="CW80" s="938"/>
      <c r="CX80" s="939"/>
      <c r="CY80" s="939"/>
      <c r="CZ80" s="939"/>
      <c r="DA80" s="940"/>
      <c r="DB80" s="938"/>
      <c r="DC80" s="939"/>
      <c r="DD80" s="939"/>
      <c r="DE80" s="939"/>
      <c r="DF80" s="940"/>
      <c r="DG80" s="938"/>
      <c r="DH80" s="939"/>
      <c r="DI80" s="939"/>
      <c r="DJ80" s="939"/>
      <c r="DK80" s="940"/>
      <c r="DL80" s="938"/>
      <c r="DM80" s="939"/>
      <c r="DN80" s="939"/>
      <c r="DO80" s="939"/>
      <c r="DP80" s="940"/>
      <c r="DQ80" s="938"/>
      <c r="DR80" s="939"/>
      <c r="DS80" s="939"/>
      <c r="DT80" s="939"/>
      <c r="DU80" s="940"/>
      <c r="DV80" s="935"/>
      <c r="DW80" s="936"/>
      <c r="DX80" s="936"/>
      <c r="DY80" s="936"/>
      <c r="DZ80" s="937"/>
      <c r="EA80" s="244"/>
    </row>
    <row r="81" spans="1:131" s="245" customFormat="1" ht="26.25" customHeight="1" x14ac:dyDescent="0.15">
      <c r="A81" s="259">
        <v>14</v>
      </c>
      <c r="B81" s="951"/>
      <c r="C81" s="952"/>
      <c r="D81" s="952"/>
      <c r="E81" s="952"/>
      <c r="F81" s="952"/>
      <c r="G81" s="952"/>
      <c r="H81" s="952"/>
      <c r="I81" s="952"/>
      <c r="J81" s="952"/>
      <c r="K81" s="952"/>
      <c r="L81" s="952"/>
      <c r="M81" s="952"/>
      <c r="N81" s="952"/>
      <c r="O81" s="952"/>
      <c r="P81" s="953"/>
      <c r="Q81" s="954"/>
      <c r="R81" s="909"/>
      <c r="S81" s="909"/>
      <c r="T81" s="909"/>
      <c r="U81" s="909"/>
      <c r="V81" s="909"/>
      <c r="W81" s="909"/>
      <c r="X81" s="909"/>
      <c r="Y81" s="909"/>
      <c r="Z81" s="909"/>
      <c r="AA81" s="909"/>
      <c r="AB81" s="909"/>
      <c r="AC81" s="909"/>
      <c r="AD81" s="909"/>
      <c r="AE81" s="909"/>
      <c r="AF81" s="909"/>
      <c r="AG81" s="909"/>
      <c r="AH81" s="909"/>
      <c r="AI81" s="909"/>
      <c r="AJ81" s="909"/>
      <c r="AK81" s="909"/>
      <c r="AL81" s="909"/>
      <c r="AM81" s="909"/>
      <c r="AN81" s="909"/>
      <c r="AO81" s="909"/>
      <c r="AP81" s="909"/>
      <c r="AQ81" s="909"/>
      <c r="AR81" s="909"/>
      <c r="AS81" s="909"/>
      <c r="AT81" s="909"/>
      <c r="AU81" s="909"/>
      <c r="AV81" s="909"/>
      <c r="AW81" s="909"/>
      <c r="AX81" s="909"/>
      <c r="AY81" s="909"/>
      <c r="AZ81" s="955"/>
      <c r="BA81" s="955"/>
      <c r="BB81" s="955"/>
      <c r="BC81" s="955"/>
      <c r="BD81" s="956"/>
      <c r="BE81" s="263"/>
      <c r="BF81" s="263"/>
      <c r="BG81" s="263"/>
      <c r="BH81" s="263"/>
      <c r="BI81" s="263"/>
      <c r="BJ81" s="263"/>
      <c r="BK81" s="263"/>
      <c r="BL81" s="263"/>
      <c r="BM81" s="263"/>
      <c r="BN81" s="263"/>
      <c r="BO81" s="263"/>
      <c r="BP81" s="263"/>
      <c r="BQ81" s="260">
        <v>75</v>
      </c>
      <c r="BR81" s="265"/>
      <c r="BS81" s="941"/>
      <c r="BT81" s="942"/>
      <c r="BU81" s="942"/>
      <c r="BV81" s="942"/>
      <c r="BW81" s="942"/>
      <c r="BX81" s="942"/>
      <c r="BY81" s="942"/>
      <c r="BZ81" s="942"/>
      <c r="CA81" s="942"/>
      <c r="CB81" s="942"/>
      <c r="CC81" s="942"/>
      <c r="CD81" s="942"/>
      <c r="CE81" s="942"/>
      <c r="CF81" s="942"/>
      <c r="CG81" s="943"/>
      <c r="CH81" s="938"/>
      <c r="CI81" s="939"/>
      <c r="CJ81" s="939"/>
      <c r="CK81" s="939"/>
      <c r="CL81" s="940"/>
      <c r="CM81" s="938"/>
      <c r="CN81" s="939"/>
      <c r="CO81" s="939"/>
      <c r="CP81" s="939"/>
      <c r="CQ81" s="940"/>
      <c r="CR81" s="938"/>
      <c r="CS81" s="939"/>
      <c r="CT81" s="939"/>
      <c r="CU81" s="939"/>
      <c r="CV81" s="940"/>
      <c r="CW81" s="938"/>
      <c r="CX81" s="939"/>
      <c r="CY81" s="939"/>
      <c r="CZ81" s="939"/>
      <c r="DA81" s="940"/>
      <c r="DB81" s="938"/>
      <c r="DC81" s="939"/>
      <c r="DD81" s="939"/>
      <c r="DE81" s="939"/>
      <c r="DF81" s="940"/>
      <c r="DG81" s="938"/>
      <c r="DH81" s="939"/>
      <c r="DI81" s="939"/>
      <c r="DJ81" s="939"/>
      <c r="DK81" s="940"/>
      <c r="DL81" s="938"/>
      <c r="DM81" s="939"/>
      <c r="DN81" s="939"/>
      <c r="DO81" s="939"/>
      <c r="DP81" s="940"/>
      <c r="DQ81" s="938"/>
      <c r="DR81" s="939"/>
      <c r="DS81" s="939"/>
      <c r="DT81" s="939"/>
      <c r="DU81" s="940"/>
      <c r="DV81" s="935"/>
      <c r="DW81" s="936"/>
      <c r="DX81" s="936"/>
      <c r="DY81" s="936"/>
      <c r="DZ81" s="937"/>
      <c r="EA81" s="244"/>
    </row>
    <row r="82" spans="1:131" s="245" customFormat="1" ht="26.25" customHeight="1" x14ac:dyDescent="0.15">
      <c r="A82" s="259">
        <v>15</v>
      </c>
      <c r="B82" s="951"/>
      <c r="C82" s="952"/>
      <c r="D82" s="952"/>
      <c r="E82" s="952"/>
      <c r="F82" s="952"/>
      <c r="G82" s="952"/>
      <c r="H82" s="952"/>
      <c r="I82" s="952"/>
      <c r="J82" s="952"/>
      <c r="K82" s="952"/>
      <c r="L82" s="952"/>
      <c r="M82" s="952"/>
      <c r="N82" s="952"/>
      <c r="O82" s="952"/>
      <c r="P82" s="953"/>
      <c r="Q82" s="954"/>
      <c r="R82" s="909"/>
      <c r="S82" s="909"/>
      <c r="T82" s="909"/>
      <c r="U82" s="909"/>
      <c r="V82" s="909"/>
      <c r="W82" s="909"/>
      <c r="X82" s="909"/>
      <c r="Y82" s="909"/>
      <c r="Z82" s="909"/>
      <c r="AA82" s="909"/>
      <c r="AB82" s="909"/>
      <c r="AC82" s="909"/>
      <c r="AD82" s="909"/>
      <c r="AE82" s="909"/>
      <c r="AF82" s="909"/>
      <c r="AG82" s="909"/>
      <c r="AH82" s="909"/>
      <c r="AI82" s="909"/>
      <c r="AJ82" s="909"/>
      <c r="AK82" s="909"/>
      <c r="AL82" s="909"/>
      <c r="AM82" s="909"/>
      <c r="AN82" s="909"/>
      <c r="AO82" s="909"/>
      <c r="AP82" s="909"/>
      <c r="AQ82" s="909"/>
      <c r="AR82" s="909"/>
      <c r="AS82" s="909"/>
      <c r="AT82" s="909"/>
      <c r="AU82" s="909"/>
      <c r="AV82" s="909"/>
      <c r="AW82" s="909"/>
      <c r="AX82" s="909"/>
      <c r="AY82" s="909"/>
      <c r="AZ82" s="955"/>
      <c r="BA82" s="955"/>
      <c r="BB82" s="955"/>
      <c r="BC82" s="955"/>
      <c r="BD82" s="956"/>
      <c r="BE82" s="263"/>
      <c r="BF82" s="263"/>
      <c r="BG82" s="263"/>
      <c r="BH82" s="263"/>
      <c r="BI82" s="263"/>
      <c r="BJ82" s="263"/>
      <c r="BK82" s="263"/>
      <c r="BL82" s="263"/>
      <c r="BM82" s="263"/>
      <c r="BN82" s="263"/>
      <c r="BO82" s="263"/>
      <c r="BP82" s="263"/>
      <c r="BQ82" s="260">
        <v>76</v>
      </c>
      <c r="BR82" s="265"/>
      <c r="BS82" s="941"/>
      <c r="BT82" s="942"/>
      <c r="BU82" s="942"/>
      <c r="BV82" s="942"/>
      <c r="BW82" s="942"/>
      <c r="BX82" s="942"/>
      <c r="BY82" s="942"/>
      <c r="BZ82" s="942"/>
      <c r="CA82" s="942"/>
      <c r="CB82" s="942"/>
      <c r="CC82" s="942"/>
      <c r="CD82" s="942"/>
      <c r="CE82" s="942"/>
      <c r="CF82" s="942"/>
      <c r="CG82" s="943"/>
      <c r="CH82" s="938"/>
      <c r="CI82" s="939"/>
      <c r="CJ82" s="939"/>
      <c r="CK82" s="939"/>
      <c r="CL82" s="940"/>
      <c r="CM82" s="938"/>
      <c r="CN82" s="939"/>
      <c r="CO82" s="939"/>
      <c r="CP82" s="939"/>
      <c r="CQ82" s="940"/>
      <c r="CR82" s="938"/>
      <c r="CS82" s="939"/>
      <c r="CT82" s="939"/>
      <c r="CU82" s="939"/>
      <c r="CV82" s="940"/>
      <c r="CW82" s="938"/>
      <c r="CX82" s="939"/>
      <c r="CY82" s="939"/>
      <c r="CZ82" s="939"/>
      <c r="DA82" s="940"/>
      <c r="DB82" s="938"/>
      <c r="DC82" s="939"/>
      <c r="DD82" s="939"/>
      <c r="DE82" s="939"/>
      <c r="DF82" s="940"/>
      <c r="DG82" s="938"/>
      <c r="DH82" s="939"/>
      <c r="DI82" s="939"/>
      <c r="DJ82" s="939"/>
      <c r="DK82" s="940"/>
      <c r="DL82" s="938"/>
      <c r="DM82" s="939"/>
      <c r="DN82" s="939"/>
      <c r="DO82" s="939"/>
      <c r="DP82" s="940"/>
      <c r="DQ82" s="938"/>
      <c r="DR82" s="939"/>
      <c r="DS82" s="939"/>
      <c r="DT82" s="939"/>
      <c r="DU82" s="940"/>
      <c r="DV82" s="935"/>
      <c r="DW82" s="936"/>
      <c r="DX82" s="936"/>
      <c r="DY82" s="936"/>
      <c r="DZ82" s="937"/>
      <c r="EA82" s="244"/>
    </row>
    <row r="83" spans="1:131" s="245" customFormat="1" ht="26.25" customHeight="1" x14ac:dyDescent="0.15">
      <c r="A83" s="259">
        <v>16</v>
      </c>
      <c r="B83" s="951"/>
      <c r="C83" s="952"/>
      <c r="D83" s="952"/>
      <c r="E83" s="952"/>
      <c r="F83" s="952"/>
      <c r="G83" s="952"/>
      <c r="H83" s="952"/>
      <c r="I83" s="952"/>
      <c r="J83" s="952"/>
      <c r="K83" s="952"/>
      <c r="L83" s="952"/>
      <c r="M83" s="952"/>
      <c r="N83" s="952"/>
      <c r="O83" s="952"/>
      <c r="P83" s="953"/>
      <c r="Q83" s="954"/>
      <c r="R83" s="909"/>
      <c r="S83" s="909"/>
      <c r="T83" s="909"/>
      <c r="U83" s="909"/>
      <c r="V83" s="909"/>
      <c r="W83" s="909"/>
      <c r="X83" s="909"/>
      <c r="Y83" s="909"/>
      <c r="Z83" s="909"/>
      <c r="AA83" s="909"/>
      <c r="AB83" s="909"/>
      <c r="AC83" s="909"/>
      <c r="AD83" s="909"/>
      <c r="AE83" s="909"/>
      <c r="AF83" s="909"/>
      <c r="AG83" s="909"/>
      <c r="AH83" s="909"/>
      <c r="AI83" s="909"/>
      <c r="AJ83" s="909"/>
      <c r="AK83" s="909"/>
      <c r="AL83" s="909"/>
      <c r="AM83" s="909"/>
      <c r="AN83" s="909"/>
      <c r="AO83" s="909"/>
      <c r="AP83" s="909"/>
      <c r="AQ83" s="909"/>
      <c r="AR83" s="909"/>
      <c r="AS83" s="909"/>
      <c r="AT83" s="909"/>
      <c r="AU83" s="909"/>
      <c r="AV83" s="909"/>
      <c r="AW83" s="909"/>
      <c r="AX83" s="909"/>
      <c r="AY83" s="909"/>
      <c r="AZ83" s="955"/>
      <c r="BA83" s="955"/>
      <c r="BB83" s="955"/>
      <c r="BC83" s="955"/>
      <c r="BD83" s="956"/>
      <c r="BE83" s="263"/>
      <c r="BF83" s="263"/>
      <c r="BG83" s="263"/>
      <c r="BH83" s="263"/>
      <c r="BI83" s="263"/>
      <c r="BJ83" s="263"/>
      <c r="BK83" s="263"/>
      <c r="BL83" s="263"/>
      <c r="BM83" s="263"/>
      <c r="BN83" s="263"/>
      <c r="BO83" s="263"/>
      <c r="BP83" s="263"/>
      <c r="BQ83" s="260">
        <v>77</v>
      </c>
      <c r="BR83" s="265"/>
      <c r="BS83" s="941"/>
      <c r="BT83" s="942"/>
      <c r="BU83" s="942"/>
      <c r="BV83" s="942"/>
      <c r="BW83" s="942"/>
      <c r="BX83" s="942"/>
      <c r="BY83" s="942"/>
      <c r="BZ83" s="942"/>
      <c r="CA83" s="942"/>
      <c r="CB83" s="942"/>
      <c r="CC83" s="942"/>
      <c r="CD83" s="942"/>
      <c r="CE83" s="942"/>
      <c r="CF83" s="942"/>
      <c r="CG83" s="943"/>
      <c r="CH83" s="938"/>
      <c r="CI83" s="939"/>
      <c r="CJ83" s="939"/>
      <c r="CK83" s="939"/>
      <c r="CL83" s="940"/>
      <c r="CM83" s="938"/>
      <c r="CN83" s="939"/>
      <c r="CO83" s="939"/>
      <c r="CP83" s="939"/>
      <c r="CQ83" s="940"/>
      <c r="CR83" s="938"/>
      <c r="CS83" s="939"/>
      <c r="CT83" s="939"/>
      <c r="CU83" s="939"/>
      <c r="CV83" s="940"/>
      <c r="CW83" s="938"/>
      <c r="CX83" s="939"/>
      <c r="CY83" s="939"/>
      <c r="CZ83" s="939"/>
      <c r="DA83" s="940"/>
      <c r="DB83" s="938"/>
      <c r="DC83" s="939"/>
      <c r="DD83" s="939"/>
      <c r="DE83" s="939"/>
      <c r="DF83" s="940"/>
      <c r="DG83" s="938"/>
      <c r="DH83" s="939"/>
      <c r="DI83" s="939"/>
      <c r="DJ83" s="939"/>
      <c r="DK83" s="940"/>
      <c r="DL83" s="938"/>
      <c r="DM83" s="939"/>
      <c r="DN83" s="939"/>
      <c r="DO83" s="939"/>
      <c r="DP83" s="940"/>
      <c r="DQ83" s="938"/>
      <c r="DR83" s="939"/>
      <c r="DS83" s="939"/>
      <c r="DT83" s="939"/>
      <c r="DU83" s="940"/>
      <c r="DV83" s="935"/>
      <c r="DW83" s="936"/>
      <c r="DX83" s="936"/>
      <c r="DY83" s="936"/>
      <c r="DZ83" s="937"/>
      <c r="EA83" s="244"/>
    </row>
    <row r="84" spans="1:131" s="245" customFormat="1" ht="26.25" customHeight="1" x14ac:dyDescent="0.15">
      <c r="A84" s="259">
        <v>17</v>
      </c>
      <c r="B84" s="951"/>
      <c r="C84" s="952"/>
      <c r="D84" s="952"/>
      <c r="E84" s="952"/>
      <c r="F84" s="952"/>
      <c r="G84" s="952"/>
      <c r="H84" s="952"/>
      <c r="I84" s="952"/>
      <c r="J84" s="952"/>
      <c r="K84" s="952"/>
      <c r="L84" s="952"/>
      <c r="M84" s="952"/>
      <c r="N84" s="952"/>
      <c r="O84" s="952"/>
      <c r="P84" s="953"/>
      <c r="Q84" s="954"/>
      <c r="R84" s="909"/>
      <c r="S84" s="909"/>
      <c r="T84" s="909"/>
      <c r="U84" s="909"/>
      <c r="V84" s="909"/>
      <c r="W84" s="909"/>
      <c r="X84" s="909"/>
      <c r="Y84" s="909"/>
      <c r="Z84" s="909"/>
      <c r="AA84" s="909"/>
      <c r="AB84" s="909"/>
      <c r="AC84" s="909"/>
      <c r="AD84" s="909"/>
      <c r="AE84" s="909"/>
      <c r="AF84" s="909"/>
      <c r="AG84" s="909"/>
      <c r="AH84" s="909"/>
      <c r="AI84" s="909"/>
      <c r="AJ84" s="909"/>
      <c r="AK84" s="909"/>
      <c r="AL84" s="909"/>
      <c r="AM84" s="909"/>
      <c r="AN84" s="909"/>
      <c r="AO84" s="909"/>
      <c r="AP84" s="909"/>
      <c r="AQ84" s="909"/>
      <c r="AR84" s="909"/>
      <c r="AS84" s="909"/>
      <c r="AT84" s="909"/>
      <c r="AU84" s="909"/>
      <c r="AV84" s="909"/>
      <c r="AW84" s="909"/>
      <c r="AX84" s="909"/>
      <c r="AY84" s="909"/>
      <c r="AZ84" s="955"/>
      <c r="BA84" s="955"/>
      <c r="BB84" s="955"/>
      <c r="BC84" s="955"/>
      <c r="BD84" s="956"/>
      <c r="BE84" s="263"/>
      <c r="BF84" s="263"/>
      <c r="BG84" s="263"/>
      <c r="BH84" s="263"/>
      <c r="BI84" s="263"/>
      <c r="BJ84" s="263"/>
      <c r="BK84" s="263"/>
      <c r="BL84" s="263"/>
      <c r="BM84" s="263"/>
      <c r="BN84" s="263"/>
      <c r="BO84" s="263"/>
      <c r="BP84" s="263"/>
      <c r="BQ84" s="260">
        <v>78</v>
      </c>
      <c r="BR84" s="265"/>
      <c r="BS84" s="941"/>
      <c r="BT84" s="942"/>
      <c r="BU84" s="942"/>
      <c r="BV84" s="942"/>
      <c r="BW84" s="942"/>
      <c r="BX84" s="942"/>
      <c r="BY84" s="942"/>
      <c r="BZ84" s="942"/>
      <c r="CA84" s="942"/>
      <c r="CB84" s="942"/>
      <c r="CC84" s="942"/>
      <c r="CD84" s="942"/>
      <c r="CE84" s="942"/>
      <c r="CF84" s="942"/>
      <c r="CG84" s="943"/>
      <c r="CH84" s="938"/>
      <c r="CI84" s="939"/>
      <c r="CJ84" s="939"/>
      <c r="CK84" s="939"/>
      <c r="CL84" s="940"/>
      <c r="CM84" s="938"/>
      <c r="CN84" s="939"/>
      <c r="CO84" s="939"/>
      <c r="CP84" s="939"/>
      <c r="CQ84" s="940"/>
      <c r="CR84" s="938"/>
      <c r="CS84" s="939"/>
      <c r="CT84" s="939"/>
      <c r="CU84" s="939"/>
      <c r="CV84" s="940"/>
      <c r="CW84" s="938"/>
      <c r="CX84" s="939"/>
      <c r="CY84" s="939"/>
      <c r="CZ84" s="939"/>
      <c r="DA84" s="940"/>
      <c r="DB84" s="938"/>
      <c r="DC84" s="939"/>
      <c r="DD84" s="939"/>
      <c r="DE84" s="939"/>
      <c r="DF84" s="940"/>
      <c r="DG84" s="938"/>
      <c r="DH84" s="939"/>
      <c r="DI84" s="939"/>
      <c r="DJ84" s="939"/>
      <c r="DK84" s="940"/>
      <c r="DL84" s="938"/>
      <c r="DM84" s="939"/>
      <c r="DN84" s="939"/>
      <c r="DO84" s="939"/>
      <c r="DP84" s="940"/>
      <c r="DQ84" s="938"/>
      <c r="DR84" s="939"/>
      <c r="DS84" s="939"/>
      <c r="DT84" s="939"/>
      <c r="DU84" s="940"/>
      <c r="DV84" s="935"/>
      <c r="DW84" s="936"/>
      <c r="DX84" s="936"/>
      <c r="DY84" s="936"/>
      <c r="DZ84" s="937"/>
      <c r="EA84" s="244"/>
    </row>
    <row r="85" spans="1:131" s="245" customFormat="1" ht="26.25" customHeight="1" x14ac:dyDescent="0.15">
      <c r="A85" s="259">
        <v>18</v>
      </c>
      <c r="B85" s="951"/>
      <c r="C85" s="952"/>
      <c r="D85" s="952"/>
      <c r="E85" s="952"/>
      <c r="F85" s="952"/>
      <c r="G85" s="952"/>
      <c r="H85" s="952"/>
      <c r="I85" s="952"/>
      <c r="J85" s="952"/>
      <c r="K85" s="952"/>
      <c r="L85" s="952"/>
      <c r="M85" s="952"/>
      <c r="N85" s="952"/>
      <c r="O85" s="952"/>
      <c r="P85" s="953"/>
      <c r="Q85" s="954"/>
      <c r="R85" s="909"/>
      <c r="S85" s="909"/>
      <c r="T85" s="909"/>
      <c r="U85" s="909"/>
      <c r="V85" s="909"/>
      <c r="W85" s="909"/>
      <c r="X85" s="909"/>
      <c r="Y85" s="909"/>
      <c r="Z85" s="909"/>
      <c r="AA85" s="909"/>
      <c r="AB85" s="909"/>
      <c r="AC85" s="909"/>
      <c r="AD85" s="909"/>
      <c r="AE85" s="909"/>
      <c r="AF85" s="909"/>
      <c r="AG85" s="909"/>
      <c r="AH85" s="909"/>
      <c r="AI85" s="909"/>
      <c r="AJ85" s="909"/>
      <c r="AK85" s="909"/>
      <c r="AL85" s="909"/>
      <c r="AM85" s="909"/>
      <c r="AN85" s="909"/>
      <c r="AO85" s="909"/>
      <c r="AP85" s="909"/>
      <c r="AQ85" s="909"/>
      <c r="AR85" s="909"/>
      <c r="AS85" s="909"/>
      <c r="AT85" s="909"/>
      <c r="AU85" s="909"/>
      <c r="AV85" s="909"/>
      <c r="AW85" s="909"/>
      <c r="AX85" s="909"/>
      <c r="AY85" s="909"/>
      <c r="AZ85" s="955"/>
      <c r="BA85" s="955"/>
      <c r="BB85" s="955"/>
      <c r="BC85" s="955"/>
      <c r="BD85" s="956"/>
      <c r="BE85" s="263"/>
      <c r="BF85" s="263"/>
      <c r="BG85" s="263"/>
      <c r="BH85" s="263"/>
      <c r="BI85" s="263"/>
      <c r="BJ85" s="263"/>
      <c r="BK85" s="263"/>
      <c r="BL85" s="263"/>
      <c r="BM85" s="263"/>
      <c r="BN85" s="263"/>
      <c r="BO85" s="263"/>
      <c r="BP85" s="263"/>
      <c r="BQ85" s="260">
        <v>79</v>
      </c>
      <c r="BR85" s="265"/>
      <c r="BS85" s="941"/>
      <c r="BT85" s="942"/>
      <c r="BU85" s="942"/>
      <c r="BV85" s="942"/>
      <c r="BW85" s="942"/>
      <c r="BX85" s="942"/>
      <c r="BY85" s="942"/>
      <c r="BZ85" s="942"/>
      <c r="CA85" s="942"/>
      <c r="CB85" s="942"/>
      <c r="CC85" s="942"/>
      <c r="CD85" s="942"/>
      <c r="CE85" s="942"/>
      <c r="CF85" s="942"/>
      <c r="CG85" s="943"/>
      <c r="CH85" s="938"/>
      <c r="CI85" s="939"/>
      <c r="CJ85" s="939"/>
      <c r="CK85" s="939"/>
      <c r="CL85" s="940"/>
      <c r="CM85" s="938"/>
      <c r="CN85" s="939"/>
      <c r="CO85" s="939"/>
      <c r="CP85" s="939"/>
      <c r="CQ85" s="940"/>
      <c r="CR85" s="938"/>
      <c r="CS85" s="939"/>
      <c r="CT85" s="939"/>
      <c r="CU85" s="939"/>
      <c r="CV85" s="940"/>
      <c r="CW85" s="938"/>
      <c r="CX85" s="939"/>
      <c r="CY85" s="939"/>
      <c r="CZ85" s="939"/>
      <c r="DA85" s="940"/>
      <c r="DB85" s="938"/>
      <c r="DC85" s="939"/>
      <c r="DD85" s="939"/>
      <c r="DE85" s="939"/>
      <c r="DF85" s="940"/>
      <c r="DG85" s="938"/>
      <c r="DH85" s="939"/>
      <c r="DI85" s="939"/>
      <c r="DJ85" s="939"/>
      <c r="DK85" s="940"/>
      <c r="DL85" s="938"/>
      <c r="DM85" s="939"/>
      <c r="DN85" s="939"/>
      <c r="DO85" s="939"/>
      <c r="DP85" s="940"/>
      <c r="DQ85" s="938"/>
      <c r="DR85" s="939"/>
      <c r="DS85" s="939"/>
      <c r="DT85" s="939"/>
      <c r="DU85" s="940"/>
      <c r="DV85" s="935"/>
      <c r="DW85" s="936"/>
      <c r="DX85" s="936"/>
      <c r="DY85" s="936"/>
      <c r="DZ85" s="937"/>
      <c r="EA85" s="244"/>
    </row>
    <row r="86" spans="1:131" s="245" customFormat="1" ht="26.25" customHeight="1" x14ac:dyDescent="0.15">
      <c r="A86" s="259">
        <v>19</v>
      </c>
      <c r="B86" s="951"/>
      <c r="C86" s="952"/>
      <c r="D86" s="952"/>
      <c r="E86" s="952"/>
      <c r="F86" s="952"/>
      <c r="G86" s="952"/>
      <c r="H86" s="952"/>
      <c r="I86" s="952"/>
      <c r="J86" s="952"/>
      <c r="K86" s="952"/>
      <c r="L86" s="952"/>
      <c r="M86" s="952"/>
      <c r="N86" s="952"/>
      <c r="O86" s="952"/>
      <c r="P86" s="953"/>
      <c r="Q86" s="954"/>
      <c r="R86" s="909"/>
      <c r="S86" s="909"/>
      <c r="T86" s="909"/>
      <c r="U86" s="909"/>
      <c r="V86" s="909"/>
      <c r="W86" s="909"/>
      <c r="X86" s="909"/>
      <c r="Y86" s="909"/>
      <c r="Z86" s="909"/>
      <c r="AA86" s="909"/>
      <c r="AB86" s="909"/>
      <c r="AC86" s="909"/>
      <c r="AD86" s="909"/>
      <c r="AE86" s="909"/>
      <c r="AF86" s="909"/>
      <c r="AG86" s="909"/>
      <c r="AH86" s="909"/>
      <c r="AI86" s="909"/>
      <c r="AJ86" s="909"/>
      <c r="AK86" s="909"/>
      <c r="AL86" s="909"/>
      <c r="AM86" s="909"/>
      <c r="AN86" s="909"/>
      <c r="AO86" s="909"/>
      <c r="AP86" s="909"/>
      <c r="AQ86" s="909"/>
      <c r="AR86" s="909"/>
      <c r="AS86" s="909"/>
      <c r="AT86" s="909"/>
      <c r="AU86" s="909"/>
      <c r="AV86" s="909"/>
      <c r="AW86" s="909"/>
      <c r="AX86" s="909"/>
      <c r="AY86" s="909"/>
      <c r="AZ86" s="955"/>
      <c r="BA86" s="955"/>
      <c r="BB86" s="955"/>
      <c r="BC86" s="955"/>
      <c r="BD86" s="956"/>
      <c r="BE86" s="263"/>
      <c r="BF86" s="263"/>
      <c r="BG86" s="263"/>
      <c r="BH86" s="263"/>
      <c r="BI86" s="263"/>
      <c r="BJ86" s="263"/>
      <c r="BK86" s="263"/>
      <c r="BL86" s="263"/>
      <c r="BM86" s="263"/>
      <c r="BN86" s="263"/>
      <c r="BO86" s="263"/>
      <c r="BP86" s="263"/>
      <c r="BQ86" s="260">
        <v>80</v>
      </c>
      <c r="BR86" s="265"/>
      <c r="BS86" s="941"/>
      <c r="BT86" s="942"/>
      <c r="BU86" s="942"/>
      <c r="BV86" s="942"/>
      <c r="BW86" s="942"/>
      <c r="BX86" s="942"/>
      <c r="BY86" s="942"/>
      <c r="BZ86" s="942"/>
      <c r="CA86" s="942"/>
      <c r="CB86" s="942"/>
      <c r="CC86" s="942"/>
      <c r="CD86" s="942"/>
      <c r="CE86" s="942"/>
      <c r="CF86" s="942"/>
      <c r="CG86" s="943"/>
      <c r="CH86" s="938"/>
      <c r="CI86" s="939"/>
      <c r="CJ86" s="939"/>
      <c r="CK86" s="939"/>
      <c r="CL86" s="940"/>
      <c r="CM86" s="938"/>
      <c r="CN86" s="939"/>
      <c r="CO86" s="939"/>
      <c r="CP86" s="939"/>
      <c r="CQ86" s="940"/>
      <c r="CR86" s="938"/>
      <c r="CS86" s="939"/>
      <c r="CT86" s="939"/>
      <c r="CU86" s="939"/>
      <c r="CV86" s="940"/>
      <c r="CW86" s="938"/>
      <c r="CX86" s="939"/>
      <c r="CY86" s="939"/>
      <c r="CZ86" s="939"/>
      <c r="DA86" s="940"/>
      <c r="DB86" s="938"/>
      <c r="DC86" s="939"/>
      <c r="DD86" s="939"/>
      <c r="DE86" s="939"/>
      <c r="DF86" s="940"/>
      <c r="DG86" s="938"/>
      <c r="DH86" s="939"/>
      <c r="DI86" s="939"/>
      <c r="DJ86" s="939"/>
      <c r="DK86" s="940"/>
      <c r="DL86" s="938"/>
      <c r="DM86" s="939"/>
      <c r="DN86" s="939"/>
      <c r="DO86" s="939"/>
      <c r="DP86" s="940"/>
      <c r="DQ86" s="938"/>
      <c r="DR86" s="939"/>
      <c r="DS86" s="939"/>
      <c r="DT86" s="939"/>
      <c r="DU86" s="940"/>
      <c r="DV86" s="935"/>
      <c r="DW86" s="936"/>
      <c r="DX86" s="936"/>
      <c r="DY86" s="936"/>
      <c r="DZ86" s="937"/>
      <c r="EA86" s="244"/>
    </row>
    <row r="87" spans="1:131" s="245" customFormat="1" ht="26.25" customHeight="1" x14ac:dyDescent="0.15">
      <c r="A87" s="267">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63"/>
      <c r="BF87" s="263"/>
      <c r="BG87" s="263"/>
      <c r="BH87" s="263"/>
      <c r="BI87" s="263"/>
      <c r="BJ87" s="263"/>
      <c r="BK87" s="263"/>
      <c r="BL87" s="263"/>
      <c r="BM87" s="263"/>
      <c r="BN87" s="263"/>
      <c r="BO87" s="263"/>
      <c r="BP87" s="263"/>
      <c r="BQ87" s="260">
        <v>81</v>
      </c>
      <c r="BR87" s="265"/>
      <c r="BS87" s="941"/>
      <c r="BT87" s="942"/>
      <c r="BU87" s="942"/>
      <c r="BV87" s="942"/>
      <c r="BW87" s="942"/>
      <c r="BX87" s="942"/>
      <c r="BY87" s="942"/>
      <c r="BZ87" s="942"/>
      <c r="CA87" s="942"/>
      <c r="CB87" s="942"/>
      <c r="CC87" s="942"/>
      <c r="CD87" s="942"/>
      <c r="CE87" s="942"/>
      <c r="CF87" s="942"/>
      <c r="CG87" s="943"/>
      <c r="CH87" s="938"/>
      <c r="CI87" s="939"/>
      <c r="CJ87" s="939"/>
      <c r="CK87" s="939"/>
      <c r="CL87" s="940"/>
      <c r="CM87" s="938"/>
      <c r="CN87" s="939"/>
      <c r="CO87" s="939"/>
      <c r="CP87" s="939"/>
      <c r="CQ87" s="940"/>
      <c r="CR87" s="938"/>
      <c r="CS87" s="939"/>
      <c r="CT87" s="939"/>
      <c r="CU87" s="939"/>
      <c r="CV87" s="940"/>
      <c r="CW87" s="938"/>
      <c r="CX87" s="939"/>
      <c r="CY87" s="939"/>
      <c r="CZ87" s="939"/>
      <c r="DA87" s="940"/>
      <c r="DB87" s="938"/>
      <c r="DC87" s="939"/>
      <c r="DD87" s="939"/>
      <c r="DE87" s="939"/>
      <c r="DF87" s="940"/>
      <c r="DG87" s="938"/>
      <c r="DH87" s="939"/>
      <c r="DI87" s="939"/>
      <c r="DJ87" s="939"/>
      <c r="DK87" s="940"/>
      <c r="DL87" s="938"/>
      <c r="DM87" s="939"/>
      <c r="DN87" s="939"/>
      <c r="DO87" s="939"/>
      <c r="DP87" s="940"/>
      <c r="DQ87" s="938"/>
      <c r="DR87" s="939"/>
      <c r="DS87" s="939"/>
      <c r="DT87" s="939"/>
      <c r="DU87" s="940"/>
      <c r="DV87" s="935"/>
      <c r="DW87" s="936"/>
      <c r="DX87" s="936"/>
      <c r="DY87" s="936"/>
      <c r="DZ87" s="937"/>
      <c r="EA87" s="244"/>
    </row>
    <row r="88" spans="1:131" s="245" customFormat="1" ht="26.25" customHeight="1" thickBot="1" x14ac:dyDescent="0.2">
      <c r="A88" s="262" t="s">
        <v>383</v>
      </c>
      <c r="B88" s="868" t="s">
        <v>407</v>
      </c>
      <c r="C88" s="869"/>
      <c r="D88" s="869"/>
      <c r="E88" s="869"/>
      <c r="F88" s="869"/>
      <c r="G88" s="869"/>
      <c r="H88" s="869"/>
      <c r="I88" s="869"/>
      <c r="J88" s="869"/>
      <c r="K88" s="869"/>
      <c r="L88" s="869"/>
      <c r="M88" s="869"/>
      <c r="N88" s="869"/>
      <c r="O88" s="869"/>
      <c r="P88" s="870"/>
      <c r="Q88" s="916"/>
      <c r="R88" s="917"/>
      <c r="S88" s="917"/>
      <c r="T88" s="917"/>
      <c r="U88" s="917"/>
      <c r="V88" s="917"/>
      <c r="W88" s="917"/>
      <c r="X88" s="917"/>
      <c r="Y88" s="917"/>
      <c r="Z88" s="917"/>
      <c r="AA88" s="917"/>
      <c r="AB88" s="917"/>
      <c r="AC88" s="917"/>
      <c r="AD88" s="917"/>
      <c r="AE88" s="917"/>
      <c r="AF88" s="920"/>
      <c r="AG88" s="920"/>
      <c r="AH88" s="920"/>
      <c r="AI88" s="920"/>
      <c r="AJ88" s="920"/>
      <c r="AK88" s="917"/>
      <c r="AL88" s="917"/>
      <c r="AM88" s="917"/>
      <c r="AN88" s="917"/>
      <c r="AO88" s="917"/>
      <c r="AP88" s="920"/>
      <c r="AQ88" s="920"/>
      <c r="AR88" s="920"/>
      <c r="AS88" s="920"/>
      <c r="AT88" s="920"/>
      <c r="AU88" s="920"/>
      <c r="AV88" s="920"/>
      <c r="AW88" s="920"/>
      <c r="AX88" s="920"/>
      <c r="AY88" s="920"/>
      <c r="AZ88" s="925"/>
      <c r="BA88" s="925"/>
      <c r="BB88" s="925"/>
      <c r="BC88" s="925"/>
      <c r="BD88" s="926"/>
      <c r="BE88" s="263"/>
      <c r="BF88" s="263"/>
      <c r="BG88" s="263"/>
      <c r="BH88" s="263"/>
      <c r="BI88" s="263"/>
      <c r="BJ88" s="263"/>
      <c r="BK88" s="263"/>
      <c r="BL88" s="263"/>
      <c r="BM88" s="263"/>
      <c r="BN88" s="263"/>
      <c r="BO88" s="263"/>
      <c r="BP88" s="263"/>
      <c r="BQ88" s="260">
        <v>82</v>
      </c>
      <c r="BR88" s="265"/>
      <c r="BS88" s="941"/>
      <c r="BT88" s="942"/>
      <c r="BU88" s="942"/>
      <c r="BV88" s="942"/>
      <c r="BW88" s="942"/>
      <c r="BX88" s="942"/>
      <c r="BY88" s="942"/>
      <c r="BZ88" s="942"/>
      <c r="CA88" s="942"/>
      <c r="CB88" s="942"/>
      <c r="CC88" s="942"/>
      <c r="CD88" s="942"/>
      <c r="CE88" s="942"/>
      <c r="CF88" s="942"/>
      <c r="CG88" s="943"/>
      <c r="CH88" s="938"/>
      <c r="CI88" s="939"/>
      <c r="CJ88" s="939"/>
      <c r="CK88" s="939"/>
      <c r="CL88" s="940"/>
      <c r="CM88" s="938"/>
      <c r="CN88" s="939"/>
      <c r="CO88" s="939"/>
      <c r="CP88" s="939"/>
      <c r="CQ88" s="940"/>
      <c r="CR88" s="938"/>
      <c r="CS88" s="939"/>
      <c r="CT88" s="939"/>
      <c r="CU88" s="939"/>
      <c r="CV88" s="940"/>
      <c r="CW88" s="938"/>
      <c r="CX88" s="939"/>
      <c r="CY88" s="939"/>
      <c r="CZ88" s="939"/>
      <c r="DA88" s="940"/>
      <c r="DB88" s="938"/>
      <c r="DC88" s="939"/>
      <c r="DD88" s="939"/>
      <c r="DE88" s="939"/>
      <c r="DF88" s="940"/>
      <c r="DG88" s="938"/>
      <c r="DH88" s="939"/>
      <c r="DI88" s="939"/>
      <c r="DJ88" s="939"/>
      <c r="DK88" s="940"/>
      <c r="DL88" s="938"/>
      <c r="DM88" s="939"/>
      <c r="DN88" s="939"/>
      <c r="DO88" s="939"/>
      <c r="DP88" s="940"/>
      <c r="DQ88" s="938"/>
      <c r="DR88" s="939"/>
      <c r="DS88" s="939"/>
      <c r="DT88" s="939"/>
      <c r="DU88" s="940"/>
      <c r="DV88" s="935"/>
      <c r="DW88" s="936"/>
      <c r="DX88" s="936"/>
      <c r="DY88" s="936"/>
      <c r="DZ88" s="937"/>
      <c r="EA88" s="244"/>
    </row>
    <row r="89" spans="1:131" s="245" customFormat="1" ht="26.25" hidden="1" customHeight="1" x14ac:dyDescent="0.15">
      <c r="A89" s="268"/>
      <c r="B89" s="269"/>
      <c r="C89" s="269"/>
      <c r="D89" s="269"/>
      <c r="E89" s="269"/>
      <c r="F89" s="269"/>
      <c r="G89" s="269"/>
      <c r="H89" s="269"/>
      <c r="I89" s="269"/>
      <c r="J89" s="269"/>
      <c r="K89" s="269"/>
      <c r="L89" s="269"/>
      <c r="M89" s="269"/>
      <c r="N89" s="269"/>
      <c r="O89" s="269"/>
      <c r="P89" s="269"/>
      <c r="Q89" s="270"/>
      <c r="R89" s="270"/>
      <c r="S89" s="270"/>
      <c r="T89" s="270"/>
      <c r="U89" s="270"/>
      <c r="V89" s="270"/>
      <c r="W89" s="270"/>
      <c r="X89" s="270"/>
      <c r="Y89" s="270"/>
      <c r="Z89" s="270"/>
      <c r="AA89" s="270"/>
      <c r="AB89" s="270"/>
      <c r="AC89" s="270"/>
      <c r="AD89" s="270"/>
      <c r="AE89" s="270"/>
      <c r="AF89" s="270"/>
      <c r="AG89" s="270"/>
      <c r="AH89" s="270"/>
      <c r="AI89" s="270"/>
      <c r="AJ89" s="270"/>
      <c r="AK89" s="270"/>
      <c r="AL89" s="270"/>
      <c r="AM89" s="270"/>
      <c r="AN89" s="270"/>
      <c r="AO89" s="270"/>
      <c r="AP89" s="270"/>
      <c r="AQ89" s="270"/>
      <c r="AR89" s="270"/>
      <c r="AS89" s="270"/>
      <c r="AT89" s="270"/>
      <c r="AU89" s="270"/>
      <c r="AV89" s="270"/>
      <c r="AW89" s="270"/>
      <c r="AX89" s="270"/>
      <c r="AY89" s="270"/>
      <c r="AZ89" s="271"/>
      <c r="BA89" s="271"/>
      <c r="BB89" s="271"/>
      <c r="BC89" s="271"/>
      <c r="BD89" s="271"/>
      <c r="BE89" s="263"/>
      <c r="BF89" s="263"/>
      <c r="BG89" s="263"/>
      <c r="BH89" s="263"/>
      <c r="BI89" s="263"/>
      <c r="BJ89" s="263"/>
      <c r="BK89" s="263"/>
      <c r="BL89" s="263"/>
      <c r="BM89" s="263"/>
      <c r="BN89" s="263"/>
      <c r="BO89" s="263"/>
      <c r="BP89" s="263"/>
      <c r="BQ89" s="260">
        <v>83</v>
      </c>
      <c r="BR89" s="265"/>
      <c r="BS89" s="941"/>
      <c r="BT89" s="942"/>
      <c r="BU89" s="942"/>
      <c r="BV89" s="942"/>
      <c r="BW89" s="942"/>
      <c r="BX89" s="942"/>
      <c r="BY89" s="942"/>
      <c r="BZ89" s="942"/>
      <c r="CA89" s="942"/>
      <c r="CB89" s="942"/>
      <c r="CC89" s="942"/>
      <c r="CD89" s="942"/>
      <c r="CE89" s="942"/>
      <c r="CF89" s="942"/>
      <c r="CG89" s="943"/>
      <c r="CH89" s="938"/>
      <c r="CI89" s="939"/>
      <c r="CJ89" s="939"/>
      <c r="CK89" s="939"/>
      <c r="CL89" s="940"/>
      <c r="CM89" s="938"/>
      <c r="CN89" s="939"/>
      <c r="CO89" s="939"/>
      <c r="CP89" s="939"/>
      <c r="CQ89" s="940"/>
      <c r="CR89" s="938"/>
      <c r="CS89" s="939"/>
      <c r="CT89" s="939"/>
      <c r="CU89" s="939"/>
      <c r="CV89" s="940"/>
      <c r="CW89" s="938"/>
      <c r="CX89" s="939"/>
      <c r="CY89" s="939"/>
      <c r="CZ89" s="939"/>
      <c r="DA89" s="940"/>
      <c r="DB89" s="938"/>
      <c r="DC89" s="939"/>
      <c r="DD89" s="939"/>
      <c r="DE89" s="939"/>
      <c r="DF89" s="940"/>
      <c r="DG89" s="938"/>
      <c r="DH89" s="939"/>
      <c r="DI89" s="939"/>
      <c r="DJ89" s="939"/>
      <c r="DK89" s="940"/>
      <c r="DL89" s="938"/>
      <c r="DM89" s="939"/>
      <c r="DN89" s="939"/>
      <c r="DO89" s="939"/>
      <c r="DP89" s="940"/>
      <c r="DQ89" s="938"/>
      <c r="DR89" s="939"/>
      <c r="DS89" s="939"/>
      <c r="DT89" s="939"/>
      <c r="DU89" s="940"/>
      <c r="DV89" s="935"/>
      <c r="DW89" s="936"/>
      <c r="DX89" s="936"/>
      <c r="DY89" s="936"/>
      <c r="DZ89" s="937"/>
      <c r="EA89" s="244"/>
    </row>
    <row r="90" spans="1:131" s="245" customFormat="1" ht="26.25" hidden="1" customHeight="1" x14ac:dyDescent="0.15">
      <c r="A90" s="268"/>
      <c r="B90" s="269"/>
      <c r="C90" s="269"/>
      <c r="D90" s="269"/>
      <c r="E90" s="269"/>
      <c r="F90" s="269"/>
      <c r="G90" s="269"/>
      <c r="H90" s="269"/>
      <c r="I90" s="269"/>
      <c r="J90" s="269"/>
      <c r="K90" s="269"/>
      <c r="L90" s="269"/>
      <c r="M90" s="269"/>
      <c r="N90" s="269"/>
      <c r="O90" s="269"/>
      <c r="P90" s="269"/>
      <c r="Q90" s="270"/>
      <c r="R90" s="270"/>
      <c r="S90" s="270"/>
      <c r="T90" s="270"/>
      <c r="U90" s="270"/>
      <c r="V90" s="270"/>
      <c r="W90" s="270"/>
      <c r="X90" s="270"/>
      <c r="Y90" s="270"/>
      <c r="Z90" s="270"/>
      <c r="AA90" s="270"/>
      <c r="AB90" s="270"/>
      <c r="AC90" s="270"/>
      <c r="AD90" s="270"/>
      <c r="AE90" s="270"/>
      <c r="AF90" s="270"/>
      <c r="AG90" s="270"/>
      <c r="AH90" s="270"/>
      <c r="AI90" s="270"/>
      <c r="AJ90" s="270"/>
      <c r="AK90" s="270"/>
      <c r="AL90" s="270"/>
      <c r="AM90" s="270"/>
      <c r="AN90" s="270"/>
      <c r="AO90" s="270"/>
      <c r="AP90" s="270"/>
      <c r="AQ90" s="270"/>
      <c r="AR90" s="270"/>
      <c r="AS90" s="270"/>
      <c r="AT90" s="270"/>
      <c r="AU90" s="270"/>
      <c r="AV90" s="270"/>
      <c r="AW90" s="270"/>
      <c r="AX90" s="270"/>
      <c r="AY90" s="270"/>
      <c r="AZ90" s="271"/>
      <c r="BA90" s="271"/>
      <c r="BB90" s="271"/>
      <c r="BC90" s="271"/>
      <c r="BD90" s="271"/>
      <c r="BE90" s="263"/>
      <c r="BF90" s="263"/>
      <c r="BG90" s="263"/>
      <c r="BH90" s="263"/>
      <c r="BI90" s="263"/>
      <c r="BJ90" s="263"/>
      <c r="BK90" s="263"/>
      <c r="BL90" s="263"/>
      <c r="BM90" s="263"/>
      <c r="BN90" s="263"/>
      <c r="BO90" s="263"/>
      <c r="BP90" s="263"/>
      <c r="BQ90" s="260">
        <v>84</v>
      </c>
      <c r="BR90" s="265"/>
      <c r="BS90" s="941"/>
      <c r="BT90" s="942"/>
      <c r="BU90" s="942"/>
      <c r="BV90" s="942"/>
      <c r="BW90" s="942"/>
      <c r="BX90" s="942"/>
      <c r="BY90" s="942"/>
      <c r="BZ90" s="942"/>
      <c r="CA90" s="942"/>
      <c r="CB90" s="942"/>
      <c r="CC90" s="942"/>
      <c r="CD90" s="942"/>
      <c r="CE90" s="942"/>
      <c r="CF90" s="942"/>
      <c r="CG90" s="943"/>
      <c r="CH90" s="938"/>
      <c r="CI90" s="939"/>
      <c r="CJ90" s="939"/>
      <c r="CK90" s="939"/>
      <c r="CL90" s="940"/>
      <c r="CM90" s="938"/>
      <c r="CN90" s="939"/>
      <c r="CO90" s="939"/>
      <c r="CP90" s="939"/>
      <c r="CQ90" s="940"/>
      <c r="CR90" s="938"/>
      <c r="CS90" s="939"/>
      <c r="CT90" s="939"/>
      <c r="CU90" s="939"/>
      <c r="CV90" s="940"/>
      <c r="CW90" s="938"/>
      <c r="CX90" s="939"/>
      <c r="CY90" s="939"/>
      <c r="CZ90" s="939"/>
      <c r="DA90" s="940"/>
      <c r="DB90" s="938"/>
      <c r="DC90" s="939"/>
      <c r="DD90" s="939"/>
      <c r="DE90" s="939"/>
      <c r="DF90" s="940"/>
      <c r="DG90" s="938"/>
      <c r="DH90" s="939"/>
      <c r="DI90" s="939"/>
      <c r="DJ90" s="939"/>
      <c r="DK90" s="940"/>
      <c r="DL90" s="938"/>
      <c r="DM90" s="939"/>
      <c r="DN90" s="939"/>
      <c r="DO90" s="939"/>
      <c r="DP90" s="940"/>
      <c r="DQ90" s="938"/>
      <c r="DR90" s="939"/>
      <c r="DS90" s="939"/>
      <c r="DT90" s="939"/>
      <c r="DU90" s="940"/>
      <c r="DV90" s="935"/>
      <c r="DW90" s="936"/>
      <c r="DX90" s="936"/>
      <c r="DY90" s="936"/>
      <c r="DZ90" s="937"/>
      <c r="EA90" s="244"/>
    </row>
    <row r="91" spans="1:131" s="245" customFormat="1" ht="26.25" hidden="1" customHeight="1" x14ac:dyDescent="0.15">
      <c r="A91" s="268"/>
      <c r="B91" s="269"/>
      <c r="C91" s="269"/>
      <c r="D91" s="269"/>
      <c r="E91" s="269"/>
      <c r="F91" s="269"/>
      <c r="G91" s="269"/>
      <c r="H91" s="269"/>
      <c r="I91" s="269"/>
      <c r="J91" s="269"/>
      <c r="K91" s="269"/>
      <c r="L91" s="269"/>
      <c r="M91" s="269"/>
      <c r="N91" s="269"/>
      <c r="O91" s="269"/>
      <c r="P91" s="269"/>
      <c r="Q91" s="270"/>
      <c r="R91" s="270"/>
      <c r="S91" s="270"/>
      <c r="T91" s="270"/>
      <c r="U91" s="270"/>
      <c r="V91" s="270"/>
      <c r="W91" s="270"/>
      <c r="X91" s="270"/>
      <c r="Y91" s="270"/>
      <c r="Z91" s="270"/>
      <c r="AA91" s="270"/>
      <c r="AB91" s="270"/>
      <c r="AC91" s="270"/>
      <c r="AD91" s="270"/>
      <c r="AE91" s="270"/>
      <c r="AF91" s="270"/>
      <c r="AG91" s="270"/>
      <c r="AH91" s="270"/>
      <c r="AI91" s="270"/>
      <c r="AJ91" s="270"/>
      <c r="AK91" s="270"/>
      <c r="AL91" s="270"/>
      <c r="AM91" s="270"/>
      <c r="AN91" s="270"/>
      <c r="AO91" s="270"/>
      <c r="AP91" s="270"/>
      <c r="AQ91" s="270"/>
      <c r="AR91" s="270"/>
      <c r="AS91" s="270"/>
      <c r="AT91" s="270"/>
      <c r="AU91" s="270"/>
      <c r="AV91" s="270"/>
      <c r="AW91" s="270"/>
      <c r="AX91" s="270"/>
      <c r="AY91" s="270"/>
      <c r="AZ91" s="271"/>
      <c r="BA91" s="271"/>
      <c r="BB91" s="271"/>
      <c r="BC91" s="271"/>
      <c r="BD91" s="271"/>
      <c r="BE91" s="263"/>
      <c r="BF91" s="263"/>
      <c r="BG91" s="263"/>
      <c r="BH91" s="263"/>
      <c r="BI91" s="263"/>
      <c r="BJ91" s="263"/>
      <c r="BK91" s="263"/>
      <c r="BL91" s="263"/>
      <c r="BM91" s="263"/>
      <c r="BN91" s="263"/>
      <c r="BO91" s="263"/>
      <c r="BP91" s="263"/>
      <c r="BQ91" s="260">
        <v>85</v>
      </c>
      <c r="BR91" s="265"/>
      <c r="BS91" s="941"/>
      <c r="BT91" s="942"/>
      <c r="BU91" s="942"/>
      <c r="BV91" s="942"/>
      <c r="BW91" s="942"/>
      <c r="BX91" s="942"/>
      <c r="BY91" s="942"/>
      <c r="BZ91" s="942"/>
      <c r="CA91" s="942"/>
      <c r="CB91" s="942"/>
      <c r="CC91" s="942"/>
      <c r="CD91" s="942"/>
      <c r="CE91" s="942"/>
      <c r="CF91" s="942"/>
      <c r="CG91" s="943"/>
      <c r="CH91" s="938"/>
      <c r="CI91" s="939"/>
      <c r="CJ91" s="939"/>
      <c r="CK91" s="939"/>
      <c r="CL91" s="940"/>
      <c r="CM91" s="938"/>
      <c r="CN91" s="939"/>
      <c r="CO91" s="939"/>
      <c r="CP91" s="939"/>
      <c r="CQ91" s="940"/>
      <c r="CR91" s="938"/>
      <c r="CS91" s="939"/>
      <c r="CT91" s="939"/>
      <c r="CU91" s="939"/>
      <c r="CV91" s="940"/>
      <c r="CW91" s="938"/>
      <c r="CX91" s="939"/>
      <c r="CY91" s="939"/>
      <c r="CZ91" s="939"/>
      <c r="DA91" s="940"/>
      <c r="DB91" s="938"/>
      <c r="DC91" s="939"/>
      <c r="DD91" s="939"/>
      <c r="DE91" s="939"/>
      <c r="DF91" s="940"/>
      <c r="DG91" s="938"/>
      <c r="DH91" s="939"/>
      <c r="DI91" s="939"/>
      <c r="DJ91" s="939"/>
      <c r="DK91" s="940"/>
      <c r="DL91" s="938"/>
      <c r="DM91" s="939"/>
      <c r="DN91" s="939"/>
      <c r="DO91" s="939"/>
      <c r="DP91" s="940"/>
      <c r="DQ91" s="938"/>
      <c r="DR91" s="939"/>
      <c r="DS91" s="939"/>
      <c r="DT91" s="939"/>
      <c r="DU91" s="940"/>
      <c r="DV91" s="935"/>
      <c r="DW91" s="936"/>
      <c r="DX91" s="936"/>
      <c r="DY91" s="936"/>
      <c r="DZ91" s="937"/>
      <c r="EA91" s="244"/>
    </row>
    <row r="92" spans="1:131" s="245" customFormat="1" ht="26.25" hidden="1" customHeight="1" x14ac:dyDescent="0.15">
      <c r="A92" s="268"/>
      <c r="B92" s="269"/>
      <c r="C92" s="269"/>
      <c r="D92" s="269"/>
      <c r="E92" s="269"/>
      <c r="F92" s="269"/>
      <c r="G92" s="269"/>
      <c r="H92" s="269"/>
      <c r="I92" s="269"/>
      <c r="J92" s="269"/>
      <c r="K92" s="269"/>
      <c r="L92" s="269"/>
      <c r="M92" s="269"/>
      <c r="N92" s="269"/>
      <c r="O92" s="269"/>
      <c r="P92" s="269"/>
      <c r="Q92" s="270"/>
      <c r="R92" s="270"/>
      <c r="S92" s="270"/>
      <c r="T92" s="270"/>
      <c r="U92" s="270"/>
      <c r="V92" s="270"/>
      <c r="W92" s="270"/>
      <c r="X92" s="270"/>
      <c r="Y92" s="270"/>
      <c r="Z92" s="270"/>
      <c r="AA92" s="270"/>
      <c r="AB92" s="270"/>
      <c r="AC92" s="270"/>
      <c r="AD92" s="270"/>
      <c r="AE92" s="270"/>
      <c r="AF92" s="270"/>
      <c r="AG92" s="270"/>
      <c r="AH92" s="270"/>
      <c r="AI92" s="270"/>
      <c r="AJ92" s="270"/>
      <c r="AK92" s="270"/>
      <c r="AL92" s="270"/>
      <c r="AM92" s="270"/>
      <c r="AN92" s="270"/>
      <c r="AO92" s="270"/>
      <c r="AP92" s="270"/>
      <c r="AQ92" s="270"/>
      <c r="AR92" s="270"/>
      <c r="AS92" s="270"/>
      <c r="AT92" s="270"/>
      <c r="AU92" s="270"/>
      <c r="AV92" s="270"/>
      <c r="AW92" s="270"/>
      <c r="AX92" s="270"/>
      <c r="AY92" s="270"/>
      <c r="AZ92" s="271"/>
      <c r="BA92" s="271"/>
      <c r="BB92" s="271"/>
      <c r="BC92" s="271"/>
      <c r="BD92" s="271"/>
      <c r="BE92" s="263"/>
      <c r="BF92" s="263"/>
      <c r="BG92" s="263"/>
      <c r="BH92" s="263"/>
      <c r="BI92" s="263"/>
      <c r="BJ92" s="263"/>
      <c r="BK92" s="263"/>
      <c r="BL92" s="263"/>
      <c r="BM92" s="263"/>
      <c r="BN92" s="263"/>
      <c r="BO92" s="263"/>
      <c r="BP92" s="263"/>
      <c r="BQ92" s="260">
        <v>86</v>
      </c>
      <c r="BR92" s="265"/>
      <c r="BS92" s="941"/>
      <c r="BT92" s="942"/>
      <c r="BU92" s="942"/>
      <c r="BV92" s="942"/>
      <c r="BW92" s="942"/>
      <c r="BX92" s="942"/>
      <c r="BY92" s="942"/>
      <c r="BZ92" s="942"/>
      <c r="CA92" s="942"/>
      <c r="CB92" s="942"/>
      <c r="CC92" s="942"/>
      <c r="CD92" s="942"/>
      <c r="CE92" s="942"/>
      <c r="CF92" s="942"/>
      <c r="CG92" s="943"/>
      <c r="CH92" s="938"/>
      <c r="CI92" s="939"/>
      <c r="CJ92" s="939"/>
      <c r="CK92" s="939"/>
      <c r="CL92" s="940"/>
      <c r="CM92" s="938"/>
      <c r="CN92" s="939"/>
      <c r="CO92" s="939"/>
      <c r="CP92" s="939"/>
      <c r="CQ92" s="940"/>
      <c r="CR92" s="938"/>
      <c r="CS92" s="939"/>
      <c r="CT92" s="939"/>
      <c r="CU92" s="939"/>
      <c r="CV92" s="940"/>
      <c r="CW92" s="938"/>
      <c r="CX92" s="939"/>
      <c r="CY92" s="939"/>
      <c r="CZ92" s="939"/>
      <c r="DA92" s="940"/>
      <c r="DB92" s="938"/>
      <c r="DC92" s="939"/>
      <c r="DD92" s="939"/>
      <c r="DE92" s="939"/>
      <c r="DF92" s="940"/>
      <c r="DG92" s="938"/>
      <c r="DH92" s="939"/>
      <c r="DI92" s="939"/>
      <c r="DJ92" s="939"/>
      <c r="DK92" s="940"/>
      <c r="DL92" s="938"/>
      <c r="DM92" s="939"/>
      <c r="DN92" s="939"/>
      <c r="DO92" s="939"/>
      <c r="DP92" s="940"/>
      <c r="DQ92" s="938"/>
      <c r="DR92" s="939"/>
      <c r="DS92" s="939"/>
      <c r="DT92" s="939"/>
      <c r="DU92" s="940"/>
      <c r="DV92" s="935"/>
      <c r="DW92" s="936"/>
      <c r="DX92" s="936"/>
      <c r="DY92" s="936"/>
      <c r="DZ92" s="937"/>
      <c r="EA92" s="244"/>
    </row>
    <row r="93" spans="1:131" s="245" customFormat="1" ht="26.25" hidden="1" customHeight="1" x14ac:dyDescent="0.15">
      <c r="A93" s="268"/>
      <c r="B93" s="269"/>
      <c r="C93" s="269"/>
      <c r="D93" s="269"/>
      <c r="E93" s="269"/>
      <c r="F93" s="269"/>
      <c r="G93" s="269"/>
      <c r="H93" s="269"/>
      <c r="I93" s="269"/>
      <c r="J93" s="269"/>
      <c r="K93" s="269"/>
      <c r="L93" s="269"/>
      <c r="M93" s="269"/>
      <c r="N93" s="269"/>
      <c r="O93" s="269"/>
      <c r="P93" s="269"/>
      <c r="Q93" s="270"/>
      <c r="R93" s="270"/>
      <c r="S93" s="270"/>
      <c r="T93" s="270"/>
      <c r="U93" s="270"/>
      <c r="V93" s="270"/>
      <c r="W93" s="270"/>
      <c r="X93" s="270"/>
      <c r="Y93" s="270"/>
      <c r="Z93" s="270"/>
      <c r="AA93" s="270"/>
      <c r="AB93" s="270"/>
      <c r="AC93" s="270"/>
      <c r="AD93" s="270"/>
      <c r="AE93" s="270"/>
      <c r="AF93" s="270"/>
      <c r="AG93" s="270"/>
      <c r="AH93" s="270"/>
      <c r="AI93" s="270"/>
      <c r="AJ93" s="270"/>
      <c r="AK93" s="270"/>
      <c r="AL93" s="270"/>
      <c r="AM93" s="270"/>
      <c r="AN93" s="270"/>
      <c r="AO93" s="270"/>
      <c r="AP93" s="270"/>
      <c r="AQ93" s="270"/>
      <c r="AR93" s="270"/>
      <c r="AS93" s="270"/>
      <c r="AT93" s="270"/>
      <c r="AU93" s="270"/>
      <c r="AV93" s="270"/>
      <c r="AW93" s="270"/>
      <c r="AX93" s="270"/>
      <c r="AY93" s="270"/>
      <c r="AZ93" s="271"/>
      <c r="BA93" s="271"/>
      <c r="BB93" s="271"/>
      <c r="BC93" s="271"/>
      <c r="BD93" s="271"/>
      <c r="BE93" s="263"/>
      <c r="BF93" s="263"/>
      <c r="BG93" s="263"/>
      <c r="BH93" s="263"/>
      <c r="BI93" s="263"/>
      <c r="BJ93" s="263"/>
      <c r="BK93" s="263"/>
      <c r="BL93" s="263"/>
      <c r="BM93" s="263"/>
      <c r="BN93" s="263"/>
      <c r="BO93" s="263"/>
      <c r="BP93" s="263"/>
      <c r="BQ93" s="260">
        <v>87</v>
      </c>
      <c r="BR93" s="265"/>
      <c r="BS93" s="941"/>
      <c r="BT93" s="942"/>
      <c r="BU93" s="942"/>
      <c r="BV93" s="942"/>
      <c r="BW93" s="942"/>
      <c r="BX93" s="942"/>
      <c r="BY93" s="942"/>
      <c r="BZ93" s="942"/>
      <c r="CA93" s="942"/>
      <c r="CB93" s="942"/>
      <c r="CC93" s="942"/>
      <c r="CD93" s="942"/>
      <c r="CE93" s="942"/>
      <c r="CF93" s="942"/>
      <c r="CG93" s="943"/>
      <c r="CH93" s="938"/>
      <c r="CI93" s="939"/>
      <c r="CJ93" s="939"/>
      <c r="CK93" s="939"/>
      <c r="CL93" s="940"/>
      <c r="CM93" s="938"/>
      <c r="CN93" s="939"/>
      <c r="CO93" s="939"/>
      <c r="CP93" s="939"/>
      <c r="CQ93" s="940"/>
      <c r="CR93" s="938"/>
      <c r="CS93" s="939"/>
      <c r="CT93" s="939"/>
      <c r="CU93" s="939"/>
      <c r="CV93" s="940"/>
      <c r="CW93" s="938"/>
      <c r="CX93" s="939"/>
      <c r="CY93" s="939"/>
      <c r="CZ93" s="939"/>
      <c r="DA93" s="940"/>
      <c r="DB93" s="938"/>
      <c r="DC93" s="939"/>
      <c r="DD93" s="939"/>
      <c r="DE93" s="939"/>
      <c r="DF93" s="940"/>
      <c r="DG93" s="938"/>
      <c r="DH93" s="939"/>
      <c r="DI93" s="939"/>
      <c r="DJ93" s="939"/>
      <c r="DK93" s="940"/>
      <c r="DL93" s="938"/>
      <c r="DM93" s="939"/>
      <c r="DN93" s="939"/>
      <c r="DO93" s="939"/>
      <c r="DP93" s="940"/>
      <c r="DQ93" s="938"/>
      <c r="DR93" s="939"/>
      <c r="DS93" s="939"/>
      <c r="DT93" s="939"/>
      <c r="DU93" s="940"/>
      <c r="DV93" s="935"/>
      <c r="DW93" s="936"/>
      <c r="DX93" s="936"/>
      <c r="DY93" s="936"/>
      <c r="DZ93" s="937"/>
      <c r="EA93" s="244"/>
    </row>
    <row r="94" spans="1:131" s="245" customFormat="1" ht="26.25" hidden="1" customHeight="1" x14ac:dyDescent="0.15">
      <c r="A94" s="268"/>
      <c r="B94" s="269"/>
      <c r="C94" s="269"/>
      <c r="D94" s="269"/>
      <c r="E94" s="269"/>
      <c r="F94" s="269"/>
      <c r="G94" s="269"/>
      <c r="H94" s="269"/>
      <c r="I94" s="269"/>
      <c r="J94" s="269"/>
      <c r="K94" s="269"/>
      <c r="L94" s="269"/>
      <c r="M94" s="269"/>
      <c r="N94" s="269"/>
      <c r="O94" s="269"/>
      <c r="P94" s="269"/>
      <c r="Q94" s="270"/>
      <c r="R94" s="270"/>
      <c r="S94" s="270"/>
      <c r="T94" s="270"/>
      <c r="U94" s="270"/>
      <c r="V94" s="270"/>
      <c r="W94" s="270"/>
      <c r="X94" s="270"/>
      <c r="Y94" s="270"/>
      <c r="Z94" s="270"/>
      <c r="AA94" s="270"/>
      <c r="AB94" s="270"/>
      <c r="AC94" s="270"/>
      <c r="AD94" s="270"/>
      <c r="AE94" s="270"/>
      <c r="AF94" s="270"/>
      <c r="AG94" s="270"/>
      <c r="AH94" s="270"/>
      <c r="AI94" s="270"/>
      <c r="AJ94" s="270"/>
      <c r="AK94" s="270"/>
      <c r="AL94" s="270"/>
      <c r="AM94" s="270"/>
      <c r="AN94" s="270"/>
      <c r="AO94" s="270"/>
      <c r="AP94" s="270"/>
      <c r="AQ94" s="270"/>
      <c r="AR94" s="270"/>
      <c r="AS94" s="270"/>
      <c r="AT94" s="270"/>
      <c r="AU94" s="270"/>
      <c r="AV94" s="270"/>
      <c r="AW94" s="270"/>
      <c r="AX94" s="270"/>
      <c r="AY94" s="270"/>
      <c r="AZ94" s="271"/>
      <c r="BA94" s="271"/>
      <c r="BB94" s="271"/>
      <c r="BC94" s="271"/>
      <c r="BD94" s="271"/>
      <c r="BE94" s="263"/>
      <c r="BF94" s="263"/>
      <c r="BG94" s="263"/>
      <c r="BH94" s="263"/>
      <c r="BI94" s="263"/>
      <c r="BJ94" s="263"/>
      <c r="BK94" s="263"/>
      <c r="BL94" s="263"/>
      <c r="BM94" s="263"/>
      <c r="BN94" s="263"/>
      <c r="BO94" s="263"/>
      <c r="BP94" s="263"/>
      <c r="BQ94" s="260">
        <v>88</v>
      </c>
      <c r="BR94" s="265"/>
      <c r="BS94" s="941"/>
      <c r="BT94" s="942"/>
      <c r="BU94" s="942"/>
      <c r="BV94" s="942"/>
      <c r="BW94" s="942"/>
      <c r="BX94" s="942"/>
      <c r="BY94" s="942"/>
      <c r="BZ94" s="942"/>
      <c r="CA94" s="942"/>
      <c r="CB94" s="942"/>
      <c r="CC94" s="942"/>
      <c r="CD94" s="942"/>
      <c r="CE94" s="942"/>
      <c r="CF94" s="942"/>
      <c r="CG94" s="943"/>
      <c r="CH94" s="938"/>
      <c r="CI94" s="939"/>
      <c r="CJ94" s="939"/>
      <c r="CK94" s="939"/>
      <c r="CL94" s="940"/>
      <c r="CM94" s="938"/>
      <c r="CN94" s="939"/>
      <c r="CO94" s="939"/>
      <c r="CP94" s="939"/>
      <c r="CQ94" s="940"/>
      <c r="CR94" s="938"/>
      <c r="CS94" s="939"/>
      <c r="CT94" s="939"/>
      <c r="CU94" s="939"/>
      <c r="CV94" s="940"/>
      <c r="CW94" s="938"/>
      <c r="CX94" s="939"/>
      <c r="CY94" s="939"/>
      <c r="CZ94" s="939"/>
      <c r="DA94" s="940"/>
      <c r="DB94" s="938"/>
      <c r="DC94" s="939"/>
      <c r="DD94" s="939"/>
      <c r="DE94" s="939"/>
      <c r="DF94" s="940"/>
      <c r="DG94" s="938"/>
      <c r="DH94" s="939"/>
      <c r="DI94" s="939"/>
      <c r="DJ94" s="939"/>
      <c r="DK94" s="940"/>
      <c r="DL94" s="938"/>
      <c r="DM94" s="939"/>
      <c r="DN94" s="939"/>
      <c r="DO94" s="939"/>
      <c r="DP94" s="940"/>
      <c r="DQ94" s="938"/>
      <c r="DR94" s="939"/>
      <c r="DS94" s="939"/>
      <c r="DT94" s="939"/>
      <c r="DU94" s="940"/>
      <c r="DV94" s="935"/>
      <c r="DW94" s="936"/>
      <c r="DX94" s="936"/>
      <c r="DY94" s="936"/>
      <c r="DZ94" s="937"/>
      <c r="EA94" s="244"/>
    </row>
    <row r="95" spans="1:131" s="245" customFormat="1" ht="26.25" hidden="1" customHeight="1" x14ac:dyDescent="0.15">
      <c r="A95" s="268"/>
      <c r="B95" s="269"/>
      <c r="C95" s="269"/>
      <c r="D95" s="269"/>
      <c r="E95" s="269"/>
      <c r="F95" s="269"/>
      <c r="G95" s="269"/>
      <c r="H95" s="269"/>
      <c r="I95" s="269"/>
      <c r="J95" s="269"/>
      <c r="K95" s="269"/>
      <c r="L95" s="269"/>
      <c r="M95" s="269"/>
      <c r="N95" s="269"/>
      <c r="O95" s="269"/>
      <c r="P95" s="269"/>
      <c r="Q95" s="270"/>
      <c r="R95" s="270"/>
      <c r="S95" s="270"/>
      <c r="T95" s="270"/>
      <c r="U95" s="270"/>
      <c r="V95" s="270"/>
      <c r="W95" s="270"/>
      <c r="X95" s="270"/>
      <c r="Y95" s="270"/>
      <c r="Z95" s="270"/>
      <c r="AA95" s="270"/>
      <c r="AB95" s="270"/>
      <c r="AC95" s="270"/>
      <c r="AD95" s="270"/>
      <c r="AE95" s="270"/>
      <c r="AF95" s="270"/>
      <c r="AG95" s="270"/>
      <c r="AH95" s="270"/>
      <c r="AI95" s="270"/>
      <c r="AJ95" s="270"/>
      <c r="AK95" s="270"/>
      <c r="AL95" s="270"/>
      <c r="AM95" s="270"/>
      <c r="AN95" s="270"/>
      <c r="AO95" s="270"/>
      <c r="AP95" s="270"/>
      <c r="AQ95" s="270"/>
      <c r="AR95" s="270"/>
      <c r="AS95" s="270"/>
      <c r="AT95" s="270"/>
      <c r="AU95" s="270"/>
      <c r="AV95" s="270"/>
      <c r="AW95" s="270"/>
      <c r="AX95" s="270"/>
      <c r="AY95" s="270"/>
      <c r="AZ95" s="271"/>
      <c r="BA95" s="271"/>
      <c r="BB95" s="271"/>
      <c r="BC95" s="271"/>
      <c r="BD95" s="271"/>
      <c r="BE95" s="263"/>
      <c r="BF95" s="263"/>
      <c r="BG95" s="263"/>
      <c r="BH95" s="263"/>
      <c r="BI95" s="263"/>
      <c r="BJ95" s="263"/>
      <c r="BK95" s="263"/>
      <c r="BL95" s="263"/>
      <c r="BM95" s="263"/>
      <c r="BN95" s="263"/>
      <c r="BO95" s="263"/>
      <c r="BP95" s="263"/>
      <c r="BQ95" s="260">
        <v>89</v>
      </c>
      <c r="BR95" s="265"/>
      <c r="BS95" s="941"/>
      <c r="BT95" s="942"/>
      <c r="BU95" s="942"/>
      <c r="BV95" s="942"/>
      <c r="BW95" s="942"/>
      <c r="BX95" s="942"/>
      <c r="BY95" s="942"/>
      <c r="BZ95" s="942"/>
      <c r="CA95" s="942"/>
      <c r="CB95" s="942"/>
      <c r="CC95" s="942"/>
      <c r="CD95" s="942"/>
      <c r="CE95" s="942"/>
      <c r="CF95" s="942"/>
      <c r="CG95" s="943"/>
      <c r="CH95" s="938"/>
      <c r="CI95" s="939"/>
      <c r="CJ95" s="939"/>
      <c r="CK95" s="939"/>
      <c r="CL95" s="940"/>
      <c r="CM95" s="938"/>
      <c r="CN95" s="939"/>
      <c r="CO95" s="939"/>
      <c r="CP95" s="939"/>
      <c r="CQ95" s="940"/>
      <c r="CR95" s="938"/>
      <c r="CS95" s="939"/>
      <c r="CT95" s="939"/>
      <c r="CU95" s="939"/>
      <c r="CV95" s="940"/>
      <c r="CW95" s="938"/>
      <c r="CX95" s="939"/>
      <c r="CY95" s="939"/>
      <c r="CZ95" s="939"/>
      <c r="DA95" s="940"/>
      <c r="DB95" s="938"/>
      <c r="DC95" s="939"/>
      <c r="DD95" s="939"/>
      <c r="DE95" s="939"/>
      <c r="DF95" s="940"/>
      <c r="DG95" s="938"/>
      <c r="DH95" s="939"/>
      <c r="DI95" s="939"/>
      <c r="DJ95" s="939"/>
      <c r="DK95" s="940"/>
      <c r="DL95" s="938"/>
      <c r="DM95" s="939"/>
      <c r="DN95" s="939"/>
      <c r="DO95" s="939"/>
      <c r="DP95" s="940"/>
      <c r="DQ95" s="938"/>
      <c r="DR95" s="939"/>
      <c r="DS95" s="939"/>
      <c r="DT95" s="939"/>
      <c r="DU95" s="940"/>
      <c r="DV95" s="935"/>
      <c r="DW95" s="936"/>
      <c r="DX95" s="936"/>
      <c r="DY95" s="936"/>
      <c r="DZ95" s="937"/>
      <c r="EA95" s="244"/>
    </row>
    <row r="96" spans="1:131" s="245" customFormat="1" ht="26.25" hidden="1" customHeight="1" x14ac:dyDescent="0.15">
      <c r="A96" s="268"/>
      <c r="B96" s="269"/>
      <c r="C96" s="269"/>
      <c r="D96" s="269"/>
      <c r="E96" s="269"/>
      <c r="F96" s="269"/>
      <c r="G96" s="269"/>
      <c r="H96" s="269"/>
      <c r="I96" s="269"/>
      <c r="J96" s="269"/>
      <c r="K96" s="269"/>
      <c r="L96" s="269"/>
      <c r="M96" s="269"/>
      <c r="N96" s="269"/>
      <c r="O96" s="269"/>
      <c r="P96" s="269"/>
      <c r="Q96" s="270"/>
      <c r="R96" s="270"/>
      <c r="S96" s="270"/>
      <c r="T96" s="270"/>
      <c r="U96" s="270"/>
      <c r="V96" s="270"/>
      <c r="W96" s="270"/>
      <c r="X96" s="270"/>
      <c r="Y96" s="270"/>
      <c r="Z96" s="270"/>
      <c r="AA96" s="270"/>
      <c r="AB96" s="270"/>
      <c r="AC96" s="270"/>
      <c r="AD96" s="270"/>
      <c r="AE96" s="270"/>
      <c r="AF96" s="270"/>
      <c r="AG96" s="270"/>
      <c r="AH96" s="270"/>
      <c r="AI96" s="270"/>
      <c r="AJ96" s="270"/>
      <c r="AK96" s="270"/>
      <c r="AL96" s="270"/>
      <c r="AM96" s="270"/>
      <c r="AN96" s="270"/>
      <c r="AO96" s="270"/>
      <c r="AP96" s="270"/>
      <c r="AQ96" s="270"/>
      <c r="AR96" s="270"/>
      <c r="AS96" s="270"/>
      <c r="AT96" s="270"/>
      <c r="AU96" s="270"/>
      <c r="AV96" s="270"/>
      <c r="AW96" s="270"/>
      <c r="AX96" s="270"/>
      <c r="AY96" s="270"/>
      <c r="AZ96" s="271"/>
      <c r="BA96" s="271"/>
      <c r="BB96" s="271"/>
      <c r="BC96" s="271"/>
      <c r="BD96" s="271"/>
      <c r="BE96" s="263"/>
      <c r="BF96" s="263"/>
      <c r="BG96" s="263"/>
      <c r="BH96" s="263"/>
      <c r="BI96" s="263"/>
      <c r="BJ96" s="263"/>
      <c r="BK96" s="263"/>
      <c r="BL96" s="263"/>
      <c r="BM96" s="263"/>
      <c r="BN96" s="263"/>
      <c r="BO96" s="263"/>
      <c r="BP96" s="263"/>
      <c r="BQ96" s="260">
        <v>90</v>
      </c>
      <c r="BR96" s="265"/>
      <c r="BS96" s="941"/>
      <c r="BT96" s="942"/>
      <c r="BU96" s="942"/>
      <c r="BV96" s="942"/>
      <c r="BW96" s="942"/>
      <c r="BX96" s="942"/>
      <c r="BY96" s="942"/>
      <c r="BZ96" s="942"/>
      <c r="CA96" s="942"/>
      <c r="CB96" s="942"/>
      <c r="CC96" s="942"/>
      <c r="CD96" s="942"/>
      <c r="CE96" s="942"/>
      <c r="CF96" s="942"/>
      <c r="CG96" s="943"/>
      <c r="CH96" s="938"/>
      <c r="CI96" s="939"/>
      <c r="CJ96" s="939"/>
      <c r="CK96" s="939"/>
      <c r="CL96" s="940"/>
      <c r="CM96" s="938"/>
      <c r="CN96" s="939"/>
      <c r="CO96" s="939"/>
      <c r="CP96" s="939"/>
      <c r="CQ96" s="940"/>
      <c r="CR96" s="938"/>
      <c r="CS96" s="939"/>
      <c r="CT96" s="939"/>
      <c r="CU96" s="939"/>
      <c r="CV96" s="940"/>
      <c r="CW96" s="938"/>
      <c r="CX96" s="939"/>
      <c r="CY96" s="939"/>
      <c r="CZ96" s="939"/>
      <c r="DA96" s="940"/>
      <c r="DB96" s="938"/>
      <c r="DC96" s="939"/>
      <c r="DD96" s="939"/>
      <c r="DE96" s="939"/>
      <c r="DF96" s="940"/>
      <c r="DG96" s="938"/>
      <c r="DH96" s="939"/>
      <c r="DI96" s="939"/>
      <c r="DJ96" s="939"/>
      <c r="DK96" s="940"/>
      <c r="DL96" s="938"/>
      <c r="DM96" s="939"/>
      <c r="DN96" s="939"/>
      <c r="DO96" s="939"/>
      <c r="DP96" s="940"/>
      <c r="DQ96" s="938"/>
      <c r="DR96" s="939"/>
      <c r="DS96" s="939"/>
      <c r="DT96" s="939"/>
      <c r="DU96" s="940"/>
      <c r="DV96" s="935"/>
      <c r="DW96" s="936"/>
      <c r="DX96" s="936"/>
      <c r="DY96" s="936"/>
      <c r="DZ96" s="937"/>
      <c r="EA96" s="244"/>
    </row>
    <row r="97" spans="1:131" s="245" customFormat="1" ht="26.25" hidden="1" customHeight="1" x14ac:dyDescent="0.15">
      <c r="A97" s="268"/>
      <c r="B97" s="269"/>
      <c r="C97" s="269"/>
      <c r="D97" s="269"/>
      <c r="E97" s="269"/>
      <c r="F97" s="269"/>
      <c r="G97" s="269"/>
      <c r="H97" s="269"/>
      <c r="I97" s="269"/>
      <c r="J97" s="269"/>
      <c r="K97" s="269"/>
      <c r="L97" s="269"/>
      <c r="M97" s="269"/>
      <c r="N97" s="269"/>
      <c r="O97" s="269"/>
      <c r="P97" s="269"/>
      <c r="Q97" s="270"/>
      <c r="R97" s="270"/>
      <c r="S97" s="270"/>
      <c r="T97" s="270"/>
      <c r="U97" s="270"/>
      <c r="V97" s="270"/>
      <c r="W97" s="270"/>
      <c r="X97" s="270"/>
      <c r="Y97" s="270"/>
      <c r="Z97" s="270"/>
      <c r="AA97" s="270"/>
      <c r="AB97" s="270"/>
      <c r="AC97" s="270"/>
      <c r="AD97" s="270"/>
      <c r="AE97" s="270"/>
      <c r="AF97" s="270"/>
      <c r="AG97" s="270"/>
      <c r="AH97" s="270"/>
      <c r="AI97" s="270"/>
      <c r="AJ97" s="270"/>
      <c r="AK97" s="270"/>
      <c r="AL97" s="270"/>
      <c r="AM97" s="270"/>
      <c r="AN97" s="270"/>
      <c r="AO97" s="270"/>
      <c r="AP97" s="270"/>
      <c r="AQ97" s="270"/>
      <c r="AR97" s="270"/>
      <c r="AS97" s="270"/>
      <c r="AT97" s="270"/>
      <c r="AU97" s="270"/>
      <c r="AV97" s="270"/>
      <c r="AW97" s="270"/>
      <c r="AX97" s="270"/>
      <c r="AY97" s="270"/>
      <c r="AZ97" s="271"/>
      <c r="BA97" s="271"/>
      <c r="BB97" s="271"/>
      <c r="BC97" s="271"/>
      <c r="BD97" s="271"/>
      <c r="BE97" s="263"/>
      <c r="BF97" s="263"/>
      <c r="BG97" s="263"/>
      <c r="BH97" s="263"/>
      <c r="BI97" s="263"/>
      <c r="BJ97" s="263"/>
      <c r="BK97" s="263"/>
      <c r="BL97" s="263"/>
      <c r="BM97" s="263"/>
      <c r="BN97" s="263"/>
      <c r="BO97" s="263"/>
      <c r="BP97" s="263"/>
      <c r="BQ97" s="260">
        <v>91</v>
      </c>
      <c r="BR97" s="265"/>
      <c r="BS97" s="941"/>
      <c r="BT97" s="942"/>
      <c r="BU97" s="942"/>
      <c r="BV97" s="942"/>
      <c r="BW97" s="942"/>
      <c r="BX97" s="942"/>
      <c r="BY97" s="942"/>
      <c r="BZ97" s="942"/>
      <c r="CA97" s="942"/>
      <c r="CB97" s="942"/>
      <c r="CC97" s="942"/>
      <c r="CD97" s="942"/>
      <c r="CE97" s="942"/>
      <c r="CF97" s="942"/>
      <c r="CG97" s="943"/>
      <c r="CH97" s="938"/>
      <c r="CI97" s="939"/>
      <c r="CJ97" s="939"/>
      <c r="CK97" s="939"/>
      <c r="CL97" s="940"/>
      <c r="CM97" s="938"/>
      <c r="CN97" s="939"/>
      <c r="CO97" s="939"/>
      <c r="CP97" s="939"/>
      <c r="CQ97" s="940"/>
      <c r="CR97" s="938"/>
      <c r="CS97" s="939"/>
      <c r="CT97" s="939"/>
      <c r="CU97" s="939"/>
      <c r="CV97" s="940"/>
      <c r="CW97" s="938"/>
      <c r="CX97" s="939"/>
      <c r="CY97" s="939"/>
      <c r="CZ97" s="939"/>
      <c r="DA97" s="940"/>
      <c r="DB97" s="938"/>
      <c r="DC97" s="939"/>
      <c r="DD97" s="939"/>
      <c r="DE97" s="939"/>
      <c r="DF97" s="940"/>
      <c r="DG97" s="938"/>
      <c r="DH97" s="939"/>
      <c r="DI97" s="939"/>
      <c r="DJ97" s="939"/>
      <c r="DK97" s="940"/>
      <c r="DL97" s="938"/>
      <c r="DM97" s="939"/>
      <c r="DN97" s="939"/>
      <c r="DO97" s="939"/>
      <c r="DP97" s="940"/>
      <c r="DQ97" s="938"/>
      <c r="DR97" s="939"/>
      <c r="DS97" s="939"/>
      <c r="DT97" s="939"/>
      <c r="DU97" s="940"/>
      <c r="DV97" s="935"/>
      <c r="DW97" s="936"/>
      <c r="DX97" s="936"/>
      <c r="DY97" s="936"/>
      <c r="DZ97" s="937"/>
      <c r="EA97" s="244"/>
    </row>
    <row r="98" spans="1:131" s="245" customFormat="1" ht="26.25" hidden="1" customHeight="1" x14ac:dyDescent="0.15">
      <c r="A98" s="268"/>
      <c r="B98" s="269"/>
      <c r="C98" s="269"/>
      <c r="D98" s="269"/>
      <c r="E98" s="269"/>
      <c r="F98" s="269"/>
      <c r="G98" s="269"/>
      <c r="H98" s="269"/>
      <c r="I98" s="269"/>
      <c r="J98" s="269"/>
      <c r="K98" s="269"/>
      <c r="L98" s="269"/>
      <c r="M98" s="269"/>
      <c r="N98" s="269"/>
      <c r="O98" s="269"/>
      <c r="P98" s="269"/>
      <c r="Q98" s="270"/>
      <c r="R98" s="270"/>
      <c r="S98" s="270"/>
      <c r="T98" s="270"/>
      <c r="U98" s="270"/>
      <c r="V98" s="270"/>
      <c r="W98" s="270"/>
      <c r="X98" s="270"/>
      <c r="Y98" s="270"/>
      <c r="Z98" s="270"/>
      <c r="AA98" s="270"/>
      <c r="AB98" s="270"/>
      <c r="AC98" s="270"/>
      <c r="AD98" s="270"/>
      <c r="AE98" s="270"/>
      <c r="AF98" s="270"/>
      <c r="AG98" s="270"/>
      <c r="AH98" s="270"/>
      <c r="AI98" s="270"/>
      <c r="AJ98" s="270"/>
      <c r="AK98" s="270"/>
      <c r="AL98" s="270"/>
      <c r="AM98" s="270"/>
      <c r="AN98" s="270"/>
      <c r="AO98" s="270"/>
      <c r="AP98" s="270"/>
      <c r="AQ98" s="270"/>
      <c r="AR98" s="270"/>
      <c r="AS98" s="270"/>
      <c r="AT98" s="270"/>
      <c r="AU98" s="270"/>
      <c r="AV98" s="270"/>
      <c r="AW98" s="270"/>
      <c r="AX98" s="270"/>
      <c r="AY98" s="270"/>
      <c r="AZ98" s="271"/>
      <c r="BA98" s="271"/>
      <c r="BB98" s="271"/>
      <c r="BC98" s="271"/>
      <c r="BD98" s="271"/>
      <c r="BE98" s="263"/>
      <c r="BF98" s="263"/>
      <c r="BG98" s="263"/>
      <c r="BH98" s="263"/>
      <c r="BI98" s="263"/>
      <c r="BJ98" s="263"/>
      <c r="BK98" s="263"/>
      <c r="BL98" s="263"/>
      <c r="BM98" s="263"/>
      <c r="BN98" s="263"/>
      <c r="BO98" s="263"/>
      <c r="BP98" s="263"/>
      <c r="BQ98" s="260">
        <v>92</v>
      </c>
      <c r="BR98" s="265"/>
      <c r="BS98" s="941"/>
      <c r="BT98" s="942"/>
      <c r="BU98" s="942"/>
      <c r="BV98" s="942"/>
      <c r="BW98" s="942"/>
      <c r="BX98" s="942"/>
      <c r="BY98" s="942"/>
      <c r="BZ98" s="942"/>
      <c r="CA98" s="942"/>
      <c r="CB98" s="942"/>
      <c r="CC98" s="942"/>
      <c r="CD98" s="942"/>
      <c r="CE98" s="942"/>
      <c r="CF98" s="942"/>
      <c r="CG98" s="943"/>
      <c r="CH98" s="938"/>
      <c r="CI98" s="939"/>
      <c r="CJ98" s="939"/>
      <c r="CK98" s="939"/>
      <c r="CL98" s="940"/>
      <c r="CM98" s="938"/>
      <c r="CN98" s="939"/>
      <c r="CO98" s="939"/>
      <c r="CP98" s="939"/>
      <c r="CQ98" s="940"/>
      <c r="CR98" s="938"/>
      <c r="CS98" s="939"/>
      <c r="CT98" s="939"/>
      <c r="CU98" s="939"/>
      <c r="CV98" s="940"/>
      <c r="CW98" s="938"/>
      <c r="CX98" s="939"/>
      <c r="CY98" s="939"/>
      <c r="CZ98" s="939"/>
      <c r="DA98" s="940"/>
      <c r="DB98" s="938"/>
      <c r="DC98" s="939"/>
      <c r="DD98" s="939"/>
      <c r="DE98" s="939"/>
      <c r="DF98" s="940"/>
      <c r="DG98" s="938"/>
      <c r="DH98" s="939"/>
      <c r="DI98" s="939"/>
      <c r="DJ98" s="939"/>
      <c r="DK98" s="940"/>
      <c r="DL98" s="938"/>
      <c r="DM98" s="939"/>
      <c r="DN98" s="939"/>
      <c r="DO98" s="939"/>
      <c r="DP98" s="940"/>
      <c r="DQ98" s="938"/>
      <c r="DR98" s="939"/>
      <c r="DS98" s="939"/>
      <c r="DT98" s="939"/>
      <c r="DU98" s="940"/>
      <c r="DV98" s="935"/>
      <c r="DW98" s="936"/>
      <c r="DX98" s="936"/>
      <c r="DY98" s="936"/>
      <c r="DZ98" s="937"/>
      <c r="EA98" s="244"/>
    </row>
    <row r="99" spans="1:131" s="245" customFormat="1" ht="26.25" hidden="1" customHeight="1" x14ac:dyDescent="0.15">
      <c r="A99" s="268"/>
      <c r="B99" s="269"/>
      <c r="C99" s="269"/>
      <c r="D99" s="269"/>
      <c r="E99" s="269"/>
      <c r="F99" s="269"/>
      <c r="G99" s="269"/>
      <c r="H99" s="269"/>
      <c r="I99" s="269"/>
      <c r="J99" s="269"/>
      <c r="K99" s="269"/>
      <c r="L99" s="269"/>
      <c r="M99" s="269"/>
      <c r="N99" s="269"/>
      <c r="O99" s="269"/>
      <c r="P99" s="269"/>
      <c r="Q99" s="270"/>
      <c r="R99" s="270"/>
      <c r="S99" s="270"/>
      <c r="T99" s="270"/>
      <c r="U99" s="270"/>
      <c r="V99" s="270"/>
      <c r="W99" s="270"/>
      <c r="X99" s="270"/>
      <c r="Y99" s="270"/>
      <c r="Z99" s="270"/>
      <c r="AA99" s="270"/>
      <c r="AB99" s="270"/>
      <c r="AC99" s="270"/>
      <c r="AD99" s="270"/>
      <c r="AE99" s="270"/>
      <c r="AF99" s="270"/>
      <c r="AG99" s="270"/>
      <c r="AH99" s="270"/>
      <c r="AI99" s="270"/>
      <c r="AJ99" s="270"/>
      <c r="AK99" s="270"/>
      <c r="AL99" s="270"/>
      <c r="AM99" s="270"/>
      <c r="AN99" s="270"/>
      <c r="AO99" s="270"/>
      <c r="AP99" s="270"/>
      <c r="AQ99" s="270"/>
      <c r="AR99" s="270"/>
      <c r="AS99" s="270"/>
      <c r="AT99" s="270"/>
      <c r="AU99" s="270"/>
      <c r="AV99" s="270"/>
      <c r="AW99" s="270"/>
      <c r="AX99" s="270"/>
      <c r="AY99" s="270"/>
      <c r="AZ99" s="271"/>
      <c r="BA99" s="271"/>
      <c r="BB99" s="271"/>
      <c r="BC99" s="271"/>
      <c r="BD99" s="271"/>
      <c r="BE99" s="263"/>
      <c r="BF99" s="263"/>
      <c r="BG99" s="263"/>
      <c r="BH99" s="263"/>
      <c r="BI99" s="263"/>
      <c r="BJ99" s="263"/>
      <c r="BK99" s="263"/>
      <c r="BL99" s="263"/>
      <c r="BM99" s="263"/>
      <c r="BN99" s="263"/>
      <c r="BO99" s="263"/>
      <c r="BP99" s="263"/>
      <c r="BQ99" s="260">
        <v>93</v>
      </c>
      <c r="BR99" s="265"/>
      <c r="BS99" s="941"/>
      <c r="BT99" s="942"/>
      <c r="BU99" s="942"/>
      <c r="BV99" s="942"/>
      <c r="BW99" s="942"/>
      <c r="BX99" s="942"/>
      <c r="BY99" s="942"/>
      <c r="BZ99" s="942"/>
      <c r="CA99" s="942"/>
      <c r="CB99" s="942"/>
      <c r="CC99" s="942"/>
      <c r="CD99" s="942"/>
      <c r="CE99" s="942"/>
      <c r="CF99" s="942"/>
      <c r="CG99" s="943"/>
      <c r="CH99" s="938"/>
      <c r="CI99" s="939"/>
      <c r="CJ99" s="939"/>
      <c r="CK99" s="939"/>
      <c r="CL99" s="940"/>
      <c r="CM99" s="938"/>
      <c r="CN99" s="939"/>
      <c r="CO99" s="939"/>
      <c r="CP99" s="939"/>
      <c r="CQ99" s="940"/>
      <c r="CR99" s="938"/>
      <c r="CS99" s="939"/>
      <c r="CT99" s="939"/>
      <c r="CU99" s="939"/>
      <c r="CV99" s="940"/>
      <c r="CW99" s="938"/>
      <c r="CX99" s="939"/>
      <c r="CY99" s="939"/>
      <c r="CZ99" s="939"/>
      <c r="DA99" s="940"/>
      <c r="DB99" s="938"/>
      <c r="DC99" s="939"/>
      <c r="DD99" s="939"/>
      <c r="DE99" s="939"/>
      <c r="DF99" s="940"/>
      <c r="DG99" s="938"/>
      <c r="DH99" s="939"/>
      <c r="DI99" s="939"/>
      <c r="DJ99" s="939"/>
      <c r="DK99" s="940"/>
      <c r="DL99" s="938"/>
      <c r="DM99" s="939"/>
      <c r="DN99" s="939"/>
      <c r="DO99" s="939"/>
      <c r="DP99" s="940"/>
      <c r="DQ99" s="938"/>
      <c r="DR99" s="939"/>
      <c r="DS99" s="939"/>
      <c r="DT99" s="939"/>
      <c r="DU99" s="940"/>
      <c r="DV99" s="935"/>
      <c r="DW99" s="936"/>
      <c r="DX99" s="936"/>
      <c r="DY99" s="936"/>
      <c r="DZ99" s="937"/>
      <c r="EA99" s="244"/>
    </row>
    <row r="100" spans="1:131" s="245" customFormat="1" ht="26.25" hidden="1" customHeight="1" x14ac:dyDescent="0.15">
      <c r="A100" s="268"/>
      <c r="B100" s="269"/>
      <c r="C100" s="269"/>
      <c r="D100" s="269"/>
      <c r="E100" s="269"/>
      <c r="F100" s="269"/>
      <c r="G100" s="269"/>
      <c r="H100" s="269"/>
      <c r="I100" s="269"/>
      <c r="J100" s="269"/>
      <c r="K100" s="269"/>
      <c r="L100" s="269"/>
      <c r="M100" s="269"/>
      <c r="N100" s="269"/>
      <c r="O100" s="269"/>
      <c r="P100" s="269"/>
      <c r="Q100" s="270"/>
      <c r="R100" s="270"/>
      <c r="S100" s="270"/>
      <c r="T100" s="270"/>
      <c r="U100" s="270"/>
      <c r="V100" s="270"/>
      <c r="W100" s="270"/>
      <c r="X100" s="270"/>
      <c r="Y100" s="270"/>
      <c r="Z100" s="270"/>
      <c r="AA100" s="270"/>
      <c r="AB100" s="270"/>
      <c r="AC100" s="270"/>
      <c r="AD100" s="270"/>
      <c r="AE100" s="270"/>
      <c r="AF100" s="270"/>
      <c r="AG100" s="270"/>
      <c r="AH100" s="270"/>
      <c r="AI100" s="270"/>
      <c r="AJ100" s="270"/>
      <c r="AK100" s="270"/>
      <c r="AL100" s="270"/>
      <c r="AM100" s="270"/>
      <c r="AN100" s="270"/>
      <c r="AO100" s="270"/>
      <c r="AP100" s="270"/>
      <c r="AQ100" s="270"/>
      <c r="AR100" s="270"/>
      <c r="AS100" s="270"/>
      <c r="AT100" s="270"/>
      <c r="AU100" s="270"/>
      <c r="AV100" s="270"/>
      <c r="AW100" s="270"/>
      <c r="AX100" s="270"/>
      <c r="AY100" s="270"/>
      <c r="AZ100" s="271"/>
      <c r="BA100" s="271"/>
      <c r="BB100" s="271"/>
      <c r="BC100" s="271"/>
      <c r="BD100" s="271"/>
      <c r="BE100" s="263"/>
      <c r="BF100" s="263"/>
      <c r="BG100" s="263"/>
      <c r="BH100" s="263"/>
      <c r="BI100" s="263"/>
      <c r="BJ100" s="263"/>
      <c r="BK100" s="263"/>
      <c r="BL100" s="263"/>
      <c r="BM100" s="263"/>
      <c r="BN100" s="263"/>
      <c r="BO100" s="263"/>
      <c r="BP100" s="263"/>
      <c r="BQ100" s="260">
        <v>94</v>
      </c>
      <c r="BR100" s="265"/>
      <c r="BS100" s="941"/>
      <c r="BT100" s="942"/>
      <c r="BU100" s="942"/>
      <c r="BV100" s="942"/>
      <c r="BW100" s="942"/>
      <c r="BX100" s="942"/>
      <c r="BY100" s="942"/>
      <c r="BZ100" s="942"/>
      <c r="CA100" s="942"/>
      <c r="CB100" s="942"/>
      <c r="CC100" s="942"/>
      <c r="CD100" s="942"/>
      <c r="CE100" s="942"/>
      <c r="CF100" s="942"/>
      <c r="CG100" s="943"/>
      <c r="CH100" s="938"/>
      <c r="CI100" s="939"/>
      <c r="CJ100" s="939"/>
      <c r="CK100" s="939"/>
      <c r="CL100" s="940"/>
      <c r="CM100" s="938"/>
      <c r="CN100" s="939"/>
      <c r="CO100" s="939"/>
      <c r="CP100" s="939"/>
      <c r="CQ100" s="940"/>
      <c r="CR100" s="938"/>
      <c r="CS100" s="939"/>
      <c r="CT100" s="939"/>
      <c r="CU100" s="939"/>
      <c r="CV100" s="940"/>
      <c r="CW100" s="938"/>
      <c r="CX100" s="939"/>
      <c r="CY100" s="939"/>
      <c r="CZ100" s="939"/>
      <c r="DA100" s="940"/>
      <c r="DB100" s="938"/>
      <c r="DC100" s="939"/>
      <c r="DD100" s="939"/>
      <c r="DE100" s="939"/>
      <c r="DF100" s="940"/>
      <c r="DG100" s="938"/>
      <c r="DH100" s="939"/>
      <c r="DI100" s="939"/>
      <c r="DJ100" s="939"/>
      <c r="DK100" s="940"/>
      <c r="DL100" s="938"/>
      <c r="DM100" s="939"/>
      <c r="DN100" s="939"/>
      <c r="DO100" s="939"/>
      <c r="DP100" s="940"/>
      <c r="DQ100" s="938"/>
      <c r="DR100" s="939"/>
      <c r="DS100" s="939"/>
      <c r="DT100" s="939"/>
      <c r="DU100" s="940"/>
      <c r="DV100" s="935"/>
      <c r="DW100" s="936"/>
      <c r="DX100" s="936"/>
      <c r="DY100" s="936"/>
      <c r="DZ100" s="937"/>
      <c r="EA100" s="244"/>
    </row>
    <row r="101" spans="1:131" s="245" customFormat="1" ht="26.25" hidden="1" customHeight="1" x14ac:dyDescent="0.15">
      <c r="A101" s="268"/>
      <c r="B101" s="269"/>
      <c r="C101" s="269"/>
      <c r="D101" s="269"/>
      <c r="E101" s="269"/>
      <c r="F101" s="269"/>
      <c r="G101" s="269"/>
      <c r="H101" s="269"/>
      <c r="I101" s="269"/>
      <c r="J101" s="269"/>
      <c r="K101" s="269"/>
      <c r="L101" s="269"/>
      <c r="M101" s="269"/>
      <c r="N101" s="269"/>
      <c r="O101" s="269"/>
      <c r="P101" s="269"/>
      <c r="Q101" s="270"/>
      <c r="R101" s="270"/>
      <c r="S101" s="270"/>
      <c r="T101" s="270"/>
      <c r="U101" s="270"/>
      <c r="V101" s="270"/>
      <c r="W101" s="270"/>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1"/>
      <c r="BA101" s="271"/>
      <c r="BB101" s="271"/>
      <c r="BC101" s="271"/>
      <c r="BD101" s="271"/>
      <c r="BE101" s="263"/>
      <c r="BF101" s="263"/>
      <c r="BG101" s="263"/>
      <c r="BH101" s="263"/>
      <c r="BI101" s="263"/>
      <c r="BJ101" s="263"/>
      <c r="BK101" s="263"/>
      <c r="BL101" s="263"/>
      <c r="BM101" s="263"/>
      <c r="BN101" s="263"/>
      <c r="BO101" s="263"/>
      <c r="BP101" s="263"/>
      <c r="BQ101" s="260">
        <v>95</v>
      </c>
      <c r="BR101" s="265"/>
      <c r="BS101" s="941"/>
      <c r="BT101" s="942"/>
      <c r="BU101" s="942"/>
      <c r="BV101" s="942"/>
      <c r="BW101" s="942"/>
      <c r="BX101" s="942"/>
      <c r="BY101" s="942"/>
      <c r="BZ101" s="942"/>
      <c r="CA101" s="942"/>
      <c r="CB101" s="942"/>
      <c r="CC101" s="942"/>
      <c r="CD101" s="942"/>
      <c r="CE101" s="942"/>
      <c r="CF101" s="942"/>
      <c r="CG101" s="943"/>
      <c r="CH101" s="938"/>
      <c r="CI101" s="939"/>
      <c r="CJ101" s="939"/>
      <c r="CK101" s="939"/>
      <c r="CL101" s="940"/>
      <c r="CM101" s="938"/>
      <c r="CN101" s="939"/>
      <c r="CO101" s="939"/>
      <c r="CP101" s="939"/>
      <c r="CQ101" s="940"/>
      <c r="CR101" s="938"/>
      <c r="CS101" s="939"/>
      <c r="CT101" s="939"/>
      <c r="CU101" s="939"/>
      <c r="CV101" s="940"/>
      <c r="CW101" s="938"/>
      <c r="CX101" s="939"/>
      <c r="CY101" s="939"/>
      <c r="CZ101" s="939"/>
      <c r="DA101" s="940"/>
      <c r="DB101" s="938"/>
      <c r="DC101" s="939"/>
      <c r="DD101" s="939"/>
      <c r="DE101" s="939"/>
      <c r="DF101" s="940"/>
      <c r="DG101" s="938"/>
      <c r="DH101" s="939"/>
      <c r="DI101" s="939"/>
      <c r="DJ101" s="939"/>
      <c r="DK101" s="940"/>
      <c r="DL101" s="938"/>
      <c r="DM101" s="939"/>
      <c r="DN101" s="939"/>
      <c r="DO101" s="939"/>
      <c r="DP101" s="940"/>
      <c r="DQ101" s="938"/>
      <c r="DR101" s="939"/>
      <c r="DS101" s="939"/>
      <c r="DT101" s="939"/>
      <c r="DU101" s="940"/>
      <c r="DV101" s="935"/>
      <c r="DW101" s="936"/>
      <c r="DX101" s="936"/>
      <c r="DY101" s="936"/>
      <c r="DZ101" s="937"/>
      <c r="EA101" s="244"/>
    </row>
    <row r="102" spans="1:131" s="245" customFormat="1" ht="26.25" customHeight="1" thickBot="1" x14ac:dyDescent="0.2">
      <c r="A102" s="268"/>
      <c r="B102" s="269"/>
      <c r="C102" s="269"/>
      <c r="D102" s="269"/>
      <c r="E102" s="269"/>
      <c r="F102" s="269"/>
      <c r="G102" s="269"/>
      <c r="H102" s="269"/>
      <c r="I102" s="269"/>
      <c r="J102" s="269"/>
      <c r="K102" s="269"/>
      <c r="L102" s="269"/>
      <c r="M102" s="269"/>
      <c r="N102" s="269"/>
      <c r="O102" s="269"/>
      <c r="P102" s="269"/>
      <c r="Q102" s="270"/>
      <c r="R102" s="270"/>
      <c r="S102" s="270"/>
      <c r="T102" s="270"/>
      <c r="U102" s="270"/>
      <c r="V102" s="270"/>
      <c r="W102" s="270"/>
      <c r="X102" s="270"/>
      <c r="Y102" s="270"/>
      <c r="Z102" s="270"/>
      <c r="AA102" s="270"/>
      <c r="AB102" s="270"/>
      <c r="AC102" s="270"/>
      <c r="AD102" s="270"/>
      <c r="AE102" s="270"/>
      <c r="AF102" s="270"/>
      <c r="AG102" s="270"/>
      <c r="AH102" s="270"/>
      <c r="AI102" s="270"/>
      <c r="AJ102" s="270"/>
      <c r="AK102" s="270"/>
      <c r="AL102" s="270"/>
      <c r="AM102" s="270"/>
      <c r="AN102" s="270"/>
      <c r="AO102" s="270"/>
      <c r="AP102" s="270"/>
      <c r="AQ102" s="270"/>
      <c r="AR102" s="270"/>
      <c r="AS102" s="270"/>
      <c r="AT102" s="270"/>
      <c r="AU102" s="270"/>
      <c r="AV102" s="270"/>
      <c r="AW102" s="270"/>
      <c r="AX102" s="270"/>
      <c r="AY102" s="270"/>
      <c r="AZ102" s="271"/>
      <c r="BA102" s="271"/>
      <c r="BB102" s="271"/>
      <c r="BC102" s="271"/>
      <c r="BD102" s="271"/>
      <c r="BE102" s="263"/>
      <c r="BF102" s="263"/>
      <c r="BG102" s="263"/>
      <c r="BH102" s="263"/>
      <c r="BI102" s="263"/>
      <c r="BJ102" s="263"/>
      <c r="BK102" s="263"/>
      <c r="BL102" s="263"/>
      <c r="BM102" s="263"/>
      <c r="BN102" s="263"/>
      <c r="BO102" s="263"/>
      <c r="BP102" s="263"/>
      <c r="BQ102" s="262" t="s">
        <v>383</v>
      </c>
      <c r="BR102" s="868" t="s">
        <v>408</v>
      </c>
      <c r="BS102" s="869"/>
      <c r="BT102" s="869"/>
      <c r="BU102" s="869"/>
      <c r="BV102" s="869"/>
      <c r="BW102" s="869"/>
      <c r="BX102" s="869"/>
      <c r="BY102" s="869"/>
      <c r="BZ102" s="869"/>
      <c r="CA102" s="869"/>
      <c r="CB102" s="869"/>
      <c r="CC102" s="869"/>
      <c r="CD102" s="869"/>
      <c r="CE102" s="869"/>
      <c r="CF102" s="869"/>
      <c r="CG102" s="870"/>
      <c r="CH102" s="967"/>
      <c r="CI102" s="968"/>
      <c r="CJ102" s="968"/>
      <c r="CK102" s="968"/>
      <c r="CL102" s="969"/>
      <c r="CM102" s="967"/>
      <c r="CN102" s="968"/>
      <c r="CO102" s="968"/>
      <c r="CP102" s="968"/>
      <c r="CQ102" s="969"/>
      <c r="CR102" s="970"/>
      <c r="CS102" s="928"/>
      <c r="CT102" s="928"/>
      <c r="CU102" s="928"/>
      <c r="CV102" s="971"/>
      <c r="CW102" s="970"/>
      <c r="CX102" s="928"/>
      <c r="CY102" s="928"/>
      <c r="CZ102" s="928"/>
      <c r="DA102" s="971"/>
      <c r="DB102" s="970"/>
      <c r="DC102" s="928"/>
      <c r="DD102" s="928"/>
      <c r="DE102" s="928"/>
      <c r="DF102" s="971"/>
      <c r="DG102" s="970"/>
      <c r="DH102" s="928"/>
      <c r="DI102" s="928"/>
      <c r="DJ102" s="928"/>
      <c r="DK102" s="971"/>
      <c r="DL102" s="970"/>
      <c r="DM102" s="928"/>
      <c r="DN102" s="928"/>
      <c r="DO102" s="928"/>
      <c r="DP102" s="971"/>
      <c r="DQ102" s="970"/>
      <c r="DR102" s="928"/>
      <c r="DS102" s="928"/>
      <c r="DT102" s="928"/>
      <c r="DU102" s="971"/>
      <c r="DV102" s="994"/>
      <c r="DW102" s="995"/>
      <c r="DX102" s="995"/>
      <c r="DY102" s="995"/>
      <c r="DZ102" s="996"/>
      <c r="EA102" s="244"/>
    </row>
    <row r="103" spans="1:131" s="245" customFormat="1" ht="26.25" customHeight="1" x14ac:dyDescent="0.15">
      <c r="A103" s="268"/>
      <c r="B103" s="269"/>
      <c r="C103" s="269"/>
      <c r="D103" s="269"/>
      <c r="E103" s="269"/>
      <c r="F103" s="269"/>
      <c r="G103" s="269"/>
      <c r="H103" s="269"/>
      <c r="I103" s="269"/>
      <c r="J103" s="269"/>
      <c r="K103" s="269"/>
      <c r="L103" s="269"/>
      <c r="M103" s="269"/>
      <c r="N103" s="269"/>
      <c r="O103" s="269"/>
      <c r="P103" s="269"/>
      <c r="Q103" s="270"/>
      <c r="R103" s="270"/>
      <c r="S103" s="270"/>
      <c r="T103" s="270"/>
      <c r="U103" s="270"/>
      <c r="V103" s="270"/>
      <c r="W103" s="270"/>
      <c r="X103" s="270"/>
      <c r="Y103" s="270"/>
      <c r="Z103" s="270"/>
      <c r="AA103" s="270"/>
      <c r="AB103" s="270"/>
      <c r="AC103" s="270"/>
      <c r="AD103" s="270"/>
      <c r="AE103" s="270"/>
      <c r="AF103" s="270"/>
      <c r="AG103" s="270"/>
      <c r="AH103" s="270"/>
      <c r="AI103" s="270"/>
      <c r="AJ103" s="270"/>
      <c r="AK103" s="270"/>
      <c r="AL103" s="270"/>
      <c r="AM103" s="270"/>
      <c r="AN103" s="270"/>
      <c r="AO103" s="270"/>
      <c r="AP103" s="270"/>
      <c r="AQ103" s="270"/>
      <c r="AR103" s="270"/>
      <c r="AS103" s="270"/>
      <c r="AT103" s="270"/>
      <c r="AU103" s="270"/>
      <c r="AV103" s="270"/>
      <c r="AW103" s="270"/>
      <c r="AX103" s="270"/>
      <c r="AY103" s="270"/>
      <c r="AZ103" s="271"/>
      <c r="BA103" s="271"/>
      <c r="BB103" s="271"/>
      <c r="BC103" s="271"/>
      <c r="BD103" s="271"/>
      <c r="BE103" s="263"/>
      <c r="BF103" s="263"/>
      <c r="BG103" s="263"/>
      <c r="BH103" s="263"/>
      <c r="BI103" s="263"/>
      <c r="BJ103" s="263"/>
      <c r="BK103" s="263"/>
      <c r="BL103" s="263"/>
      <c r="BM103" s="263"/>
      <c r="BN103" s="263"/>
      <c r="BO103" s="263"/>
      <c r="BP103" s="263"/>
      <c r="BQ103" s="997" t="s">
        <v>409</v>
      </c>
      <c r="BR103" s="997"/>
      <c r="BS103" s="997"/>
      <c r="BT103" s="997"/>
      <c r="BU103" s="997"/>
      <c r="BV103" s="997"/>
      <c r="BW103" s="997"/>
      <c r="BX103" s="997"/>
      <c r="BY103" s="997"/>
      <c r="BZ103" s="997"/>
      <c r="CA103" s="997"/>
      <c r="CB103" s="997"/>
      <c r="CC103" s="997"/>
      <c r="CD103" s="997"/>
      <c r="CE103" s="997"/>
      <c r="CF103" s="997"/>
      <c r="CG103" s="997"/>
      <c r="CH103" s="997"/>
      <c r="CI103" s="997"/>
      <c r="CJ103" s="997"/>
      <c r="CK103" s="997"/>
      <c r="CL103" s="997"/>
      <c r="CM103" s="997"/>
      <c r="CN103" s="997"/>
      <c r="CO103" s="997"/>
      <c r="CP103" s="997"/>
      <c r="CQ103" s="997"/>
      <c r="CR103" s="997"/>
      <c r="CS103" s="997"/>
      <c r="CT103" s="997"/>
      <c r="CU103" s="997"/>
      <c r="CV103" s="997"/>
      <c r="CW103" s="997"/>
      <c r="CX103" s="997"/>
      <c r="CY103" s="997"/>
      <c r="CZ103" s="997"/>
      <c r="DA103" s="997"/>
      <c r="DB103" s="997"/>
      <c r="DC103" s="997"/>
      <c r="DD103" s="997"/>
      <c r="DE103" s="997"/>
      <c r="DF103" s="997"/>
      <c r="DG103" s="997"/>
      <c r="DH103" s="997"/>
      <c r="DI103" s="997"/>
      <c r="DJ103" s="997"/>
      <c r="DK103" s="997"/>
      <c r="DL103" s="997"/>
      <c r="DM103" s="997"/>
      <c r="DN103" s="997"/>
      <c r="DO103" s="997"/>
      <c r="DP103" s="997"/>
      <c r="DQ103" s="997"/>
      <c r="DR103" s="997"/>
      <c r="DS103" s="997"/>
      <c r="DT103" s="997"/>
      <c r="DU103" s="997"/>
      <c r="DV103" s="997"/>
      <c r="DW103" s="997"/>
      <c r="DX103" s="997"/>
      <c r="DY103" s="997"/>
      <c r="DZ103" s="997"/>
      <c r="EA103" s="244"/>
    </row>
    <row r="104" spans="1:131" s="245" customFormat="1" ht="26.25" customHeight="1" x14ac:dyDescent="0.15">
      <c r="A104" s="268"/>
      <c r="B104" s="269"/>
      <c r="C104" s="269"/>
      <c r="D104" s="269"/>
      <c r="E104" s="269"/>
      <c r="F104" s="269"/>
      <c r="G104" s="269"/>
      <c r="H104" s="269"/>
      <c r="I104" s="269"/>
      <c r="J104" s="269"/>
      <c r="K104" s="269"/>
      <c r="L104" s="269"/>
      <c r="M104" s="269"/>
      <c r="N104" s="269"/>
      <c r="O104" s="269"/>
      <c r="P104" s="269"/>
      <c r="Q104" s="270"/>
      <c r="R104" s="270"/>
      <c r="S104" s="270"/>
      <c r="T104" s="270"/>
      <c r="U104" s="270"/>
      <c r="V104" s="270"/>
      <c r="W104" s="270"/>
      <c r="X104" s="270"/>
      <c r="Y104" s="270"/>
      <c r="Z104" s="270"/>
      <c r="AA104" s="270"/>
      <c r="AB104" s="270"/>
      <c r="AC104" s="270"/>
      <c r="AD104" s="270"/>
      <c r="AE104" s="270"/>
      <c r="AF104" s="270"/>
      <c r="AG104" s="270"/>
      <c r="AH104" s="270"/>
      <c r="AI104" s="270"/>
      <c r="AJ104" s="270"/>
      <c r="AK104" s="270"/>
      <c r="AL104" s="270"/>
      <c r="AM104" s="270"/>
      <c r="AN104" s="270"/>
      <c r="AO104" s="270"/>
      <c r="AP104" s="270"/>
      <c r="AQ104" s="270"/>
      <c r="AR104" s="270"/>
      <c r="AS104" s="270"/>
      <c r="AT104" s="270"/>
      <c r="AU104" s="270"/>
      <c r="AV104" s="270"/>
      <c r="AW104" s="270"/>
      <c r="AX104" s="270"/>
      <c r="AY104" s="270"/>
      <c r="AZ104" s="271"/>
      <c r="BA104" s="271"/>
      <c r="BB104" s="271"/>
      <c r="BC104" s="271"/>
      <c r="BD104" s="271"/>
      <c r="BE104" s="263"/>
      <c r="BF104" s="263"/>
      <c r="BG104" s="263"/>
      <c r="BH104" s="263"/>
      <c r="BI104" s="263"/>
      <c r="BJ104" s="263"/>
      <c r="BK104" s="263"/>
      <c r="BL104" s="263"/>
      <c r="BM104" s="263"/>
      <c r="BN104" s="263"/>
      <c r="BO104" s="263"/>
      <c r="BP104" s="263"/>
      <c r="BQ104" s="998" t="s">
        <v>410</v>
      </c>
      <c r="BR104" s="998"/>
      <c r="BS104" s="998"/>
      <c r="BT104" s="998"/>
      <c r="BU104" s="998"/>
      <c r="BV104" s="998"/>
      <c r="BW104" s="998"/>
      <c r="BX104" s="998"/>
      <c r="BY104" s="998"/>
      <c r="BZ104" s="998"/>
      <c r="CA104" s="998"/>
      <c r="CB104" s="998"/>
      <c r="CC104" s="998"/>
      <c r="CD104" s="998"/>
      <c r="CE104" s="998"/>
      <c r="CF104" s="998"/>
      <c r="CG104" s="998"/>
      <c r="CH104" s="998"/>
      <c r="CI104" s="998"/>
      <c r="CJ104" s="998"/>
      <c r="CK104" s="998"/>
      <c r="CL104" s="998"/>
      <c r="CM104" s="998"/>
      <c r="CN104" s="998"/>
      <c r="CO104" s="998"/>
      <c r="CP104" s="998"/>
      <c r="CQ104" s="998"/>
      <c r="CR104" s="998"/>
      <c r="CS104" s="998"/>
      <c r="CT104" s="998"/>
      <c r="CU104" s="998"/>
      <c r="CV104" s="998"/>
      <c r="CW104" s="998"/>
      <c r="CX104" s="998"/>
      <c r="CY104" s="998"/>
      <c r="CZ104" s="998"/>
      <c r="DA104" s="998"/>
      <c r="DB104" s="998"/>
      <c r="DC104" s="998"/>
      <c r="DD104" s="998"/>
      <c r="DE104" s="998"/>
      <c r="DF104" s="998"/>
      <c r="DG104" s="998"/>
      <c r="DH104" s="998"/>
      <c r="DI104" s="998"/>
      <c r="DJ104" s="998"/>
      <c r="DK104" s="998"/>
      <c r="DL104" s="998"/>
      <c r="DM104" s="998"/>
      <c r="DN104" s="998"/>
      <c r="DO104" s="998"/>
      <c r="DP104" s="998"/>
      <c r="DQ104" s="998"/>
      <c r="DR104" s="998"/>
      <c r="DS104" s="998"/>
      <c r="DT104" s="998"/>
      <c r="DU104" s="998"/>
      <c r="DV104" s="998"/>
      <c r="DW104" s="998"/>
      <c r="DX104" s="998"/>
      <c r="DY104" s="998"/>
      <c r="DZ104" s="998"/>
      <c r="EA104" s="244"/>
    </row>
    <row r="105" spans="1:131" s="245" customFormat="1" ht="11.25" customHeight="1" x14ac:dyDescent="0.15">
      <c r="A105" s="263"/>
      <c r="B105" s="263"/>
      <c r="C105" s="263"/>
      <c r="D105" s="263"/>
      <c r="E105" s="263"/>
      <c r="F105" s="263"/>
      <c r="G105" s="263"/>
      <c r="H105" s="263"/>
      <c r="I105" s="263"/>
      <c r="J105" s="263"/>
      <c r="K105" s="263"/>
      <c r="L105" s="263"/>
      <c r="M105" s="263"/>
      <c r="N105" s="263"/>
      <c r="O105" s="263"/>
      <c r="P105" s="263"/>
      <c r="Q105" s="263"/>
      <c r="R105" s="263"/>
      <c r="S105" s="263"/>
      <c r="T105" s="263"/>
      <c r="U105" s="263"/>
      <c r="V105" s="263"/>
      <c r="W105" s="263"/>
      <c r="X105" s="263"/>
      <c r="Y105" s="263"/>
      <c r="Z105" s="263"/>
      <c r="AA105" s="263"/>
      <c r="AB105" s="263"/>
      <c r="AC105" s="263"/>
      <c r="AD105" s="263"/>
      <c r="AE105" s="263"/>
      <c r="AF105" s="263"/>
      <c r="AG105" s="263"/>
      <c r="AH105" s="263"/>
      <c r="AI105" s="263"/>
      <c r="AJ105" s="263"/>
      <c r="AK105" s="263"/>
      <c r="AL105" s="263"/>
      <c r="AM105" s="263"/>
      <c r="AN105" s="263"/>
      <c r="AO105" s="263"/>
      <c r="AP105" s="263"/>
      <c r="AQ105" s="263"/>
      <c r="AR105" s="263"/>
      <c r="AS105" s="263"/>
      <c r="AT105" s="263"/>
      <c r="AU105" s="263"/>
      <c r="AV105" s="263"/>
      <c r="AW105" s="263"/>
      <c r="AX105" s="263"/>
      <c r="AY105" s="263"/>
      <c r="AZ105" s="263"/>
      <c r="BA105" s="263"/>
      <c r="BB105" s="263"/>
      <c r="BC105" s="263"/>
      <c r="BD105" s="263"/>
      <c r="BE105" s="263"/>
      <c r="BF105" s="263"/>
      <c r="BG105" s="263"/>
      <c r="BH105" s="263"/>
      <c r="BI105" s="263"/>
      <c r="BJ105" s="263"/>
      <c r="BK105" s="263"/>
      <c r="BL105" s="263"/>
      <c r="BM105" s="263"/>
      <c r="BN105" s="263"/>
      <c r="BO105" s="263"/>
      <c r="BP105" s="263"/>
      <c r="BQ105" s="266"/>
      <c r="BR105" s="266"/>
      <c r="BS105" s="266"/>
      <c r="BT105" s="266"/>
      <c r="BU105" s="266"/>
      <c r="BV105" s="266"/>
      <c r="BW105" s="266"/>
      <c r="BX105" s="266"/>
      <c r="BY105" s="266"/>
      <c r="BZ105" s="266"/>
      <c r="CA105" s="266"/>
      <c r="CB105" s="266"/>
      <c r="CC105" s="266"/>
      <c r="CD105" s="266"/>
      <c r="CE105" s="266"/>
      <c r="CF105" s="266"/>
      <c r="CG105" s="266"/>
      <c r="CH105" s="266"/>
      <c r="CI105" s="266"/>
      <c r="CJ105" s="266"/>
      <c r="CK105" s="266"/>
      <c r="CL105" s="266"/>
      <c r="CM105" s="266"/>
      <c r="CN105" s="266"/>
      <c r="CO105" s="266"/>
      <c r="CP105" s="266"/>
      <c r="CQ105" s="266"/>
      <c r="CR105" s="266"/>
      <c r="CS105" s="266"/>
      <c r="CT105" s="266"/>
      <c r="CU105" s="266"/>
      <c r="CV105" s="266"/>
      <c r="CW105" s="266"/>
      <c r="CX105" s="266"/>
      <c r="CY105" s="266"/>
      <c r="CZ105" s="266"/>
      <c r="DA105" s="266"/>
      <c r="DB105" s="266"/>
      <c r="DC105" s="266"/>
      <c r="DD105" s="266"/>
      <c r="DE105" s="266"/>
      <c r="DF105" s="266"/>
      <c r="DG105" s="266"/>
      <c r="DH105" s="266"/>
      <c r="DI105" s="266"/>
      <c r="DJ105" s="266"/>
      <c r="DK105" s="266"/>
      <c r="DL105" s="266"/>
      <c r="DM105" s="266"/>
      <c r="DN105" s="266"/>
      <c r="DO105" s="266"/>
      <c r="DP105" s="266"/>
      <c r="DQ105" s="266"/>
      <c r="DR105" s="266"/>
      <c r="DS105" s="266"/>
      <c r="DT105" s="266"/>
      <c r="DU105" s="266"/>
      <c r="DV105" s="266"/>
      <c r="DW105" s="266"/>
      <c r="DX105" s="266"/>
      <c r="DY105" s="266"/>
      <c r="DZ105" s="266"/>
      <c r="EA105" s="244"/>
    </row>
    <row r="106" spans="1:131" s="245" customFormat="1" ht="11.25" customHeight="1" x14ac:dyDescent="0.15">
      <c r="A106" s="272"/>
      <c r="B106" s="272"/>
      <c r="C106" s="272"/>
      <c r="D106" s="272"/>
      <c r="E106" s="272"/>
      <c r="F106" s="272"/>
      <c r="G106" s="272"/>
      <c r="H106" s="272"/>
      <c r="I106" s="272"/>
      <c r="J106" s="272"/>
      <c r="K106" s="272"/>
      <c r="L106" s="272"/>
      <c r="M106" s="272"/>
      <c r="N106" s="272"/>
      <c r="O106" s="272"/>
      <c r="P106" s="272"/>
      <c r="Q106" s="272"/>
      <c r="R106" s="272"/>
      <c r="S106" s="272"/>
      <c r="T106" s="272"/>
      <c r="U106" s="272"/>
      <c r="V106" s="272"/>
      <c r="W106" s="272"/>
      <c r="X106" s="272"/>
      <c r="Y106" s="272"/>
      <c r="Z106" s="272"/>
      <c r="AA106" s="272"/>
      <c r="AB106" s="272"/>
      <c r="AC106" s="272"/>
      <c r="AD106" s="272"/>
      <c r="AE106" s="272"/>
      <c r="AF106" s="272"/>
      <c r="AG106" s="272"/>
      <c r="AH106" s="272"/>
      <c r="AI106" s="272"/>
      <c r="AJ106" s="272"/>
      <c r="AK106" s="272"/>
      <c r="AL106" s="272"/>
      <c r="AM106" s="272"/>
      <c r="AN106" s="272"/>
      <c r="AO106" s="272"/>
      <c r="AP106" s="272"/>
      <c r="AQ106" s="272"/>
      <c r="AR106" s="272"/>
      <c r="AS106" s="272"/>
      <c r="AT106" s="272"/>
      <c r="AU106" s="272"/>
      <c r="AV106" s="272"/>
      <c r="AW106" s="272"/>
      <c r="AX106" s="272"/>
      <c r="AY106" s="272"/>
      <c r="AZ106" s="272"/>
      <c r="BA106" s="272"/>
      <c r="BB106" s="272"/>
      <c r="BC106" s="272"/>
      <c r="BD106" s="272"/>
      <c r="BE106" s="272"/>
      <c r="BF106" s="272"/>
      <c r="BG106" s="272"/>
      <c r="BH106" s="272"/>
      <c r="BI106" s="272"/>
      <c r="BJ106" s="272"/>
      <c r="BK106" s="272"/>
      <c r="BL106" s="272"/>
      <c r="BM106" s="272"/>
      <c r="BN106" s="272"/>
      <c r="BO106" s="272"/>
      <c r="BP106" s="272"/>
      <c r="BQ106" s="266"/>
      <c r="BR106" s="266"/>
      <c r="BS106" s="266"/>
      <c r="BT106" s="266"/>
      <c r="BU106" s="266"/>
      <c r="BV106" s="266"/>
      <c r="BW106" s="266"/>
      <c r="BX106" s="266"/>
      <c r="BY106" s="266"/>
      <c r="BZ106" s="266"/>
      <c r="CA106" s="266"/>
      <c r="CB106" s="266"/>
      <c r="CC106" s="266"/>
      <c r="CD106" s="266"/>
      <c r="CE106" s="266"/>
      <c r="CF106" s="266"/>
      <c r="CG106" s="266"/>
      <c r="CH106" s="266"/>
      <c r="CI106" s="266"/>
      <c r="CJ106" s="266"/>
      <c r="CK106" s="266"/>
      <c r="CL106" s="266"/>
      <c r="CM106" s="266"/>
      <c r="CN106" s="266"/>
      <c r="CO106" s="266"/>
      <c r="CP106" s="266"/>
      <c r="CQ106" s="266"/>
      <c r="CR106" s="266"/>
      <c r="CS106" s="266"/>
      <c r="CT106" s="266"/>
      <c r="CU106" s="266"/>
      <c r="CV106" s="266"/>
      <c r="CW106" s="266"/>
      <c r="CX106" s="266"/>
      <c r="CY106" s="266"/>
      <c r="CZ106" s="266"/>
      <c r="DA106" s="266"/>
      <c r="DB106" s="266"/>
      <c r="DC106" s="266"/>
      <c r="DD106" s="266"/>
      <c r="DE106" s="266"/>
      <c r="DF106" s="266"/>
      <c r="DG106" s="266"/>
      <c r="DH106" s="266"/>
      <c r="DI106" s="266"/>
      <c r="DJ106" s="266"/>
      <c r="DK106" s="266"/>
      <c r="DL106" s="266"/>
      <c r="DM106" s="266"/>
      <c r="DN106" s="266"/>
      <c r="DO106" s="266"/>
      <c r="DP106" s="266"/>
      <c r="DQ106" s="266"/>
      <c r="DR106" s="266"/>
      <c r="DS106" s="266"/>
      <c r="DT106" s="266"/>
      <c r="DU106" s="266"/>
      <c r="DV106" s="266"/>
      <c r="DW106" s="266"/>
      <c r="DX106" s="266"/>
      <c r="DY106" s="266"/>
      <c r="DZ106" s="266"/>
      <c r="EA106" s="244"/>
    </row>
    <row r="107" spans="1:131" s="244" customFormat="1" ht="26.25" customHeight="1" thickBot="1" x14ac:dyDescent="0.2">
      <c r="A107" s="273" t="s">
        <v>411</v>
      </c>
      <c r="B107" s="274"/>
      <c r="C107" s="274"/>
      <c r="D107" s="274"/>
      <c r="E107" s="274"/>
      <c r="F107" s="274"/>
      <c r="G107" s="274"/>
      <c r="H107" s="274"/>
      <c r="I107" s="274"/>
      <c r="J107" s="274"/>
      <c r="K107" s="274"/>
      <c r="L107" s="274"/>
      <c r="M107" s="274"/>
      <c r="N107" s="274"/>
      <c r="O107" s="274"/>
      <c r="P107" s="274"/>
      <c r="Q107" s="274"/>
      <c r="R107" s="274"/>
      <c r="S107" s="274"/>
      <c r="T107" s="274"/>
      <c r="U107" s="274"/>
      <c r="V107" s="274"/>
      <c r="W107" s="274"/>
      <c r="X107" s="274"/>
      <c r="Y107" s="274"/>
      <c r="Z107" s="274"/>
      <c r="AA107" s="274"/>
      <c r="AB107" s="274"/>
      <c r="AC107" s="274"/>
      <c r="AD107" s="274"/>
      <c r="AE107" s="274"/>
      <c r="AF107" s="274"/>
      <c r="AG107" s="274"/>
      <c r="AH107" s="274"/>
      <c r="AI107" s="274"/>
      <c r="AJ107" s="274"/>
      <c r="AK107" s="274"/>
      <c r="AL107" s="274"/>
      <c r="AM107" s="274"/>
      <c r="AN107" s="274"/>
      <c r="AO107" s="274"/>
      <c r="AP107" s="274"/>
      <c r="AQ107" s="274"/>
      <c r="AR107" s="274"/>
      <c r="AS107" s="274"/>
      <c r="AT107" s="274"/>
      <c r="AU107" s="273" t="s">
        <v>412</v>
      </c>
      <c r="AV107" s="274"/>
      <c r="AW107" s="274"/>
      <c r="AX107" s="274"/>
      <c r="AY107" s="274"/>
      <c r="AZ107" s="274"/>
      <c r="BA107" s="274"/>
      <c r="BB107" s="274"/>
      <c r="BC107" s="274"/>
      <c r="BD107" s="274"/>
      <c r="BE107" s="274"/>
      <c r="BF107" s="274"/>
      <c r="BG107" s="274"/>
      <c r="BH107" s="274"/>
      <c r="BI107" s="274"/>
      <c r="BJ107" s="274"/>
      <c r="BK107" s="274"/>
      <c r="BL107" s="274"/>
      <c r="BM107" s="274"/>
      <c r="BN107" s="274"/>
      <c r="BO107" s="274"/>
      <c r="BP107" s="274"/>
      <c r="BQ107" s="274"/>
      <c r="BR107" s="274"/>
      <c r="BS107" s="274"/>
      <c r="BT107" s="274"/>
      <c r="BU107" s="274"/>
      <c r="BV107" s="274"/>
      <c r="BW107" s="274"/>
      <c r="BX107" s="274"/>
      <c r="BY107" s="274"/>
      <c r="BZ107" s="274"/>
      <c r="CA107" s="274"/>
      <c r="CB107" s="274"/>
      <c r="CC107" s="274"/>
      <c r="CD107" s="274"/>
      <c r="CE107" s="274"/>
      <c r="CF107" s="274"/>
      <c r="CG107" s="274"/>
      <c r="CH107" s="274"/>
      <c r="CI107" s="274"/>
      <c r="CJ107" s="274"/>
      <c r="CK107" s="274"/>
      <c r="CL107" s="274"/>
      <c r="CM107" s="274"/>
      <c r="CN107" s="274"/>
      <c r="CO107" s="274"/>
      <c r="CP107" s="274"/>
      <c r="CQ107" s="274"/>
      <c r="CR107" s="274"/>
      <c r="CS107" s="274"/>
      <c r="CT107" s="274"/>
      <c r="CU107" s="274"/>
      <c r="CV107" s="274"/>
      <c r="CW107" s="274"/>
      <c r="CX107" s="274"/>
      <c r="CY107" s="274"/>
      <c r="CZ107" s="274"/>
      <c r="DA107" s="274"/>
      <c r="DB107" s="274"/>
      <c r="DC107" s="274"/>
      <c r="DD107" s="274"/>
      <c r="DE107" s="274"/>
      <c r="DF107" s="274"/>
      <c r="DG107" s="274"/>
      <c r="DH107" s="274"/>
      <c r="DI107" s="274"/>
      <c r="DJ107" s="274"/>
      <c r="DK107" s="274"/>
      <c r="DL107" s="274"/>
      <c r="DM107" s="274"/>
      <c r="DN107" s="274"/>
      <c r="DO107" s="274"/>
      <c r="DP107" s="274"/>
      <c r="DQ107" s="274"/>
      <c r="DR107" s="274"/>
      <c r="DS107" s="274"/>
      <c r="DT107" s="274"/>
      <c r="DU107" s="274"/>
      <c r="DV107" s="274"/>
      <c r="DW107" s="274"/>
      <c r="DX107" s="274"/>
      <c r="DY107" s="274"/>
      <c r="DZ107" s="274"/>
    </row>
    <row r="108" spans="1:131" s="244" customFormat="1" ht="26.25" customHeight="1" x14ac:dyDescent="0.15">
      <c r="A108" s="999" t="s">
        <v>413</v>
      </c>
      <c r="B108" s="1000"/>
      <c r="C108" s="1000"/>
      <c r="D108" s="1000"/>
      <c r="E108" s="1000"/>
      <c r="F108" s="1000"/>
      <c r="G108" s="1000"/>
      <c r="H108" s="1000"/>
      <c r="I108" s="1000"/>
      <c r="J108" s="1000"/>
      <c r="K108" s="1000"/>
      <c r="L108" s="1000"/>
      <c r="M108" s="1000"/>
      <c r="N108" s="1000"/>
      <c r="O108" s="1000"/>
      <c r="P108" s="1000"/>
      <c r="Q108" s="1000"/>
      <c r="R108" s="1000"/>
      <c r="S108" s="1000"/>
      <c r="T108" s="1000"/>
      <c r="U108" s="1000"/>
      <c r="V108" s="1000"/>
      <c r="W108" s="1000"/>
      <c r="X108" s="1000"/>
      <c r="Y108" s="1000"/>
      <c r="Z108" s="1000"/>
      <c r="AA108" s="1000"/>
      <c r="AB108" s="1000"/>
      <c r="AC108" s="1000"/>
      <c r="AD108" s="1000"/>
      <c r="AE108" s="1000"/>
      <c r="AF108" s="1000"/>
      <c r="AG108" s="1000"/>
      <c r="AH108" s="1000"/>
      <c r="AI108" s="1000"/>
      <c r="AJ108" s="1000"/>
      <c r="AK108" s="1000"/>
      <c r="AL108" s="1000"/>
      <c r="AM108" s="1000"/>
      <c r="AN108" s="1000"/>
      <c r="AO108" s="1000"/>
      <c r="AP108" s="1000"/>
      <c r="AQ108" s="1000"/>
      <c r="AR108" s="1000"/>
      <c r="AS108" s="1000"/>
      <c r="AT108" s="1001"/>
      <c r="AU108" s="999" t="s">
        <v>414</v>
      </c>
      <c r="AV108" s="1000"/>
      <c r="AW108" s="1000"/>
      <c r="AX108" s="1000"/>
      <c r="AY108" s="1000"/>
      <c r="AZ108" s="1000"/>
      <c r="BA108" s="1000"/>
      <c r="BB108" s="1000"/>
      <c r="BC108" s="1000"/>
      <c r="BD108" s="1000"/>
      <c r="BE108" s="1000"/>
      <c r="BF108" s="1000"/>
      <c r="BG108" s="1000"/>
      <c r="BH108" s="1000"/>
      <c r="BI108" s="1000"/>
      <c r="BJ108" s="1000"/>
      <c r="BK108" s="1000"/>
      <c r="BL108" s="1000"/>
      <c r="BM108" s="1000"/>
      <c r="BN108" s="1000"/>
      <c r="BO108" s="1000"/>
      <c r="BP108" s="1000"/>
      <c r="BQ108" s="1000"/>
      <c r="BR108" s="1000"/>
      <c r="BS108" s="1000"/>
      <c r="BT108" s="1000"/>
      <c r="BU108" s="1000"/>
      <c r="BV108" s="1000"/>
      <c r="BW108" s="1000"/>
      <c r="BX108" s="1000"/>
      <c r="BY108" s="1000"/>
      <c r="BZ108" s="1000"/>
      <c r="CA108" s="1000"/>
      <c r="CB108" s="1000"/>
      <c r="CC108" s="1000"/>
      <c r="CD108" s="1000"/>
      <c r="CE108" s="1000"/>
      <c r="CF108" s="1000"/>
      <c r="CG108" s="1000"/>
      <c r="CH108" s="1000"/>
      <c r="CI108" s="1000"/>
      <c r="CJ108" s="1000"/>
      <c r="CK108" s="1000"/>
      <c r="CL108" s="1000"/>
      <c r="CM108" s="1000"/>
      <c r="CN108" s="1000"/>
      <c r="CO108" s="1000"/>
      <c r="CP108" s="1000"/>
      <c r="CQ108" s="1000"/>
      <c r="CR108" s="1000"/>
      <c r="CS108" s="1000"/>
      <c r="CT108" s="1000"/>
      <c r="CU108" s="1000"/>
      <c r="CV108" s="1000"/>
      <c r="CW108" s="1000"/>
      <c r="CX108" s="1000"/>
      <c r="CY108" s="1000"/>
      <c r="CZ108" s="1000"/>
      <c r="DA108" s="1000"/>
      <c r="DB108" s="1000"/>
      <c r="DC108" s="1000"/>
      <c r="DD108" s="1000"/>
      <c r="DE108" s="1000"/>
      <c r="DF108" s="1000"/>
      <c r="DG108" s="1000"/>
      <c r="DH108" s="1000"/>
      <c r="DI108" s="1000"/>
      <c r="DJ108" s="1000"/>
      <c r="DK108" s="1000"/>
      <c r="DL108" s="1000"/>
      <c r="DM108" s="1000"/>
      <c r="DN108" s="1000"/>
      <c r="DO108" s="1000"/>
      <c r="DP108" s="1000"/>
      <c r="DQ108" s="1000"/>
      <c r="DR108" s="1000"/>
      <c r="DS108" s="1000"/>
      <c r="DT108" s="1000"/>
      <c r="DU108" s="1000"/>
      <c r="DV108" s="1000"/>
      <c r="DW108" s="1000"/>
      <c r="DX108" s="1000"/>
      <c r="DY108" s="1000"/>
      <c r="DZ108" s="1001"/>
    </row>
    <row r="109" spans="1:131" s="244" customFormat="1" ht="26.25" customHeight="1" x14ac:dyDescent="0.15">
      <c r="A109" s="992" t="s">
        <v>415</v>
      </c>
      <c r="B109" s="973"/>
      <c r="C109" s="973"/>
      <c r="D109" s="973"/>
      <c r="E109" s="973"/>
      <c r="F109" s="973"/>
      <c r="G109" s="973"/>
      <c r="H109" s="973"/>
      <c r="I109" s="973"/>
      <c r="J109" s="973"/>
      <c r="K109" s="973"/>
      <c r="L109" s="973"/>
      <c r="M109" s="973"/>
      <c r="N109" s="973"/>
      <c r="O109" s="973"/>
      <c r="P109" s="973"/>
      <c r="Q109" s="973"/>
      <c r="R109" s="973"/>
      <c r="S109" s="973"/>
      <c r="T109" s="973"/>
      <c r="U109" s="973"/>
      <c r="V109" s="973"/>
      <c r="W109" s="973"/>
      <c r="X109" s="973"/>
      <c r="Y109" s="973"/>
      <c r="Z109" s="974"/>
      <c r="AA109" s="972" t="s">
        <v>416</v>
      </c>
      <c r="AB109" s="973"/>
      <c r="AC109" s="973"/>
      <c r="AD109" s="973"/>
      <c r="AE109" s="974"/>
      <c r="AF109" s="972" t="s">
        <v>302</v>
      </c>
      <c r="AG109" s="973"/>
      <c r="AH109" s="973"/>
      <c r="AI109" s="973"/>
      <c r="AJ109" s="974"/>
      <c r="AK109" s="972" t="s">
        <v>301</v>
      </c>
      <c r="AL109" s="973"/>
      <c r="AM109" s="973"/>
      <c r="AN109" s="973"/>
      <c r="AO109" s="974"/>
      <c r="AP109" s="972" t="s">
        <v>417</v>
      </c>
      <c r="AQ109" s="973"/>
      <c r="AR109" s="973"/>
      <c r="AS109" s="973"/>
      <c r="AT109" s="975"/>
      <c r="AU109" s="992" t="s">
        <v>415</v>
      </c>
      <c r="AV109" s="973"/>
      <c r="AW109" s="973"/>
      <c r="AX109" s="973"/>
      <c r="AY109" s="973"/>
      <c r="AZ109" s="973"/>
      <c r="BA109" s="973"/>
      <c r="BB109" s="973"/>
      <c r="BC109" s="973"/>
      <c r="BD109" s="973"/>
      <c r="BE109" s="973"/>
      <c r="BF109" s="973"/>
      <c r="BG109" s="973"/>
      <c r="BH109" s="973"/>
      <c r="BI109" s="973"/>
      <c r="BJ109" s="973"/>
      <c r="BK109" s="973"/>
      <c r="BL109" s="973"/>
      <c r="BM109" s="973"/>
      <c r="BN109" s="973"/>
      <c r="BO109" s="973"/>
      <c r="BP109" s="974"/>
      <c r="BQ109" s="972" t="s">
        <v>416</v>
      </c>
      <c r="BR109" s="973"/>
      <c r="BS109" s="973"/>
      <c r="BT109" s="973"/>
      <c r="BU109" s="974"/>
      <c r="BV109" s="972" t="s">
        <v>302</v>
      </c>
      <c r="BW109" s="973"/>
      <c r="BX109" s="973"/>
      <c r="BY109" s="973"/>
      <c r="BZ109" s="974"/>
      <c r="CA109" s="972" t="s">
        <v>301</v>
      </c>
      <c r="CB109" s="973"/>
      <c r="CC109" s="973"/>
      <c r="CD109" s="973"/>
      <c r="CE109" s="974"/>
      <c r="CF109" s="993" t="s">
        <v>417</v>
      </c>
      <c r="CG109" s="993"/>
      <c r="CH109" s="993"/>
      <c r="CI109" s="993"/>
      <c r="CJ109" s="993"/>
      <c r="CK109" s="972" t="s">
        <v>418</v>
      </c>
      <c r="CL109" s="973"/>
      <c r="CM109" s="973"/>
      <c r="CN109" s="973"/>
      <c r="CO109" s="973"/>
      <c r="CP109" s="973"/>
      <c r="CQ109" s="973"/>
      <c r="CR109" s="973"/>
      <c r="CS109" s="973"/>
      <c r="CT109" s="973"/>
      <c r="CU109" s="973"/>
      <c r="CV109" s="973"/>
      <c r="CW109" s="973"/>
      <c r="CX109" s="973"/>
      <c r="CY109" s="973"/>
      <c r="CZ109" s="973"/>
      <c r="DA109" s="973"/>
      <c r="DB109" s="973"/>
      <c r="DC109" s="973"/>
      <c r="DD109" s="973"/>
      <c r="DE109" s="973"/>
      <c r="DF109" s="974"/>
      <c r="DG109" s="972" t="s">
        <v>416</v>
      </c>
      <c r="DH109" s="973"/>
      <c r="DI109" s="973"/>
      <c r="DJ109" s="973"/>
      <c r="DK109" s="974"/>
      <c r="DL109" s="972" t="s">
        <v>302</v>
      </c>
      <c r="DM109" s="973"/>
      <c r="DN109" s="973"/>
      <c r="DO109" s="973"/>
      <c r="DP109" s="974"/>
      <c r="DQ109" s="972" t="s">
        <v>301</v>
      </c>
      <c r="DR109" s="973"/>
      <c r="DS109" s="973"/>
      <c r="DT109" s="973"/>
      <c r="DU109" s="974"/>
      <c r="DV109" s="972" t="s">
        <v>417</v>
      </c>
      <c r="DW109" s="973"/>
      <c r="DX109" s="973"/>
      <c r="DY109" s="973"/>
      <c r="DZ109" s="975"/>
    </row>
    <row r="110" spans="1:131" s="244" customFormat="1" ht="26.25" customHeight="1" x14ac:dyDescent="0.15">
      <c r="A110" s="976" t="s">
        <v>419</v>
      </c>
      <c r="B110" s="977"/>
      <c r="C110" s="977"/>
      <c r="D110" s="977"/>
      <c r="E110" s="977"/>
      <c r="F110" s="977"/>
      <c r="G110" s="977"/>
      <c r="H110" s="977"/>
      <c r="I110" s="977"/>
      <c r="J110" s="977"/>
      <c r="K110" s="977"/>
      <c r="L110" s="977"/>
      <c r="M110" s="977"/>
      <c r="N110" s="977"/>
      <c r="O110" s="977"/>
      <c r="P110" s="977"/>
      <c r="Q110" s="977"/>
      <c r="R110" s="977"/>
      <c r="S110" s="977"/>
      <c r="T110" s="977"/>
      <c r="U110" s="977"/>
      <c r="V110" s="977"/>
      <c r="W110" s="977"/>
      <c r="X110" s="977"/>
      <c r="Y110" s="977"/>
      <c r="Z110" s="978"/>
      <c r="AA110" s="979">
        <v>630844</v>
      </c>
      <c r="AB110" s="980"/>
      <c r="AC110" s="980"/>
      <c r="AD110" s="980"/>
      <c r="AE110" s="981"/>
      <c r="AF110" s="982">
        <v>667695</v>
      </c>
      <c r="AG110" s="980"/>
      <c r="AH110" s="980"/>
      <c r="AI110" s="980"/>
      <c r="AJ110" s="981"/>
      <c r="AK110" s="982">
        <v>663271</v>
      </c>
      <c r="AL110" s="980"/>
      <c r="AM110" s="980"/>
      <c r="AN110" s="980"/>
      <c r="AO110" s="981"/>
      <c r="AP110" s="983">
        <v>42.4</v>
      </c>
      <c r="AQ110" s="984"/>
      <c r="AR110" s="984"/>
      <c r="AS110" s="984"/>
      <c r="AT110" s="985"/>
      <c r="AU110" s="986" t="s">
        <v>73</v>
      </c>
      <c r="AV110" s="987"/>
      <c r="AW110" s="987"/>
      <c r="AX110" s="987"/>
      <c r="AY110" s="987"/>
      <c r="AZ110" s="1028" t="s">
        <v>420</v>
      </c>
      <c r="BA110" s="977"/>
      <c r="BB110" s="977"/>
      <c r="BC110" s="977"/>
      <c r="BD110" s="977"/>
      <c r="BE110" s="977"/>
      <c r="BF110" s="977"/>
      <c r="BG110" s="977"/>
      <c r="BH110" s="977"/>
      <c r="BI110" s="977"/>
      <c r="BJ110" s="977"/>
      <c r="BK110" s="977"/>
      <c r="BL110" s="977"/>
      <c r="BM110" s="977"/>
      <c r="BN110" s="977"/>
      <c r="BO110" s="977"/>
      <c r="BP110" s="978"/>
      <c r="BQ110" s="1014">
        <v>4767306</v>
      </c>
      <c r="BR110" s="1015"/>
      <c r="BS110" s="1015"/>
      <c r="BT110" s="1015"/>
      <c r="BU110" s="1015"/>
      <c r="BV110" s="1015">
        <v>4555481</v>
      </c>
      <c r="BW110" s="1015"/>
      <c r="BX110" s="1015"/>
      <c r="BY110" s="1015"/>
      <c r="BZ110" s="1015"/>
      <c r="CA110" s="1015">
        <v>4252530</v>
      </c>
      <c r="CB110" s="1015"/>
      <c r="CC110" s="1015"/>
      <c r="CD110" s="1015"/>
      <c r="CE110" s="1015"/>
      <c r="CF110" s="1029">
        <v>271.89999999999998</v>
      </c>
      <c r="CG110" s="1030"/>
      <c r="CH110" s="1030"/>
      <c r="CI110" s="1030"/>
      <c r="CJ110" s="1030"/>
      <c r="CK110" s="1031" t="s">
        <v>421</v>
      </c>
      <c r="CL110" s="1032"/>
      <c r="CM110" s="1011" t="s">
        <v>422</v>
      </c>
      <c r="CN110" s="1012"/>
      <c r="CO110" s="1012"/>
      <c r="CP110" s="1012"/>
      <c r="CQ110" s="1012"/>
      <c r="CR110" s="1012"/>
      <c r="CS110" s="1012"/>
      <c r="CT110" s="1012"/>
      <c r="CU110" s="1012"/>
      <c r="CV110" s="1012"/>
      <c r="CW110" s="1012"/>
      <c r="CX110" s="1012"/>
      <c r="CY110" s="1012"/>
      <c r="CZ110" s="1012"/>
      <c r="DA110" s="1012"/>
      <c r="DB110" s="1012"/>
      <c r="DC110" s="1012"/>
      <c r="DD110" s="1012"/>
      <c r="DE110" s="1012"/>
      <c r="DF110" s="1013"/>
      <c r="DG110" s="1014" t="s">
        <v>128</v>
      </c>
      <c r="DH110" s="1015"/>
      <c r="DI110" s="1015"/>
      <c r="DJ110" s="1015"/>
      <c r="DK110" s="1015"/>
      <c r="DL110" s="1015" t="s">
        <v>128</v>
      </c>
      <c r="DM110" s="1015"/>
      <c r="DN110" s="1015"/>
      <c r="DO110" s="1015"/>
      <c r="DP110" s="1015"/>
      <c r="DQ110" s="1015" t="s">
        <v>385</v>
      </c>
      <c r="DR110" s="1015"/>
      <c r="DS110" s="1015"/>
      <c r="DT110" s="1015"/>
      <c r="DU110" s="1015"/>
      <c r="DV110" s="1016" t="s">
        <v>128</v>
      </c>
      <c r="DW110" s="1016"/>
      <c r="DX110" s="1016"/>
      <c r="DY110" s="1016"/>
      <c r="DZ110" s="1017"/>
    </row>
    <row r="111" spans="1:131" s="244" customFormat="1" ht="26.25" customHeight="1" x14ac:dyDescent="0.15">
      <c r="A111" s="1018" t="s">
        <v>423</v>
      </c>
      <c r="B111" s="1019"/>
      <c r="C111" s="1019"/>
      <c r="D111" s="1019"/>
      <c r="E111" s="1019"/>
      <c r="F111" s="1019"/>
      <c r="G111" s="1019"/>
      <c r="H111" s="1019"/>
      <c r="I111" s="1019"/>
      <c r="J111" s="1019"/>
      <c r="K111" s="1019"/>
      <c r="L111" s="1019"/>
      <c r="M111" s="1019"/>
      <c r="N111" s="1019"/>
      <c r="O111" s="1019"/>
      <c r="P111" s="1019"/>
      <c r="Q111" s="1019"/>
      <c r="R111" s="1019"/>
      <c r="S111" s="1019"/>
      <c r="T111" s="1019"/>
      <c r="U111" s="1019"/>
      <c r="V111" s="1019"/>
      <c r="W111" s="1019"/>
      <c r="X111" s="1019"/>
      <c r="Y111" s="1019"/>
      <c r="Z111" s="1020"/>
      <c r="AA111" s="1021" t="s">
        <v>424</v>
      </c>
      <c r="AB111" s="1022"/>
      <c r="AC111" s="1022"/>
      <c r="AD111" s="1022"/>
      <c r="AE111" s="1023"/>
      <c r="AF111" s="1024" t="s">
        <v>425</v>
      </c>
      <c r="AG111" s="1022"/>
      <c r="AH111" s="1022"/>
      <c r="AI111" s="1022"/>
      <c r="AJ111" s="1023"/>
      <c r="AK111" s="1024" t="s">
        <v>424</v>
      </c>
      <c r="AL111" s="1022"/>
      <c r="AM111" s="1022"/>
      <c r="AN111" s="1022"/>
      <c r="AO111" s="1023"/>
      <c r="AP111" s="1025" t="s">
        <v>424</v>
      </c>
      <c r="AQ111" s="1026"/>
      <c r="AR111" s="1026"/>
      <c r="AS111" s="1026"/>
      <c r="AT111" s="1027"/>
      <c r="AU111" s="988"/>
      <c r="AV111" s="989"/>
      <c r="AW111" s="989"/>
      <c r="AX111" s="989"/>
      <c r="AY111" s="989"/>
      <c r="AZ111" s="1037" t="s">
        <v>426</v>
      </c>
      <c r="BA111" s="1038"/>
      <c r="BB111" s="1038"/>
      <c r="BC111" s="1038"/>
      <c r="BD111" s="1038"/>
      <c r="BE111" s="1038"/>
      <c r="BF111" s="1038"/>
      <c r="BG111" s="1038"/>
      <c r="BH111" s="1038"/>
      <c r="BI111" s="1038"/>
      <c r="BJ111" s="1038"/>
      <c r="BK111" s="1038"/>
      <c r="BL111" s="1038"/>
      <c r="BM111" s="1038"/>
      <c r="BN111" s="1038"/>
      <c r="BO111" s="1038"/>
      <c r="BP111" s="1039"/>
      <c r="BQ111" s="1007" t="s">
        <v>128</v>
      </c>
      <c r="BR111" s="1008"/>
      <c r="BS111" s="1008"/>
      <c r="BT111" s="1008"/>
      <c r="BU111" s="1008"/>
      <c r="BV111" s="1008">
        <v>852022</v>
      </c>
      <c r="BW111" s="1008"/>
      <c r="BX111" s="1008"/>
      <c r="BY111" s="1008"/>
      <c r="BZ111" s="1008"/>
      <c r="CA111" s="1008">
        <v>1041169</v>
      </c>
      <c r="CB111" s="1008"/>
      <c r="CC111" s="1008"/>
      <c r="CD111" s="1008"/>
      <c r="CE111" s="1008"/>
      <c r="CF111" s="1002">
        <v>66.599999999999994</v>
      </c>
      <c r="CG111" s="1003"/>
      <c r="CH111" s="1003"/>
      <c r="CI111" s="1003"/>
      <c r="CJ111" s="1003"/>
      <c r="CK111" s="1033"/>
      <c r="CL111" s="1034"/>
      <c r="CM111" s="1004" t="s">
        <v>427</v>
      </c>
      <c r="CN111" s="1005"/>
      <c r="CO111" s="1005"/>
      <c r="CP111" s="1005"/>
      <c r="CQ111" s="1005"/>
      <c r="CR111" s="1005"/>
      <c r="CS111" s="1005"/>
      <c r="CT111" s="1005"/>
      <c r="CU111" s="1005"/>
      <c r="CV111" s="1005"/>
      <c r="CW111" s="1005"/>
      <c r="CX111" s="1005"/>
      <c r="CY111" s="1005"/>
      <c r="CZ111" s="1005"/>
      <c r="DA111" s="1005"/>
      <c r="DB111" s="1005"/>
      <c r="DC111" s="1005"/>
      <c r="DD111" s="1005"/>
      <c r="DE111" s="1005"/>
      <c r="DF111" s="1006"/>
      <c r="DG111" s="1007" t="s">
        <v>385</v>
      </c>
      <c r="DH111" s="1008"/>
      <c r="DI111" s="1008"/>
      <c r="DJ111" s="1008"/>
      <c r="DK111" s="1008"/>
      <c r="DL111" s="1008" t="s">
        <v>128</v>
      </c>
      <c r="DM111" s="1008"/>
      <c r="DN111" s="1008"/>
      <c r="DO111" s="1008"/>
      <c r="DP111" s="1008"/>
      <c r="DQ111" s="1008" t="s">
        <v>385</v>
      </c>
      <c r="DR111" s="1008"/>
      <c r="DS111" s="1008"/>
      <c r="DT111" s="1008"/>
      <c r="DU111" s="1008"/>
      <c r="DV111" s="1009" t="s">
        <v>128</v>
      </c>
      <c r="DW111" s="1009"/>
      <c r="DX111" s="1009"/>
      <c r="DY111" s="1009"/>
      <c r="DZ111" s="1010"/>
    </row>
    <row r="112" spans="1:131" s="244" customFormat="1" ht="26.25" customHeight="1" x14ac:dyDescent="0.15">
      <c r="A112" s="1040" t="s">
        <v>428</v>
      </c>
      <c r="B112" s="1041"/>
      <c r="C112" s="1038" t="s">
        <v>429</v>
      </c>
      <c r="D112" s="1038"/>
      <c r="E112" s="1038"/>
      <c r="F112" s="1038"/>
      <c r="G112" s="1038"/>
      <c r="H112" s="1038"/>
      <c r="I112" s="1038"/>
      <c r="J112" s="1038"/>
      <c r="K112" s="1038"/>
      <c r="L112" s="1038"/>
      <c r="M112" s="1038"/>
      <c r="N112" s="1038"/>
      <c r="O112" s="1038"/>
      <c r="P112" s="1038"/>
      <c r="Q112" s="1038"/>
      <c r="R112" s="1038"/>
      <c r="S112" s="1038"/>
      <c r="T112" s="1038"/>
      <c r="U112" s="1038"/>
      <c r="V112" s="1038"/>
      <c r="W112" s="1038"/>
      <c r="X112" s="1038"/>
      <c r="Y112" s="1038"/>
      <c r="Z112" s="1039"/>
      <c r="AA112" s="1046" t="s">
        <v>128</v>
      </c>
      <c r="AB112" s="1047"/>
      <c r="AC112" s="1047"/>
      <c r="AD112" s="1047"/>
      <c r="AE112" s="1048"/>
      <c r="AF112" s="1049" t="s">
        <v>424</v>
      </c>
      <c r="AG112" s="1047"/>
      <c r="AH112" s="1047"/>
      <c r="AI112" s="1047"/>
      <c r="AJ112" s="1048"/>
      <c r="AK112" s="1049" t="s">
        <v>424</v>
      </c>
      <c r="AL112" s="1047"/>
      <c r="AM112" s="1047"/>
      <c r="AN112" s="1047"/>
      <c r="AO112" s="1048"/>
      <c r="AP112" s="1050" t="s">
        <v>425</v>
      </c>
      <c r="AQ112" s="1051"/>
      <c r="AR112" s="1051"/>
      <c r="AS112" s="1051"/>
      <c r="AT112" s="1052"/>
      <c r="AU112" s="988"/>
      <c r="AV112" s="989"/>
      <c r="AW112" s="989"/>
      <c r="AX112" s="989"/>
      <c r="AY112" s="989"/>
      <c r="AZ112" s="1037" t="s">
        <v>430</v>
      </c>
      <c r="BA112" s="1038"/>
      <c r="BB112" s="1038"/>
      <c r="BC112" s="1038"/>
      <c r="BD112" s="1038"/>
      <c r="BE112" s="1038"/>
      <c r="BF112" s="1038"/>
      <c r="BG112" s="1038"/>
      <c r="BH112" s="1038"/>
      <c r="BI112" s="1038"/>
      <c r="BJ112" s="1038"/>
      <c r="BK112" s="1038"/>
      <c r="BL112" s="1038"/>
      <c r="BM112" s="1038"/>
      <c r="BN112" s="1038"/>
      <c r="BO112" s="1038"/>
      <c r="BP112" s="1039"/>
      <c r="BQ112" s="1007">
        <v>105175</v>
      </c>
      <c r="BR112" s="1008"/>
      <c r="BS112" s="1008"/>
      <c r="BT112" s="1008"/>
      <c r="BU112" s="1008"/>
      <c r="BV112" s="1008">
        <v>88365</v>
      </c>
      <c r="BW112" s="1008"/>
      <c r="BX112" s="1008"/>
      <c r="BY112" s="1008"/>
      <c r="BZ112" s="1008"/>
      <c r="CA112" s="1008">
        <v>80421</v>
      </c>
      <c r="CB112" s="1008"/>
      <c r="CC112" s="1008"/>
      <c r="CD112" s="1008"/>
      <c r="CE112" s="1008"/>
      <c r="CF112" s="1002">
        <v>5.0999999999999996</v>
      </c>
      <c r="CG112" s="1003"/>
      <c r="CH112" s="1003"/>
      <c r="CI112" s="1003"/>
      <c r="CJ112" s="1003"/>
      <c r="CK112" s="1033"/>
      <c r="CL112" s="1034"/>
      <c r="CM112" s="1004" t="s">
        <v>431</v>
      </c>
      <c r="CN112" s="1005"/>
      <c r="CO112" s="1005"/>
      <c r="CP112" s="1005"/>
      <c r="CQ112" s="1005"/>
      <c r="CR112" s="1005"/>
      <c r="CS112" s="1005"/>
      <c r="CT112" s="1005"/>
      <c r="CU112" s="1005"/>
      <c r="CV112" s="1005"/>
      <c r="CW112" s="1005"/>
      <c r="CX112" s="1005"/>
      <c r="CY112" s="1005"/>
      <c r="CZ112" s="1005"/>
      <c r="DA112" s="1005"/>
      <c r="DB112" s="1005"/>
      <c r="DC112" s="1005"/>
      <c r="DD112" s="1005"/>
      <c r="DE112" s="1005"/>
      <c r="DF112" s="1006"/>
      <c r="DG112" s="1007" t="s">
        <v>424</v>
      </c>
      <c r="DH112" s="1008"/>
      <c r="DI112" s="1008"/>
      <c r="DJ112" s="1008"/>
      <c r="DK112" s="1008"/>
      <c r="DL112" s="1008">
        <v>852022</v>
      </c>
      <c r="DM112" s="1008"/>
      <c r="DN112" s="1008"/>
      <c r="DO112" s="1008"/>
      <c r="DP112" s="1008"/>
      <c r="DQ112" s="1008">
        <v>1041169</v>
      </c>
      <c r="DR112" s="1008"/>
      <c r="DS112" s="1008"/>
      <c r="DT112" s="1008"/>
      <c r="DU112" s="1008"/>
      <c r="DV112" s="1009">
        <v>66.599999999999994</v>
      </c>
      <c r="DW112" s="1009"/>
      <c r="DX112" s="1009"/>
      <c r="DY112" s="1009"/>
      <c r="DZ112" s="1010"/>
    </row>
    <row r="113" spans="1:130" s="244" customFormat="1" ht="26.25" customHeight="1" x14ac:dyDescent="0.15">
      <c r="A113" s="1042"/>
      <c r="B113" s="1043"/>
      <c r="C113" s="1038" t="s">
        <v>432</v>
      </c>
      <c r="D113" s="1038"/>
      <c r="E113" s="1038"/>
      <c r="F113" s="1038"/>
      <c r="G113" s="1038"/>
      <c r="H113" s="1038"/>
      <c r="I113" s="1038"/>
      <c r="J113" s="1038"/>
      <c r="K113" s="1038"/>
      <c r="L113" s="1038"/>
      <c r="M113" s="1038"/>
      <c r="N113" s="1038"/>
      <c r="O113" s="1038"/>
      <c r="P113" s="1038"/>
      <c r="Q113" s="1038"/>
      <c r="R113" s="1038"/>
      <c r="S113" s="1038"/>
      <c r="T113" s="1038"/>
      <c r="U113" s="1038"/>
      <c r="V113" s="1038"/>
      <c r="W113" s="1038"/>
      <c r="X113" s="1038"/>
      <c r="Y113" s="1038"/>
      <c r="Z113" s="1039"/>
      <c r="AA113" s="1021">
        <v>22125</v>
      </c>
      <c r="AB113" s="1022"/>
      <c r="AC113" s="1022"/>
      <c r="AD113" s="1022"/>
      <c r="AE113" s="1023"/>
      <c r="AF113" s="1024">
        <v>20849</v>
      </c>
      <c r="AG113" s="1022"/>
      <c r="AH113" s="1022"/>
      <c r="AI113" s="1022"/>
      <c r="AJ113" s="1023"/>
      <c r="AK113" s="1024">
        <v>20400</v>
      </c>
      <c r="AL113" s="1022"/>
      <c r="AM113" s="1022"/>
      <c r="AN113" s="1022"/>
      <c r="AO113" s="1023"/>
      <c r="AP113" s="1025">
        <v>1.3</v>
      </c>
      <c r="AQ113" s="1026"/>
      <c r="AR113" s="1026"/>
      <c r="AS113" s="1026"/>
      <c r="AT113" s="1027"/>
      <c r="AU113" s="988"/>
      <c r="AV113" s="989"/>
      <c r="AW113" s="989"/>
      <c r="AX113" s="989"/>
      <c r="AY113" s="989"/>
      <c r="AZ113" s="1037" t="s">
        <v>433</v>
      </c>
      <c r="BA113" s="1038"/>
      <c r="BB113" s="1038"/>
      <c r="BC113" s="1038"/>
      <c r="BD113" s="1038"/>
      <c r="BE113" s="1038"/>
      <c r="BF113" s="1038"/>
      <c r="BG113" s="1038"/>
      <c r="BH113" s="1038"/>
      <c r="BI113" s="1038"/>
      <c r="BJ113" s="1038"/>
      <c r="BK113" s="1038"/>
      <c r="BL113" s="1038"/>
      <c r="BM113" s="1038"/>
      <c r="BN113" s="1038"/>
      <c r="BO113" s="1038"/>
      <c r="BP113" s="1039"/>
      <c r="BQ113" s="1007">
        <v>126062</v>
      </c>
      <c r="BR113" s="1008"/>
      <c r="BS113" s="1008"/>
      <c r="BT113" s="1008"/>
      <c r="BU113" s="1008"/>
      <c r="BV113" s="1008">
        <v>120025</v>
      </c>
      <c r="BW113" s="1008"/>
      <c r="BX113" s="1008"/>
      <c r="BY113" s="1008"/>
      <c r="BZ113" s="1008"/>
      <c r="CA113" s="1008">
        <v>118065</v>
      </c>
      <c r="CB113" s="1008"/>
      <c r="CC113" s="1008"/>
      <c r="CD113" s="1008"/>
      <c r="CE113" s="1008"/>
      <c r="CF113" s="1002">
        <v>7.5</v>
      </c>
      <c r="CG113" s="1003"/>
      <c r="CH113" s="1003"/>
      <c r="CI113" s="1003"/>
      <c r="CJ113" s="1003"/>
      <c r="CK113" s="1033"/>
      <c r="CL113" s="1034"/>
      <c r="CM113" s="1004" t="s">
        <v>434</v>
      </c>
      <c r="CN113" s="1005"/>
      <c r="CO113" s="1005"/>
      <c r="CP113" s="1005"/>
      <c r="CQ113" s="1005"/>
      <c r="CR113" s="1005"/>
      <c r="CS113" s="1005"/>
      <c r="CT113" s="1005"/>
      <c r="CU113" s="1005"/>
      <c r="CV113" s="1005"/>
      <c r="CW113" s="1005"/>
      <c r="CX113" s="1005"/>
      <c r="CY113" s="1005"/>
      <c r="CZ113" s="1005"/>
      <c r="DA113" s="1005"/>
      <c r="DB113" s="1005"/>
      <c r="DC113" s="1005"/>
      <c r="DD113" s="1005"/>
      <c r="DE113" s="1005"/>
      <c r="DF113" s="1006"/>
      <c r="DG113" s="1046" t="s">
        <v>128</v>
      </c>
      <c r="DH113" s="1047"/>
      <c r="DI113" s="1047"/>
      <c r="DJ113" s="1047"/>
      <c r="DK113" s="1048"/>
      <c r="DL113" s="1049" t="s">
        <v>424</v>
      </c>
      <c r="DM113" s="1047"/>
      <c r="DN113" s="1047"/>
      <c r="DO113" s="1047"/>
      <c r="DP113" s="1048"/>
      <c r="DQ113" s="1049" t="s">
        <v>128</v>
      </c>
      <c r="DR113" s="1047"/>
      <c r="DS113" s="1047"/>
      <c r="DT113" s="1047"/>
      <c r="DU113" s="1048"/>
      <c r="DV113" s="1050" t="s">
        <v>424</v>
      </c>
      <c r="DW113" s="1051"/>
      <c r="DX113" s="1051"/>
      <c r="DY113" s="1051"/>
      <c r="DZ113" s="1052"/>
    </row>
    <row r="114" spans="1:130" s="244" customFormat="1" ht="26.25" customHeight="1" x14ac:dyDescent="0.15">
      <c r="A114" s="1042"/>
      <c r="B114" s="1043"/>
      <c r="C114" s="1038" t="s">
        <v>435</v>
      </c>
      <c r="D114" s="1038"/>
      <c r="E114" s="1038"/>
      <c r="F114" s="1038"/>
      <c r="G114" s="1038"/>
      <c r="H114" s="1038"/>
      <c r="I114" s="1038"/>
      <c r="J114" s="1038"/>
      <c r="K114" s="1038"/>
      <c r="L114" s="1038"/>
      <c r="M114" s="1038"/>
      <c r="N114" s="1038"/>
      <c r="O114" s="1038"/>
      <c r="P114" s="1038"/>
      <c r="Q114" s="1038"/>
      <c r="R114" s="1038"/>
      <c r="S114" s="1038"/>
      <c r="T114" s="1038"/>
      <c r="U114" s="1038"/>
      <c r="V114" s="1038"/>
      <c r="W114" s="1038"/>
      <c r="X114" s="1038"/>
      <c r="Y114" s="1038"/>
      <c r="Z114" s="1039"/>
      <c r="AA114" s="1046">
        <v>27730</v>
      </c>
      <c r="AB114" s="1047"/>
      <c r="AC114" s="1047"/>
      <c r="AD114" s="1047"/>
      <c r="AE114" s="1048"/>
      <c r="AF114" s="1049">
        <v>26194</v>
      </c>
      <c r="AG114" s="1047"/>
      <c r="AH114" s="1047"/>
      <c r="AI114" s="1047"/>
      <c r="AJ114" s="1048"/>
      <c r="AK114" s="1049">
        <v>17958</v>
      </c>
      <c r="AL114" s="1047"/>
      <c r="AM114" s="1047"/>
      <c r="AN114" s="1047"/>
      <c r="AO114" s="1048"/>
      <c r="AP114" s="1050">
        <v>1.1000000000000001</v>
      </c>
      <c r="AQ114" s="1051"/>
      <c r="AR114" s="1051"/>
      <c r="AS114" s="1051"/>
      <c r="AT114" s="1052"/>
      <c r="AU114" s="988"/>
      <c r="AV114" s="989"/>
      <c r="AW114" s="989"/>
      <c r="AX114" s="989"/>
      <c r="AY114" s="989"/>
      <c r="AZ114" s="1037" t="s">
        <v>436</v>
      </c>
      <c r="BA114" s="1038"/>
      <c r="BB114" s="1038"/>
      <c r="BC114" s="1038"/>
      <c r="BD114" s="1038"/>
      <c r="BE114" s="1038"/>
      <c r="BF114" s="1038"/>
      <c r="BG114" s="1038"/>
      <c r="BH114" s="1038"/>
      <c r="BI114" s="1038"/>
      <c r="BJ114" s="1038"/>
      <c r="BK114" s="1038"/>
      <c r="BL114" s="1038"/>
      <c r="BM114" s="1038"/>
      <c r="BN114" s="1038"/>
      <c r="BO114" s="1038"/>
      <c r="BP114" s="1039"/>
      <c r="BQ114" s="1007">
        <v>726913</v>
      </c>
      <c r="BR114" s="1008"/>
      <c r="BS114" s="1008"/>
      <c r="BT114" s="1008"/>
      <c r="BU114" s="1008"/>
      <c r="BV114" s="1008">
        <v>687693</v>
      </c>
      <c r="BW114" s="1008"/>
      <c r="BX114" s="1008"/>
      <c r="BY114" s="1008"/>
      <c r="BZ114" s="1008"/>
      <c r="CA114" s="1008">
        <v>667944</v>
      </c>
      <c r="CB114" s="1008"/>
      <c r="CC114" s="1008"/>
      <c r="CD114" s="1008"/>
      <c r="CE114" s="1008"/>
      <c r="CF114" s="1002">
        <v>42.7</v>
      </c>
      <c r="CG114" s="1003"/>
      <c r="CH114" s="1003"/>
      <c r="CI114" s="1003"/>
      <c r="CJ114" s="1003"/>
      <c r="CK114" s="1033"/>
      <c r="CL114" s="1034"/>
      <c r="CM114" s="1004" t="s">
        <v>437</v>
      </c>
      <c r="CN114" s="1005"/>
      <c r="CO114" s="1005"/>
      <c r="CP114" s="1005"/>
      <c r="CQ114" s="1005"/>
      <c r="CR114" s="1005"/>
      <c r="CS114" s="1005"/>
      <c r="CT114" s="1005"/>
      <c r="CU114" s="1005"/>
      <c r="CV114" s="1005"/>
      <c r="CW114" s="1005"/>
      <c r="CX114" s="1005"/>
      <c r="CY114" s="1005"/>
      <c r="CZ114" s="1005"/>
      <c r="DA114" s="1005"/>
      <c r="DB114" s="1005"/>
      <c r="DC114" s="1005"/>
      <c r="DD114" s="1005"/>
      <c r="DE114" s="1005"/>
      <c r="DF114" s="1006"/>
      <c r="DG114" s="1046" t="s">
        <v>425</v>
      </c>
      <c r="DH114" s="1047"/>
      <c r="DI114" s="1047"/>
      <c r="DJ114" s="1047"/>
      <c r="DK114" s="1048"/>
      <c r="DL114" s="1049" t="s">
        <v>128</v>
      </c>
      <c r="DM114" s="1047"/>
      <c r="DN114" s="1047"/>
      <c r="DO114" s="1047"/>
      <c r="DP114" s="1048"/>
      <c r="DQ114" s="1049" t="s">
        <v>424</v>
      </c>
      <c r="DR114" s="1047"/>
      <c r="DS114" s="1047"/>
      <c r="DT114" s="1047"/>
      <c r="DU114" s="1048"/>
      <c r="DV114" s="1050" t="s">
        <v>128</v>
      </c>
      <c r="DW114" s="1051"/>
      <c r="DX114" s="1051"/>
      <c r="DY114" s="1051"/>
      <c r="DZ114" s="1052"/>
    </row>
    <row r="115" spans="1:130" s="244" customFormat="1" ht="26.25" customHeight="1" x14ac:dyDescent="0.15">
      <c r="A115" s="1042"/>
      <c r="B115" s="1043"/>
      <c r="C115" s="1038" t="s">
        <v>438</v>
      </c>
      <c r="D115" s="1038"/>
      <c r="E115" s="1038"/>
      <c r="F115" s="1038"/>
      <c r="G115" s="1038"/>
      <c r="H115" s="1038"/>
      <c r="I115" s="1038"/>
      <c r="J115" s="1038"/>
      <c r="K115" s="1038"/>
      <c r="L115" s="1038"/>
      <c r="M115" s="1038"/>
      <c r="N115" s="1038"/>
      <c r="O115" s="1038"/>
      <c r="P115" s="1038"/>
      <c r="Q115" s="1038"/>
      <c r="R115" s="1038"/>
      <c r="S115" s="1038"/>
      <c r="T115" s="1038"/>
      <c r="U115" s="1038"/>
      <c r="V115" s="1038"/>
      <c r="W115" s="1038"/>
      <c r="X115" s="1038"/>
      <c r="Y115" s="1038"/>
      <c r="Z115" s="1039"/>
      <c r="AA115" s="1021">
        <v>4886</v>
      </c>
      <c r="AB115" s="1022"/>
      <c r="AC115" s="1022"/>
      <c r="AD115" s="1022"/>
      <c r="AE115" s="1023"/>
      <c r="AF115" s="1024">
        <v>5436</v>
      </c>
      <c r="AG115" s="1022"/>
      <c r="AH115" s="1022"/>
      <c r="AI115" s="1022"/>
      <c r="AJ115" s="1023"/>
      <c r="AK115" s="1024">
        <v>4524</v>
      </c>
      <c r="AL115" s="1022"/>
      <c r="AM115" s="1022"/>
      <c r="AN115" s="1022"/>
      <c r="AO115" s="1023"/>
      <c r="AP115" s="1025">
        <v>0.3</v>
      </c>
      <c r="AQ115" s="1026"/>
      <c r="AR115" s="1026"/>
      <c r="AS115" s="1026"/>
      <c r="AT115" s="1027"/>
      <c r="AU115" s="988"/>
      <c r="AV115" s="989"/>
      <c r="AW115" s="989"/>
      <c r="AX115" s="989"/>
      <c r="AY115" s="989"/>
      <c r="AZ115" s="1037" t="s">
        <v>439</v>
      </c>
      <c r="BA115" s="1038"/>
      <c r="BB115" s="1038"/>
      <c r="BC115" s="1038"/>
      <c r="BD115" s="1038"/>
      <c r="BE115" s="1038"/>
      <c r="BF115" s="1038"/>
      <c r="BG115" s="1038"/>
      <c r="BH115" s="1038"/>
      <c r="BI115" s="1038"/>
      <c r="BJ115" s="1038"/>
      <c r="BK115" s="1038"/>
      <c r="BL115" s="1038"/>
      <c r="BM115" s="1038"/>
      <c r="BN115" s="1038"/>
      <c r="BO115" s="1038"/>
      <c r="BP115" s="1039"/>
      <c r="BQ115" s="1007" t="s">
        <v>128</v>
      </c>
      <c r="BR115" s="1008"/>
      <c r="BS115" s="1008"/>
      <c r="BT115" s="1008"/>
      <c r="BU115" s="1008"/>
      <c r="BV115" s="1008" t="s">
        <v>402</v>
      </c>
      <c r="BW115" s="1008"/>
      <c r="BX115" s="1008"/>
      <c r="BY115" s="1008"/>
      <c r="BZ115" s="1008"/>
      <c r="CA115" s="1008" t="s">
        <v>424</v>
      </c>
      <c r="CB115" s="1008"/>
      <c r="CC115" s="1008"/>
      <c r="CD115" s="1008"/>
      <c r="CE115" s="1008"/>
      <c r="CF115" s="1002" t="s">
        <v>424</v>
      </c>
      <c r="CG115" s="1003"/>
      <c r="CH115" s="1003"/>
      <c r="CI115" s="1003"/>
      <c r="CJ115" s="1003"/>
      <c r="CK115" s="1033"/>
      <c r="CL115" s="1034"/>
      <c r="CM115" s="1037" t="s">
        <v>440</v>
      </c>
      <c r="CN115" s="1058"/>
      <c r="CO115" s="1058"/>
      <c r="CP115" s="1058"/>
      <c r="CQ115" s="1058"/>
      <c r="CR115" s="1058"/>
      <c r="CS115" s="1058"/>
      <c r="CT115" s="1058"/>
      <c r="CU115" s="1058"/>
      <c r="CV115" s="1058"/>
      <c r="CW115" s="1058"/>
      <c r="CX115" s="1058"/>
      <c r="CY115" s="1058"/>
      <c r="CZ115" s="1058"/>
      <c r="DA115" s="1058"/>
      <c r="DB115" s="1058"/>
      <c r="DC115" s="1058"/>
      <c r="DD115" s="1058"/>
      <c r="DE115" s="1058"/>
      <c r="DF115" s="1039"/>
      <c r="DG115" s="1046" t="s">
        <v>424</v>
      </c>
      <c r="DH115" s="1047"/>
      <c r="DI115" s="1047"/>
      <c r="DJ115" s="1047"/>
      <c r="DK115" s="1048"/>
      <c r="DL115" s="1049" t="s">
        <v>424</v>
      </c>
      <c r="DM115" s="1047"/>
      <c r="DN115" s="1047"/>
      <c r="DO115" s="1047"/>
      <c r="DP115" s="1048"/>
      <c r="DQ115" s="1049" t="s">
        <v>425</v>
      </c>
      <c r="DR115" s="1047"/>
      <c r="DS115" s="1047"/>
      <c r="DT115" s="1047"/>
      <c r="DU115" s="1048"/>
      <c r="DV115" s="1050" t="s">
        <v>424</v>
      </c>
      <c r="DW115" s="1051"/>
      <c r="DX115" s="1051"/>
      <c r="DY115" s="1051"/>
      <c r="DZ115" s="1052"/>
    </row>
    <row r="116" spans="1:130" s="244" customFormat="1" ht="26.25" customHeight="1" x14ac:dyDescent="0.15">
      <c r="A116" s="1044"/>
      <c r="B116" s="1045"/>
      <c r="C116" s="1053" t="s">
        <v>441</v>
      </c>
      <c r="D116" s="1053"/>
      <c r="E116" s="1053"/>
      <c r="F116" s="1053"/>
      <c r="G116" s="1053"/>
      <c r="H116" s="1053"/>
      <c r="I116" s="1053"/>
      <c r="J116" s="1053"/>
      <c r="K116" s="1053"/>
      <c r="L116" s="1053"/>
      <c r="M116" s="1053"/>
      <c r="N116" s="1053"/>
      <c r="O116" s="1053"/>
      <c r="P116" s="1053"/>
      <c r="Q116" s="1053"/>
      <c r="R116" s="1053"/>
      <c r="S116" s="1053"/>
      <c r="T116" s="1053"/>
      <c r="U116" s="1053"/>
      <c r="V116" s="1053"/>
      <c r="W116" s="1053"/>
      <c r="X116" s="1053"/>
      <c r="Y116" s="1053"/>
      <c r="Z116" s="1054"/>
      <c r="AA116" s="1046" t="s">
        <v>385</v>
      </c>
      <c r="AB116" s="1047"/>
      <c r="AC116" s="1047"/>
      <c r="AD116" s="1047"/>
      <c r="AE116" s="1048"/>
      <c r="AF116" s="1049" t="s">
        <v>424</v>
      </c>
      <c r="AG116" s="1047"/>
      <c r="AH116" s="1047"/>
      <c r="AI116" s="1047"/>
      <c r="AJ116" s="1048"/>
      <c r="AK116" s="1049" t="s">
        <v>385</v>
      </c>
      <c r="AL116" s="1047"/>
      <c r="AM116" s="1047"/>
      <c r="AN116" s="1047"/>
      <c r="AO116" s="1048"/>
      <c r="AP116" s="1050" t="s">
        <v>424</v>
      </c>
      <c r="AQ116" s="1051"/>
      <c r="AR116" s="1051"/>
      <c r="AS116" s="1051"/>
      <c r="AT116" s="1052"/>
      <c r="AU116" s="988"/>
      <c r="AV116" s="989"/>
      <c r="AW116" s="989"/>
      <c r="AX116" s="989"/>
      <c r="AY116" s="989"/>
      <c r="AZ116" s="1055" t="s">
        <v>442</v>
      </c>
      <c r="BA116" s="1056"/>
      <c r="BB116" s="1056"/>
      <c r="BC116" s="1056"/>
      <c r="BD116" s="1056"/>
      <c r="BE116" s="1056"/>
      <c r="BF116" s="1056"/>
      <c r="BG116" s="1056"/>
      <c r="BH116" s="1056"/>
      <c r="BI116" s="1056"/>
      <c r="BJ116" s="1056"/>
      <c r="BK116" s="1056"/>
      <c r="BL116" s="1056"/>
      <c r="BM116" s="1056"/>
      <c r="BN116" s="1056"/>
      <c r="BO116" s="1056"/>
      <c r="BP116" s="1057"/>
      <c r="BQ116" s="1007" t="s">
        <v>424</v>
      </c>
      <c r="BR116" s="1008"/>
      <c r="BS116" s="1008"/>
      <c r="BT116" s="1008"/>
      <c r="BU116" s="1008"/>
      <c r="BV116" s="1008" t="s">
        <v>424</v>
      </c>
      <c r="BW116" s="1008"/>
      <c r="BX116" s="1008"/>
      <c r="BY116" s="1008"/>
      <c r="BZ116" s="1008"/>
      <c r="CA116" s="1008" t="s">
        <v>425</v>
      </c>
      <c r="CB116" s="1008"/>
      <c r="CC116" s="1008"/>
      <c r="CD116" s="1008"/>
      <c r="CE116" s="1008"/>
      <c r="CF116" s="1002" t="s">
        <v>424</v>
      </c>
      <c r="CG116" s="1003"/>
      <c r="CH116" s="1003"/>
      <c r="CI116" s="1003"/>
      <c r="CJ116" s="1003"/>
      <c r="CK116" s="1033"/>
      <c r="CL116" s="1034"/>
      <c r="CM116" s="1004" t="s">
        <v>443</v>
      </c>
      <c r="CN116" s="1005"/>
      <c r="CO116" s="1005"/>
      <c r="CP116" s="1005"/>
      <c r="CQ116" s="1005"/>
      <c r="CR116" s="1005"/>
      <c r="CS116" s="1005"/>
      <c r="CT116" s="1005"/>
      <c r="CU116" s="1005"/>
      <c r="CV116" s="1005"/>
      <c r="CW116" s="1005"/>
      <c r="CX116" s="1005"/>
      <c r="CY116" s="1005"/>
      <c r="CZ116" s="1005"/>
      <c r="DA116" s="1005"/>
      <c r="DB116" s="1005"/>
      <c r="DC116" s="1005"/>
      <c r="DD116" s="1005"/>
      <c r="DE116" s="1005"/>
      <c r="DF116" s="1006"/>
      <c r="DG116" s="1046" t="s">
        <v>385</v>
      </c>
      <c r="DH116" s="1047"/>
      <c r="DI116" s="1047"/>
      <c r="DJ116" s="1047"/>
      <c r="DK116" s="1048"/>
      <c r="DL116" s="1049" t="s">
        <v>425</v>
      </c>
      <c r="DM116" s="1047"/>
      <c r="DN116" s="1047"/>
      <c r="DO116" s="1047"/>
      <c r="DP116" s="1048"/>
      <c r="DQ116" s="1049" t="s">
        <v>128</v>
      </c>
      <c r="DR116" s="1047"/>
      <c r="DS116" s="1047"/>
      <c r="DT116" s="1047"/>
      <c r="DU116" s="1048"/>
      <c r="DV116" s="1050" t="s">
        <v>402</v>
      </c>
      <c r="DW116" s="1051"/>
      <c r="DX116" s="1051"/>
      <c r="DY116" s="1051"/>
      <c r="DZ116" s="1052"/>
    </row>
    <row r="117" spans="1:130" s="244" customFormat="1" ht="26.25" customHeight="1" x14ac:dyDescent="0.15">
      <c r="A117" s="992" t="s">
        <v>185</v>
      </c>
      <c r="B117" s="973"/>
      <c r="C117" s="973"/>
      <c r="D117" s="973"/>
      <c r="E117" s="973"/>
      <c r="F117" s="973"/>
      <c r="G117" s="973"/>
      <c r="H117" s="973"/>
      <c r="I117" s="973"/>
      <c r="J117" s="973"/>
      <c r="K117" s="973"/>
      <c r="L117" s="973"/>
      <c r="M117" s="973"/>
      <c r="N117" s="973"/>
      <c r="O117" s="973"/>
      <c r="P117" s="973"/>
      <c r="Q117" s="973"/>
      <c r="R117" s="973"/>
      <c r="S117" s="973"/>
      <c r="T117" s="973"/>
      <c r="U117" s="973"/>
      <c r="V117" s="973"/>
      <c r="W117" s="973"/>
      <c r="X117" s="973"/>
      <c r="Y117" s="1063" t="s">
        <v>444</v>
      </c>
      <c r="Z117" s="974"/>
      <c r="AA117" s="1064">
        <v>685585</v>
      </c>
      <c r="AB117" s="1065"/>
      <c r="AC117" s="1065"/>
      <c r="AD117" s="1065"/>
      <c r="AE117" s="1066"/>
      <c r="AF117" s="1067">
        <v>720174</v>
      </c>
      <c r="AG117" s="1065"/>
      <c r="AH117" s="1065"/>
      <c r="AI117" s="1065"/>
      <c r="AJ117" s="1066"/>
      <c r="AK117" s="1067">
        <v>706153</v>
      </c>
      <c r="AL117" s="1065"/>
      <c r="AM117" s="1065"/>
      <c r="AN117" s="1065"/>
      <c r="AO117" s="1066"/>
      <c r="AP117" s="1068"/>
      <c r="AQ117" s="1069"/>
      <c r="AR117" s="1069"/>
      <c r="AS117" s="1069"/>
      <c r="AT117" s="1070"/>
      <c r="AU117" s="988"/>
      <c r="AV117" s="989"/>
      <c r="AW117" s="989"/>
      <c r="AX117" s="989"/>
      <c r="AY117" s="989"/>
      <c r="AZ117" s="1055" t="s">
        <v>445</v>
      </c>
      <c r="BA117" s="1056"/>
      <c r="BB117" s="1056"/>
      <c r="BC117" s="1056"/>
      <c r="BD117" s="1056"/>
      <c r="BE117" s="1056"/>
      <c r="BF117" s="1056"/>
      <c r="BG117" s="1056"/>
      <c r="BH117" s="1056"/>
      <c r="BI117" s="1056"/>
      <c r="BJ117" s="1056"/>
      <c r="BK117" s="1056"/>
      <c r="BL117" s="1056"/>
      <c r="BM117" s="1056"/>
      <c r="BN117" s="1056"/>
      <c r="BO117" s="1056"/>
      <c r="BP117" s="1057"/>
      <c r="BQ117" s="1007" t="s">
        <v>128</v>
      </c>
      <c r="BR117" s="1008"/>
      <c r="BS117" s="1008"/>
      <c r="BT117" s="1008"/>
      <c r="BU117" s="1008"/>
      <c r="BV117" s="1008" t="s">
        <v>424</v>
      </c>
      <c r="BW117" s="1008"/>
      <c r="BX117" s="1008"/>
      <c r="BY117" s="1008"/>
      <c r="BZ117" s="1008"/>
      <c r="CA117" s="1008" t="s">
        <v>128</v>
      </c>
      <c r="CB117" s="1008"/>
      <c r="CC117" s="1008"/>
      <c r="CD117" s="1008"/>
      <c r="CE117" s="1008"/>
      <c r="CF117" s="1002" t="s">
        <v>385</v>
      </c>
      <c r="CG117" s="1003"/>
      <c r="CH117" s="1003"/>
      <c r="CI117" s="1003"/>
      <c r="CJ117" s="1003"/>
      <c r="CK117" s="1033"/>
      <c r="CL117" s="1034"/>
      <c r="CM117" s="1004" t="s">
        <v>446</v>
      </c>
      <c r="CN117" s="1005"/>
      <c r="CO117" s="1005"/>
      <c r="CP117" s="1005"/>
      <c r="CQ117" s="1005"/>
      <c r="CR117" s="1005"/>
      <c r="CS117" s="1005"/>
      <c r="CT117" s="1005"/>
      <c r="CU117" s="1005"/>
      <c r="CV117" s="1005"/>
      <c r="CW117" s="1005"/>
      <c r="CX117" s="1005"/>
      <c r="CY117" s="1005"/>
      <c r="CZ117" s="1005"/>
      <c r="DA117" s="1005"/>
      <c r="DB117" s="1005"/>
      <c r="DC117" s="1005"/>
      <c r="DD117" s="1005"/>
      <c r="DE117" s="1005"/>
      <c r="DF117" s="1006"/>
      <c r="DG117" s="1046" t="s">
        <v>128</v>
      </c>
      <c r="DH117" s="1047"/>
      <c r="DI117" s="1047"/>
      <c r="DJ117" s="1047"/>
      <c r="DK117" s="1048"/>
      <c r="DL117" s="1049" t="s">
        <v>424</v>
      </c>
      <c r="DM117" s="1047"/>
      <c r="DN117" s="1047"/>
      <c r="DO117" s="1047"/>
      <c r="DP117" s="1048"/>
      <c r="DQ117" s="1049" t="s">
        <v>424</v>
      </c>
      <c r="DR117" s="1047"/>
      <c r="DS117" s="1047"/>
      <c r="DT117" s="1047"/>
      <c r="DU117" s="1048"/>
      <c r="DV117" s="1050" t="s">
        <v>424</v>
      </c>
      <c r="DW117" s="1051"/>
      <c r="DX117" s="1051"/>
      <c r="DY117" s="1051"/>
      <c r="DZ117" s="1052"/>
    </row>
    <row r="118" spans="1:130" s="244" customFormat="1" ht="26.25" customHeight="1" x14ac:dyDescent="0.15">
      <c r="A118" s="992" t="s">
        <v>418</v>
      </c>
      <c r="B118" s="973"/>
      <c r="C118" s="973"/>
      <c r="D118" s="973"/>
      <c r="E118" s="973"/>
      <c r="F118" s="973"/>
      <c r="G118" s="973"/>
      <c r="H118" s="973"/>
      <c r="I118" s="973"/>
      <c r="J118" s="973"/>
      <c r="K118" s="973"/>
      <c r="L118" s="973"/>
      <c r="M118" s="973"/>
      <c r="N118" s="973"/>
      <c r="O118" s="973"/>
      <c r="P118" s="973"/>
      <c r="Q118" s="973"/>
      <c r="R118" s="973"/>
      <c r="S118" s="973"/>
      <c r="T118" s="973"/>
      <c r="U118" s="973"/>
      <c r="V118" s="973"/>
      <c r="W118" s="973"/>
      <c r="X118" s="973"/>
      <c r="Y118" s="973"/>
      <c r="Z118" s="974"/>
      <c r="AA118" s="972" t="s">
        <v>416</v>
      </c>
      <c r="AB118" s="973"/>
      <c r="AC118" s="973"/>
      <c r="AD118" s="973"/>
      <c r="AE118" s="974"/>
      <c r="AF118" s="972" t="s">
        <v>302</v>
      </c>
      <c r="AG118" s="973"/>
      <c r="AH118" s="973"/>
      <c r="AI118" s="973"/>
      <c r="AJ118" s="974"/>
      <c r="AK118" s="972" t="s">
        <v>301</v>
      </c>
      <c r="AL118" s="973"/>
      <c r="AM118" s="973"/>
      <c r="AN118" s="973"/>
      <c r="AO118" s="974"/>
      <c r="AP118" s="1059" t="s">
        <v>417</v>
      </c>
      <c r="AQ118" s="1060"/>
      <c r="AR118" s="1060"/>
      <c r="AS118" s="1060"/>
      <c r="AT118" s="1061"/>
      <c r="AU118" s="988"/>
      <c r="AV118" s="989"/>
      <c r="AW118" s="989"/>
      <c r="AX118" s="989"/>
      <c r="AY118" s="989"/>
      <c r="AZ118" s="1062" t="s">
        <v>447</v>
      </c>
      <c r="BA118" s="1053"/>
      <c r="BB118" s="1053"/>
      <c r="BC118" s="1053"/>
      <c r="BD118" s="1053"/>
      <c r="BE118" s="1053"/>
      <c r="BF118" s="1053"/>
      <c r="BG118" s="1053"/>
      <c r="BH118" s="1053"/>
      <c r="BI118" s="1053"/>
      <c r="BJ118" s="1053"/>
      <c r="BK118" s="1053"/>
      <c r="BL118" s="1053"/>
      <c r="BM118" s="1053"/>
      <c r="BN118" s="1053"/>
      <c r="BO118" s="1053"/>
      <c r="BP118" s="1054"/>
      <c r="BQ118" s="1085" t="s">
        <v>424</v>
      </c>
      <c r="BR118" s="1086"/>
      <c r="BS118" s="1086"/>
      <c r="BT118" s="1086"/>
      <c r="BU118" s="1086"/>
      <c r="BV118" s="1086" t="s">
        <v>424</v>
      </c>
      <c r="BW118" s="1086"/>
      <c r="BX118" s="1086"/>
      <c r="BY118" s="1086"/>
      <c r="BZ118" s="1086"/>
      <c r="CA118" s="1086" t="s">
        <v>424</v>
      </c>
      <c r="CB118" s="1086"/>
      <c r="CC118" s="1086"/>
      <c r="CD118" s="1086"/>
      <c r="CE118" s="1086"/>
      <c r="CF118" s="1002" t="s">
        <v>385</v>
      </c>
      <c r="CG118" s="1003"/>
      <c r="CH118" s="1003"/>
      <c r="CI118" s="1003"/>
      <c r="CJ118" s="1003"/>
      <c r="CK118" s="1033"/>
      <c r="CL118" s="1034"/>
      <c r="CM118" s="1004" t="s">
        <v>448</v>
      </c>
      <c r="CN118" s="1005"/>
      <c r="CO118" s="1005"/>
      <c r="CP118" s="1005"/>
      <c r="CQ118" s="1005"/>
      <c r="CR118" s="1005"/>
      <c r="CS118" s="1005"/>
      <c r="CT118" s="1005"/>
      <c r="CU118" s="1005"/>
      <c r="CV118" s="1005"/>
      <c r="CW118" s="1005"/>
      <c r="CX118" s="1005"/>
      <c r="CY118" s="1005"/>
      <c r="CZ118" s="1005"/>
      <c r="DA118" s="1005"/>
      <c r="DB118" s="1005"/>
      <c r="DC118" s="1005"/>
      <c r="DD118" s="1005"/>
      <c r="DE118" s="1005"/>
      <c r="DF118" s="1006"/>
      <c r="DG118" s="1046" t="s">
        <v>424</v>
      </c>
      <c r="DH118" s="1047"/>
      <c r="DI118" s="1047"/>
      <c r="DJ118" s="1047"/>
      <c r="DK118" s="1048"/>
      <c r="DL118" s="1049" t="s">
        <v>424</v>
      </c>
      <c r="DM118" s="1047"/>
      <c r="DN118" s="1047"/>
      <c r="DO118" s="1047"/>
      <c r="DP118" s="1048"/>
      <c r="DQ118" s="1049" t="s">
        <v>385</v>
      </c>
      <c r="DR118" s="1047"/>
      <c r="DS118" s="1047"/>
      <c r="DT118" s="1047"/>
      <c r="DU118" s="1048"/>
      <c r="DV118" s="1050" t="s">
        <v>128</v>
      </c>
      <c r="DW118" s="1051"/>
      <c r="DX118" s="1051"/>
      <c r="DY118" s="1051"/>
      <c r="DZ118" s="1052"/>
    </row>
    <row r="119" spans="1:130" s="244" customFormat="1" ht="26.25" customHeight="1" x14ac:dyDescent="0.15">
      <c r="A119" s="1146" t="s">
        <v>421</v>
      </c>
      <c r="B119" s="1032"/>
      <c r="C119" s="1011" t="s">
        <v>422</v>
      </c>
      <c r="D119" s="1012"/>
      <c r="E119" s="1012"/>
      <c r="F119" s="1012"/>
      <c r="G119" s="1012"/>
      <c r="H119" s="1012"/>
      <c r="I119" s="1012"/>
      <c r="J119" s="1012"/>
      <c r="K119" s="1012"/>
      <c r="L119" s="1012"/>
      <c r="M119" s="1012"/>
      <c r="N119" s="1012"/>
      <c r="O119" s="1012"/>
      <c r="P119" s="1012"/>
      <c r="Q119" s="1012"/>
      <c r="R119" s="1012"/>
      <c r="S119" s="1012"/>
      <c r="T119" s="1012"/>
      <c r="U119" s="1012"/>
      <c r="V119" s="1012"/>
      <c r="W119" s="1012"/>
      <c r="X119" s="1012"/>
      <c r="Y119" s="1012"/>
      <c r="Z119" s="1013"/>
      <c r="AA119" s="979" t="s">
        <v>424</v>
      </c>
      <c r="AB119" s="980"/>
      <c r="AC119" s="980"/>
      <c r="AD119" s="980"/>
      <c r="AE119" s="981"/>
      <c r="AF119" s="982" t="s">
        <v>128</v>
      </c>
      <c r="AG119" s="980"/>
      <c r="AH119" s="980"/>
      <c r="AI119" s="980"/>
      <c r="AJ119" s="981"/>
      <c r="AK119" s="982" t="s">
        <v>424</v>
      </c>
      <c r="AL119" s="980"/>
      <c r="AM119" s="980"/>
      <c r="AN119" s="980"/>
      <c r="AO119" s="981"/>
      <c r="AP119" s="983" t="s">
        <v>128</v>
      </c>
      <c r="AQ119" s="984"/>
      <c r="AR119" s="984"/>
      <c r="AS119" s="984"/>
      <c r="AT119" s="985"/>
      <c r="AU119" s="990"/>
      <c r="AV119" s="991"/>
      <c r="AW119" s="991"/>
      <c r="AX119" s="991"/>
      <c r="AY119" s="991"/>
      <c r="AZ119" s="275" t="s">
        <v>185</v>
      </c>
      <c r="BA119" s="275"/>
      <c r="BB119" s="275"/>
      <c r="BC119" s="275"/>
      <c r="BD119" s="275"/>
      <c r="BE119" s="275"/>
      <c r="BF119" s="275"/>
      <c r="BG119" s="275"/>
      <c r="BH119" s="275"/>
      <c r="BI119" s="275"/>
      <c r="BJ119" s="275"/>
      <c r="BK119" s="275"/>
      <c r="BL119" s="275"/>
      <c r="BM119" s="275"/>
      <c r="BN119" s="275"/>
      <c r="BO119" s="1063" t="s">
        <v>449</v>
      </c>
      <c r="BP119" s="1094"/>
      <c r="BQ119" s="1085">
        <v>5725456</v>
      </c>
      <c r="BR119" s="1086"/>
      <c r="BS119" s="1086"/>
      <c r="BT119" s="1086"/>
      <c r="BU119" s="1086"/>
      <c r="BV119" s="1086">
        <v>6303586</v>
      </c>
      <c r="BW119" s="1086"/>
      <c r="BX119" s="1086"/>
      <c r="BY119" s="1086"/>
      <c r="BZ119" s="1086"/>
      <c r="CA119" s="1086">
        <v>6160129</v>
      </c>
      <c r="CB119" s="1086"/>
      <c r="CC119" s="1086"/>
      <c r="CD119" s="1086"/>
      <c r="CE119" s="1086"/>
      <c r="CF119" s="1087"/>
      <c r="CG119" s="1088"/>
      <c r="CH119" s="1088"/>
      <c r="CI119" s="1088"/>
      <c r="CJ119" s="1089"/>
      <c r="CK119" s="1035"/>
      <c r="CL119" s="1036"/>
      <c r="CM119" s="1090" t="s">
        <v>450</v>
      </c>
      <c r="CN119" s="1091"/>
      <c r="CO119" s="1091"/>
      <c r="CP119" s="1091"/>
      <c r="CQ119" s="1091"/>
      <c r="CR119" s="1091"/>
      <c r="CS119" s="1091"/>
      <c r="CT119" s="1091"/>
      <c r="CU119" s="1091"/>
      <c r="CV119" s="1091"/>
      <c r="CW119" s="1091"/>
      <c r="CX119" s="1091"/>
      <c r="CY119" s="1091"/>
      <c r="CZ119" s="1091"/>
      <c r="DA119" s="1091"/>
      <c r="DB119" s="1091"/>
      <c r="DC119" s="1091"/>
      <c r="DD119" s="1091"/>
      <c r="DE119" s="1091"/>
      <c r="DF119" s="1092"/>
      <c r="DG119" s="1093" t="s">
        <v>385</v>
      </c>
      <c r="DH119" s="1072"/>
      <c r="DI119" s="1072"/>
      <c r="DJ119" s="1072"/>
      <c r="DK119" s="1073"/>
      <c r="DL119" s="1071" t="s">
        <v>128</v>
      </c>
      <c r="DM119" s="1072"/>
      <c r="DN119" s="1072"/>
      <c r="DO119" s="1072"/>
      <c r="DP119" s="1073"/>
      <c r="DQ119" s="1071" t="s">
        <v>424</v>
      </c>
      <c r="DR119" s="1072"/>
      <c r="DS119" s="1072"/>
      <c r="DT119" s="1072"/>
      <c r="DU119" s="1073"/>
      <c r="DV119" s="1074" t="s">
        <v>128</v>
      </c>
      <c r="DW119" s="1075"/>
      <c r="DX119" s="1075"/>
      <c r="DY119" s="1075"/>
      <c r="DZ119" s="1076"/>
    </row>
    <row r="120" spans="1:130" s="244" customFormat="1" ht="26.25" customHeight="1" x14ac:dyDescent="0.15">
      <c r="A120" s="1147"/>
      <c r="B120" s="1034"/>
      <c r="C120" s="1004" t="s">
        <v>427</v>
      </c>
      <c r="D120" s="1005"/>
      <c r="E120" s="1005"/>
      <c r="F120" s="1005"/>
      <c r="G120" s="1005"/>
      <c r="H120" s="1005"/>
      <c r="I120" s="1005"/>
      <c r="J120" s="1005"/>
      <c r="K120" s="1005"/>
      <c r="L120" s="1005"/>
      <c r="M120" s="1005"/>
      <c r="N120" s="1005"/>
      <c r="O120" s="1005"/>
      <c r="P120" s="1005"/>
      <c r="Q120" s="1005"/>
      <c r="R120" s="1005"/>
      <c r="S120" s="1005"/>
      <c r="T120" s="1005"/>
      <c r="U120" s="1005"/>
      <c r="V120" s="1005"/>
      <c r="W120" s="1005"/>
      <c r="X120" s="1005"/>
      <c r="Y120" s="1005"/>
      <c r="Z120" s="1006"/>
      <c r="AA120" s="1046" t="s">
        <v>424</v>
      </c>
      <c r="AB120" s="1047"/>
      <c r="AC120" s="1047"/>
      <c r="AD120" s="1047"/>
      <c r="AE120" s="1048"/>
      <c r="AF120" s="1049" t="s">
        <v>128</v>
      </c>
      <c r="AG120" s="1047"/>
      <c r="AH120" s="1047"/>
      <c r="AI120" s="1047"/>
      <c r="AJ120" s="1048"/>
      <c r="AK120" s="1049" t="s">
        <v>424</v>
      </c>
      <c r="AL120" s="1047"/>
      <c r="AM120" s="1047"/>
      <c r="AN120" s="1047"/>
      <c r="AO120" s="1048"/>
      <c r="AP120" s="1050" t="s">
        <v>424</v>
      </c>
      <c r="AQ120" s="1051"/>
      <c r="AR120" s="1051"/>
      <c r="AS120" s="1051"/>
      <c r="AT120" s="1052"/>
      <c r="AU120" s="1077" t="s">
        <v>451</v>
      </c>
      <c r="AV120" s="1078"/>
      <c r="AW120" s="1078"/>
      <c r="AX120" s="1078"/>
      <c r="AY120" s="1079"/>
      <c r="AZ120" s="1028" t="s">
        <v>452</v>
      </c>
      <c r="BA120" s="977"/>
      <c r="BB120" s="977"/>
      <c r="BC120" s="977"/>
      <c r="BD120" s="977"/>
      <c r="BE120" s="977"/>
      <c r="BF120" s="977"/>
      <c r="BG120" s="977"/>
      <c r="BH120" s="977"/>
      <c r="BI120" s="977"/>
      <c r="BJ120" s="977"/>
      <c r="BK120" s="977"/>
      <c r="BL120" s="977"/>
      <c r="BM120" s="977"/>
      <c r="BN120" s="977"/>
      <c r="BO120" s="977"/>
      <c r="BP120" s="978"/>
      <c r="BQ120" s="1014">
        <v>4082918</v>
      </c>
      <c r="BR120" s="1015"/>
      <c r="BS120" s="1015"/>
      <c r="BT120" s="1015"/>
      <c r="BU120" s="1015"/>
      <c r="BV120" s="1015">
        <v>3535573</v>
      </c>
      <c r="BW120" s="1015"/>
      <c r="BX120" s="1015"/>
      <c r="BY120" s="1015"/>
      <c r="BZ120" s="1015"/>
      <c r="CA120" s="1015">
        <v>3493790</v>
      </c>
      <c r="CB120" s="1015"/>
      <c r="CC120" s="1015"/>
      <c r="CD120" s="1015"/>
      <c r="CE120" s="1015"/>
      <c r="CF120" s="1029">
        <v>223.4</v>
      </c>
      <c r="CG120" s="1030"/>
      <c r="CH120" s="1030"/>
      <c r="CI120" s="1030"/>
      <c r="CJ120" s="1030"/>
      <c r="CK120" s="1095" t="s">
        <v>453</v>
      </c>
      <c r="CL120" s="1096"/>
      <c r="CM120" s="1096"/>
      <c r="CN120" s="1096"/>
      <c r="CO120" s="1097"/>
      <c r="CP120" s="1103" t="s">
        <v>454</v>
      </c>
      <c r="CQ120" s="1104"/>
      <c r="CR120" s="1104"/>
      <c r="CS120" s="1104"/>
      <c r="CT120" s="1104"/>
      <c r="CU120" s="1104"/>
      <c r="CV120" s="1104"/>
      <c r="CW120" s="1104"/>
      <c r="CX120" s="1104"/>
      <c r="CY120" s="1104"/>
      <c r="CZ120" s="1104"/>
      <c r="DA120" s="1104"/>
      <c r="DB120" s="1104"/>
      <c r="DC120" s="1104"/>
      <c r="DD120" s="1104"/>
      <c r="DE120" s="1104"/>
      <c r="DF120" s="1105"/>
      <c r="DG120" s="1014">
        <v>105175</v>
      </c>
      <c r="DH120" s="1015"/>
      <c r="DI120" s="1015"/>
      <c r="DJ120" s="1015"/>
      <c r="DK120" s="1015"/>
      <c r="DL120" s="1015">
        <v>88365</v>
      </c>
      <c r="DM120" s="1015"/>
      <c r="DN120" s="1015"/>
      <c r="DO120" s="1015"/>
      <c r="DP120" s="1015"/>
      <c r="DQ120" s="1015">
        <v>80421</v>
      </c>
      <c r="DR120" s="1015"/>
      <c r="DS120" s="1015"/>
      <c r="DT120" s="1015"/>
      <c r="DU120" s="1015"/>
      <c r="DV120" s="1016">
        <v>5.0999999999999996</v>
      </c>
      <c r="DW120" s="1016"/>
      <c r="DX120" s="1016"/>
      <c r="DY120" s="1016"/>
      <c r="DZ120" s="1017"/>
    </row>
    <row r="121" spans="1:130" s="244" customFormat="1" ht="26.25" customHeight="1" x14ac:dyDescent="0.15">
      <c r="A121" s="1147"/>
      <c r="B121" s="1034"/>
      <c r="C121" s="1055" t="s">
        <v>455</v>
      </c>
      <c r="D121" s="1056"/>
      <c r="E121" s="1056"/>
      <c r="F121" s="1056"/>
      <c r="G121" s="1056"/>
      <c r="H121" s="1056"/>
      <c r="I121" s="1056"/>
      <c r="J121" s="1056"/>
      <c r="K121" s="1056"/>
      <c r="L121" s="1056"/>
      <c r="M121" s="1056"/>
      <c r="N121" s="1056"/>
      <c r="O121" s="1056"/>
      <c r="P121" s="1056"/>
      <c r="Q121" s="1056"/>
      <c r="R121" s="1056"/>
      <c r="S121" s="1056"/>
      <c r="T121" s="1056"/>
      <c r="U121" s="1056"/>
      <c r="V121" s="1056"/>
      <c r="W121" s="1056"/>
      <c r="X121" s="1056"/>
      <c r="Y121" s="1056"/>
      <c r="Z121" s="1057"/>
      <c r="AA121" s="1046" t="s">
        <v>424</v>
      </c>
      <c r="AB121" s="1047"/>
      <c r="AC121" s="1047"/>
      <c r="AD121" s="1047"/>
      <c r="AE121" s="1048"/>
      <c r="AF121" s="1049" t="s">
        <v>128</v>
      </c>
      <c r="AG121" s="1047"/>
      <c r="AH121" s="1047"/>
      <c r="AI121" s="1047"/>
      <c r="AJ121" s="1048"/>
      <c r="AK121" s="1049" t="s">
        <v>424</v>
      </c>
      <c r="AL121" s="1047"/>
      <c r="AM121" s="1047"/>
      <c r="AN121" s="1047"/>
      <c r="AO121" s="1048"/>
      <c r="AP121" s="1050" t="s">
        <v>424</v>
      </c>
      <c r="AQ121" s="1051"/>
      <c r="AR121" s="1051"/>
      <c r="AS121" s="1051"/>
      <c r="AT121" s="1052"/>
      <c r="AU121" s="1080"/>
      <c r="AV121" s="1081"/>
      <c r="AW121" s="1081"/>
      <c r="AX121" s="1081"/>
      <c r="AY121" s="1082"/>
      <c r="AZ121" s="1037" t="s">
        <v>456</v>
      </c>
      <c r="BA121" s="1038"/>
      <c r="BB121" s="1038"/>
      <c r="BC121" s="1038"/>
      <c r="BD121" s="1038"/>
      <c r="BE121" s="1038"/>
      <c r="BF121" s="1038"/>
      <c r="BG121" s="1038"/>
      <c r="BH121" s="1038"/>
      <c r="BI121" s="1038"/>
      <c r="BJ121" s="1038"/>
      <c r="BK121" s="1038"/>
      <c r="BL121" s="1038"/>
      <c r="BM121" s="1038"/>
      <c r="BN121" s="1038"/>
      <c r="BO121" s="1038"/>
      <c r="BP121" s="1039"/>
      <c r="BQ121" s="1007">
        <v>455110</v>
      </c>
      <c r="BR121" s="1008"/>
      <c r="BS121" s="1008"/>
      <c r="BT121" s="1008"/>
      <c r="BU121" s="1008"/>
      <c r="BV121" s="1008">
        <v>406458</v>
      </c>
      <c r="BW121" s="1008"/>
      <c r="BX121" s="1008"/>
      <c r="BY121" s="1008"/>
      <c r="BZ121" s="1008"/>
      <c r="CA121" s="1008">
        <v>368092</v>
      </c>
      <c r="CB121" s="1008"/>
      <c r="CC121" s="1008"/>
      <c r="CD121" s="1008"/>
      <c r="CE121" s="1008"/>
      <c r="CF121" s="1002">
        <v>23.5</v>
      </c>
      <c r="CG121" s="1003"/>
      <c r="CH121" s="1003"/>
      <c r="CI121" s="1003"/>
      <c r="CJ121" s="1003"/>
      <c r="CK121" s="1098"/>
      <c r="CL121" s="1099"/>
      <c r="CM121" s="1099"/>
      <c r="CN121" s="1099"/>
      <c r="CO121" s="1100"/>
      <c r="CP121" s="1108" t="s">
        <v>457</v>
      </c>
      <c r="CQ121" s="1109"/>
      <c r="CR121" s="1109"/>
      <c r="CS121" s="1109"/>
      <c r="CT121" s="1109"/>
      <c r="CU121" s="1109"/>
      <c r="CV121" s="1109"/>
      <c r="CW121" s="1109"/>
      <c r="CX121" s="1109"/>
      <c r="CY121" s="1109"/>
      <c r="CZ121" s="1109"/>
      <c r="DA121" s="1109"/>
      <c r="DB121" s="1109"/>
      <c r="DC121" s="1109"/>
      <c r="DD121" s="1109"/>
      <c r="DE121" s="1109"/>
      <c r="DF121" s="1110"/>
      <c r="DG121" s="1007" t="s">
        <v>128</v>
      </c>
      <c r="DH121" s="1008"/>
      <c r="DI121" s="1008"/>
      <c r="DJ121" s="1008"/>
      <c r="DK121" s="1008"/>
      <c r="DL121" s="1008" t="s">
        <v>385</v>
      </c>
      <c r="DM121" s="1008"/>
      <c r="DN121" s="1008"/>
      <c r="DO121" s="1008"/>
      <c r="DP121" s="1008"/>
      <c r="DQ121" s="1008" t="s">
        <v>424</v>
      </c>
      <c r="DR121" s="1008"/>
      <c r="DS121" s="1008"/>
      <c r="DT121" s="1008"/>
      <c r="DU121" s="1008"/>
      <c r="DV121" s="1009" t="s">
        <v>128</v>
      </c>
      <c r="DW121" s="1009"/>
      <c r="DX121" s="1009"/>
      <c r="DY121" s="1009"/>
      <c r="DZ121" s="1010"/>
    </row>
    <row r="122" spans="1:130" s="244" customFormat="1" ht="26.25" customHeight="1" x14ac:dyDescent="0.15">
      <c r="A122" s="1147"/>
      <c r="B122" s="1034"/>
      <c r="C122" s="1004" t="s">
        <v>437</v>
      </c>
      <c r="D122" s="1005"/>
      <c r="E122" s="1005"/>
      <c r="F122" s="1005"/>
      <c r="G122" s="1005"/>
      <c r="H122" s="1005"/>
      <c r="I122" s="1005"/>
      <c r="J122" s="1005"/>
      <c r="K122" s="1005"/>
      <c r="L122" s="1005"/>
      <c r="M122" s="1005"/>
      <c r="N122" s="1005"/>
      <c r="O122" s="1005"/>
      <c r="P122" s="1005"/>
      <c r="Q122" s="1005"/>
      <c r="R122" s="1005"/>
      <c r="S122" s="1005"/>
      <c r="T122" s="1005"/>
      <c r="U122" s="1005"/>
      <c r="V122" s="1005"/>
      <c r="W122" s="1005"/>
      <c r="X122" s="1005"/>
      <c r="Y122" s="1005"/>
      <c r="Z122" s="1006"/>
      <c r="AA122" s="1046" t="s">
        <v>424</v>
      </c>
      <c r="AB122" s="1047"/>
      <c r="AC122" s="1047"/>
      <c r="AD122" s="1047"/>
      <c r="AE122" s="1048"/>
      <c r="AF122" s="1049" t="s">
        <v>128</v>
      </c>
      <c r="AG122" s="1047"/>
      <c r="AH122" s="1047"/>
      <c r="AI122" s="1047"/>
      <c r="AJ122" s="1048"/>
      <c r="AK122" s="1049" t="s">
        <v>424</v>
      </c>
      <c r="AL122" s="1047"/>
      <c r="AM122" s="1047"/>
      <c r="AN122" s="1047"/>
      <c r="AO122" s="1048"/>
      <c r="AP122" s="1050" t="s">
        <v>402</v>
      </c>
      <c r="AQ122" s="1051"/>
      <c r="AR122" s="1051"/>
      <c r="AS122" s="1051"/>
      <c r="AT122" s="1052"/>
      <c r="AU122" s="1080"/>
      <c r="AV122" s="1081"/>
      <c r="AW122" s="1081"/>
      <c r="AX122" s="1081"/>
      <c r="AY122" s="1082"/>
      <c r="AZ122" s="1062" t="s">
        <v>458</v>
      </c>
      <c r="BA122" s="1053"/>
      <c r="BB122" s="1053"/>
      <c r="BC122" s="1053"/>
      <c r="BD122" s="1053"/>
      <c r="BE122" s="1053"/>
      <c r="BF122" s="1053"/>
      <c r="BG122" s="1053"/>
      <c r="BH122" s="1053"/>
      <c r="BI122" s="1053"/>
      <c r="BJ122" s="1053"/>
      <c r="BK122" s="1053"/>
      <c r="BL122" s="1053"/>
      <c r="BM122" s="1053"/>
      <c r="BN122" s="1053"/>
      <c r="BO122" s="1053"/>
      <c r="BP122" s="1054"/>
      <c r="BQ122" s="1085">
        <v>3578841</v>
      </c>
      <c r="BR122" s="1086"/>
      <c r="BS122" s="1086"/>
      <c r="BT122" s="1086"/>
      <c r="BU122" s="1086"/>
      <c r="BV122" s="1086">
        <v>3479619</v>
      </c>
      <c r="BW122" s="1086"/>
      <c r="BX122" s="1086"/>
      <c r="BY122" s="1086"/>
      <c r="BZ122" s="1086"/>
      <c r="CA122" s="1086">
        <v>3263739</v>
      </c>
      <c r="CB122" s="1086"/>
      <c r="CC122" s="1086"/>
      <c r="CD122" s="1086"/>
      <c r="CE122" s="1086"/>
      <c r="CF122" s="1106">
        <v>208.7</v>
      </c>
      <c r="CG122" s="1107"/>
      <c r="CH122" s="1107"/>
      <c r="CI122" s="1107"/>
      <c r="CJ122" s="1107"/>
      <c r="CK122" s="1098"/>
      <c r="CL122" s="1099"/>
      <c r="CM122" s="1099"/>
      <c r="CN122" s="1099"/>
      <c r="CO122" s="1100"/>
      <c r="CP122" s="1108" t="s">
        <v>459</v>
      </c>
      <c r="CQ122" s="1109"/>
      <c r="CR122" s="1109"/>
      <c r="CS122" s="1109"/>
      <c r="CT122" s="1109"/>
      <c r="CU122" s="1109"/>
      <c r="CV122" s="1109"/>
      <c r="CW122" s="1109"/>
      <c r="CX122" s="1109"/>
      <c r="CY122" s="1109"/>
      <c r="CZ122" s="1109"/>
      <c r="DA122" s="1109"/>
      <c r="DB122" s="1109"/>
      <c r="DC122" s="1109"/>
      <c r="DD122" s="1109"/>
      <c r="DE122" s="1109"/>
      <c r="DF122" s="1110"/>
      <c r="DG122" s="1007" t="s">
        <v>424</v>
      </c>
      <c r="DH122" s="1008"/>
      <c r="DI122" s="1008"/>
      <c r="DJ122" s="1008"/>
      <c r="DK122" s="1008"/>
      <c r="DL122" s="1008" t="s">
        <v>424</v>
      </c>
      <c r="DM122" s="1008"/>
      <c r="DN122" s="1008"/>
      <c r="DO122" s="1008"/>
      <c r="DP122" s="1008"/>
      <c r="DQ122" s="1008" t="s">
        <v>424</v>
      </c>
      <c r="DR122" s="1008"/>
      <c r="DS122" s="1008"/>
      <c r="DT122" s="1008"/>
      <c r="DU122" s="1008"/>
      <c r="DV122" s="1009" t="s">
        <v>424</v>
      </c>
      <c r="DW122" s="1009"/>
      <c r="DX122" s="1009"/>
      <c r="DY122" s="1009"/>
      <c r="DZ122" s="1010"/>
    </row>
    <row r="123" spans="1:130" s="244" customFormat="1" ht="26.25" customHeight="1" x14ac:dyDescent="0.15">
      <c r="A123" s="1147"/>
      <c r="B123" s="1034"/>
      <c r="C123" s="1004" t="s">
        <v>443</v>
      </c>
      <c r="D123" s="1005"/>
      <c r="E123" s="1005"/>
      <c r="F123" s="1005"/>
      <c r="G123" s="1005"/>
      <c r="H123" s="1005"/>
      <c r="I123" s="1005"/>
      <c r="J123" s="1005"/>
      <c r="K123" s="1005"/>
      <c r="L123" s="1005"/>
      <c r="M123" s="1005"/>
      <c r="N123" s="1005"/>
      <c r="O123" s="1005"/>
      <c r="P123" s="1005"/>
      <c r="Q123" s="1005"/>
      <c r="R123" s="1005"/>
      <c r="S123" s="1005"/>
      <c r="T123" s="1005"/>
      <c r="U123" s="1005"/>
      <c r="V123" s="1005"/>
      <c r="W123" s="1005"/>
      <c r="X123" s="1005"/>
      <c r="Y123" s="1005"/>
      <c r="Z123" s="1006"/>
      <c r="AA123" s="1046" t="s">
        <v>424</v>
      </c>
      <c r="AB123" s="1047"/>
      <c r="AC123" s="1047"/>
      <c r="AD123" s="1047"/>
      <c r="AE123" s="1048"/>
      <c r="AF123" s="1049" t="s">
        <v>402</v>
      </c>
      <c r="AG123" s="1047"/>
      <c r="AH123" s="1047"/>
      <c r="AI123" s="1047"/>
      <c r="AJ123" s="1048"/>
      <c r="AK123" s="1049" t="s">
        <v>128</v>
      </c>
      <c r="AL123" s="1047"/>
      <c r="AM123" s="1047"/>
      <c r="AN123" s="1047"/>
      <c r="AO123" s="1048"/>
      <c r="AP123" s="1050" t="s">
        <v>424</v>
      </c>
      <c r="AQ123" s="1051"/>
      <c r="AR123" s="1051"/>
      <c r="AS123" s="1051"/>
      <c r="AT123" s="1052"/>
      <c r="AU123" s="1083"/>
      <c r="AV123" s="1084"/>
      <c r="AW123" s="1084"/>
      <c r="AX123" s="1084"/>
      <c r="AY123" s="1084"/>
      <c r="AZ123" s="275" t="s">
        <v>185</v>
      </c>
      <c r="BA123" s="275"/>
      <c r="BB123" s="275"/>
      <c r="BC123" s="275"/>
      <c r="BD123" s="275"/>
      <c r="BE123" s="275"/>
      <c r="BF123" s="275"/>
      <c r="BG123" s="275"/>
      <c r="BH123" s="275"/>
      <c r="BI123" s="275"/>
      <c r="BJ123" s="275"/>
      <c r="BK123" s="275"/>
      <c r="BL123" s="275"/>
      <c r="BM123" s="275"/>
      <c r="BN123" s="275"/>
      <c r="BO123" s="1063" t="s">
        <v>460</v>
      </c>
      <c r="BP123" s="1094"/>
      <c r="BQ123" s="1153">
        <v>8116869</v>
      </c>
      <c r="BR123" s="1154"/>
      <c r="BS123" s="1154"/>
      <c r="BT123" s="1154"/>
      <c r="BU123" s="1154"/>
      <c r="BV123" s="1154">
        <v>7421650</v>
      </c>
      <c r="BW123" s="1154"/>
      <c r="BX123" s="1154"/>
      <c r="BY123" s="1154"/>
      <c r="BZ123" s="1154"/>
      <c r="CA123" s="1154">
        <v>7125621</v>
      </c>
      <c r="CB123" s="1154"/>
      <c r="CC123" s="1154"/>
      <c r="CD123" s="1154"/>
      <c r="CE123" s="1154"/>
      <c r="CF123" s="1087"/>
      <c r="CG123" s="1088"/>
      <c r="CH123" s="1088"/>
      <c r="CI123" s="1088"/>
      <c r="CJ123" s="1089"/>
      <c r="CK123" s="1098"/>
      <c r="CL123" s="1099"/>
      <c r="CM123" s="1099"/>
      <c r="CN123" s="1099"/>
      <c r="CO123" s="1100"/>
      <c r="CP123" s="1108"/>
      <c r="CQ123" s="1109"/>
      <c r="CR123" s="1109"/>
      <c r="CS123" s="1109"/>
      <c r="CT123" s="1109"/>
      <c r="CU123" s="1109"/>
      <c r="CV123" s="1109"/>
      <c r="CW123" s="1109"/>
      <c r="CX123" s="1109"/>
      <c r="CY123" s="1109"/>
      <c r="CZ123" s="1109"/>
      <c r="DA123" s="1109"/>
      <c r="DB123" s="1109"/>
      <c r="DC123" s="1109"/>
      <c r="DD123" s="1109"/>
      <c r="DE123" s="1109"/>
      <c r="DF123" s="1110"/>
      <c r="DG123" s="1046"/>
      <c r="DH123" s="1047"/>
      <c r="DI123" s="1047"/>
      <c r="DJ123" s="1047"/>
      <c r="DK123" s="1048"/>
      <c r="DL123" s="1049"/>
      <c r="DM123" s="1047"/>
      <c r="DN123" s="1047"/>
      <c r="DO123" s="1047"/>
      <c r="DP123" s="1048"/>
      <c r="DQ123" s="1049"/>
      <c r="DR123" s="1047"/>
      <c r="DS123" s="1047"/>
      <c r="DT123" s="1047"/>
      <c r="DU123" s="1048"/>
      <c r="DV123" s="1050"/>
      <c r="DW123" s="1051"/>
      <c r="DX123" s="1051"/>
      <c r="DY123" s="1051"/>
      <c r="DZ123" s="1052"/>
    </row>
    <row r="124" spans="1:130" s="244" customFormat="1" ht="26.25" customHeight="1" thickBot="1" x14ac:dyDescent="0.2">
      <c r="A124" s="1147"/>
      <c r="B124" s="1034"/>
      <c r="C124" s="1004" t="s">
        <v>446</v>
      </c>
      <c r="D124" s="1005"/>
      <c r="E124" s="1005"/>
      <c r="F124" s="1005"/>
      <c r="G124" s="1005"/>
      <c r="H124" s="1005"/>
      <c r="I124" s="1005"/>
      <c r="J124" s="1005"/>
      <c r="K124" s="1005"/>
      <c r="L124" s="1005"/>
      <c r="M124" s="1005"/>
      <c r="N124" s="1005"/>
      <c r="O124" s="1005"/>
      <c r="P124" s="1005"/>
      <c r="Q124" s="1005"/>
      <c r="R124" s="1005"/>
      <c r="S124" s="1005"/>
      <c r="T124" s="1005"/>
      <c r="U124" s="1005"/>
      <c r="V124" s="1005"/>
      <c r="W124" s="1005"/>
      <c r="X124" s="1005"/>
      <c r="Y124" s="1005"/>
      <c r="Z124" s="1006"/>
      <c r="AA124" s="1046" t="s">
        <v>424</v>
      </c>
      <c r="AB124" s="1047"/>
      <c r="AC124" s="1047"/>
      <c r="AD124" s="1047"/>
      <c r="AE124" s="1048"/>
      <c r="AF124" s="1049" t="s">
        <v>424</v>
      </c>
      <c r="AG124" s="1047"/>
      <c r="AH124" s="1047"/>
      <c r="AI124" s="1047"/>
      <c r="AJ124" s="1048"/>
      <c r="AK124" s="1049" t="s">
        <v>424</v>
      </c>
      <c r="AL124" s="1047"/>
      <c r="AM124" s="1047"/>
      <c r="AN124" s="1047"/>
      <c r="AO124" s="1048"/>
      <c r="AP124" s="1050" t="s">
        <v>424</v>
      </c>
      <c r="AQ124" s="1051"/>
      <c r="AR124" s="1051"/>
      <c r="AS124" s="1051"/>
      <c r="AT124" s="1052"/>
      <c r="AU124" s="1149" t="s">
        <v>461</v>
      </c>
      <c r="AV124" s="1150"/>
      <c r="AW124" s="1150"/>
      <c r="AX124" s="1150"/>
      <c r="AY124" s="1150"/>
      <c r="AZ124" s="1150"/>
      <c r="BA124" s="1150"/>
      <c r="BB124" s="1150"/>
      <c r="BC124" s="1150"/>
      <c r="BD124" s="1150"/>
      <c r="BE124" s="1150"/>
      <c r="BF124" s="1150"/>
      <c r="BG124" s="1150"/>
      <c r="BH124" s="1150"/>
      <c r="BI124" s="1150"/>
      <c r="BJ124" s="1150"/>
      <c r="BK124" s="1150"/>
      <c r="BL124" s="1150"/>
      <c r="BM124" s="1150"/>
      <c r="BN124" s="1150"/>
      <c r="BO124" s="1150"/>
      <c r="BP124" s="1151"/>
      <c r="BQ124" s="1152" t="s">
        <v>424</v>
      </c>
      <c r="BR124" s="1116"/>
      <c r="BS124" s="1116"/>
      <c r="BT124" s="1116"/>
      <c r="BU124" s="1116"/>
      <c r="BV124" s="1116" t="s">
        <v>424</v>
      </c>
      <c r="BW124" s="1116"/>
      <c r="BX124" s="1116"/>
      <c r="BY124" s="1116"/>
      <c r="BZ124" s="1116"/>
      <c r="CA124" s="1116" t="s">
        <v>424</v>
      </c>
      <c r="CB124" s="1116"/>
      <c r="CC124" s="1116"/>
      <c r="CD124" s="1116"/>
      <c r="CE124" s="1116"/>
      <c r="CF124" s="1117"/>
      <c r="CG124" s="1118"/>
      <c r="CH124" s="1118"/>
      <c r="CI124" s="1118"/>
      <c r="CJ124" s="1119"/>
      <c r="CK124" s="1101"/>
      <c r="CL124" s="1101"/>
      <c r="CM124" s="1101"/>
      <c r="CN124" s="1101"/>
      <c r="CO124" s="1102"/>
      <c r="CP124" s="1108" t="s">
        <v>462</v>
      </c>
      <c r="CQ124" s="1109"/>
      <c r="CR124" s="1109"/>
      <c r="CS124" s="1109"/>
      <c r="CT124" s="1109"/>
      <c r="CU124" s="1109"/>
      <c r="CV124" s="1109"/>
      <c r="CW124" s="1109"/>
      <c r="CX124" s="1109"/>
      <c r="CY124" s="1109"/>
      <c r="CZ124" s="1109"/>
      <c r="DA124" s="1109"/>
      <c r="DB124" s="1109"/>
      <c r="DC124" s="1109"/>
      <c r="DD124" s="1109"/>
      <c r="DE124" s="1109"/>
      <c r="DF124" s="1110"/>
      <c r="DG124" s="1093" t="s">
        <v>424</v>
      </c>
      <c r="DH124" s="1072"/>
      <c r="DI124" s="1072"/>
      <c r="DJ124" s="1072"/>
      <c r="DK124" s="1073"/>
      <c r="DL124" s="1071" t="s">
        <v>424</v>
      </c>
      <c r="DM124" s="1072"/>
      <c r="DN124" s="1072"/>
      <c r="DO124" s="1072"/>
      <c r="DP124" s="1073"/>
      <c r="DQ124" s="1071" t="s">
        <v>424</v>
      </c>
      <c r="DR124" s="1072"/>
      <c r="DS124" s="1072"/>
      <c r="DT124" s="1072"/>
      <c r="DU124" s="1073"/>
      <c r="DV124" s="1074" t="s">
        <v>424</v>
      </c>
      <c r="DW124" s="1075"/>
      <c r="DX124" s="1075"/>
      <c r="DY124" s="1075"/>
      <c r="DZ124" s="1076"/>
    </row>
    <row r="125" spans="1:130" s="244" customFormat="1" ht="26.25" customHeight="1" x14ac:dyDescent="0.15">
      <c r="A125" s="1147"/>
      <c r="B125" s="1034"/>
      <c r="C125" s="1004" t="s">
        <v>448</v>
      </c>
      <c r="D125" s="1005"/>
      <c r="E125" s="1005"/>
      <c r="F125" s="1005"/>
      <c r="G125" s="1005"/>
      <c r="H125" s="1005"/>
      <c r="I125" s="1005"/>
      <c r="J125" s="1005"/>
      <c r="K125" s="1005"/>
      <c r="L125" s="1005"/>
      <c r="M125" s="1005"/>
      <c r="N125" s="1005"/>
      <c r="O125" s="1005"/>
      <c r="P125" s="1005"/>
      <c r="Q125" s="1005"/>
      <c r="R125" s="1005"/>
      <c r="S125" s="1005"/>
      <c r="T125" s="1005"/>
      <c r="U125" s="1005"/>
      <c r="V125" s="1005"/>
      <c r="W125" s="1005"/>
      <c r="X125" s="1005"/>
      <c r="Y125" s="1005"/>
      <c r="Z125" s="1006"/>
      <c r="AA125" s="1046" t="s">
        <v>424</v>
      </c>
      <c r="AB125" s="1047"/>
      <c r="AC125" s="1047"/>
      <c r="AD125" s="1047"/>
      <c r="AE125" s="1048"/>
      <c r="AF125" s="1049" t="s">
        <v>424</v>
      </c>
      <c r="AG125" s="1047"/>
      <c r="AH125" s="1047"/>
      <c r="AI125" s="1047"/>
      <c r="AJ125" s="1048"/>
      <c r="AK125" s="1049" t="s">
        <v>128</v>
      </c>
      <c r="AL125" s="1047"/>
      <c r="AM125" s="1047"/>
      <c r="AN125" s="1047"/>
      <c r="AO125" s="1048"/>
      <c r="AP125" s="1050" t="s">
        <v>424</v>
      </c>
      <c r="AQ125" s="1051"/>
      <c r="AR125" s="1051"/>
      <c r="AS125" s="1051"/>
      <c r="AT125" s="1052"/>
      <c r="AU125" s="276"/>
      <c r="AV125" s="277"/>
      <c r="AW125" s="277"/>
      <c r="AX125" s="277"/>
      <c r="AY125" s="277"/>
      <c r="AZ125" s="277"/>
      <c r="BA125" s="277"/>
      <c r="BB125" s="277"/>
      <c r="BC125" s="277"/>
      <c r="BD125" s="277"/>
      <c r="BE125" s="277"/>
      <c r="BF125" s="277"/>
      <c r="BG125" s="277"/>
      <c r="BH125" s="277"/>
      <c r="BI125" s="277"/>
      <c r="BJ125" s="277"/>
      <c r="BK125" s="277"/>
      <c r="BL125" s="277"/>
      <c r="BM125" s="277"/>
      <c r="BN125" s="277"/>
      <c r="BO125" s="277"/>
      <c r="BP125" s="277"/>
      <c r="BQ125" s="278"/>
      <c r="BR125" s="278"/>
      <c r="BS125" s="278"/>
      <c r="BT125" s="278"/>
      <c r="BU125" s="278"/>
      <c r="BV125" s="278"/>
      <c r="BW125" s="278"/>
      <c r="BX125" s="278"/>
      <c r="BY125" s="278"/>
      <c r="BZ125" s="278"/>
      <c r="CA125" s="278"/>
      <c r="CB125" s="278"/>
      <c r="CC125" s="278"/>
      <c r="CD125" s="278"/>
      <c r="CE125" s="278"/>
      <c r="CF125" s="278"/>
      <c r="CG125" s="278"/>
      <c r="CH125" s="278"/>
      <c r="CI125" s="278"/>
      <c r="CJ125" s="279"/>
      <c r="CK125" s="1111" t="s">
        <v>463</v>
      </c>
      <c r="CL125" s="1096"/>
      <c r="CM125" s="1096"/>
      <c r="CN125" s="1096"/>
      <c r="CO125" s="1097"/>
      <c r="CP125" s="1028" t="s">
        <v>464</v>
      </c>
      <c r="CQ125" s="977"/>
      <c r="CR125" s="977"/>
      <c r="CS125" s="977"/>
      <c r="CT125" s="977"/>
      <c r="CU125" s="977"/>
      <c r="CV125" s="977"/>
      <c r="CW125" s="977"/>
      <c r="CX125" s="977"/>
      <c r="CY125" s="977"/>
      <c r="CZ125" s="977"/>
      <c r="DA125" s="977"/>
      <c r="DB125" s="977"/>
      <c r="DC125" s="977"/>
      <c r="DD125" s="977"/>
      <c r="DE125" s="977"/>
      <c r="DF125" s="978"/>
      <c r="DG125" s="1014" t="s">
        <v>424</v>
      </c>
      <c r="DH125" s="1015"/>
      <c r="DI125" s="1015"/>
      <c r="DJ125" s="1015"/>
      <c r="DK125" s="1015"/>
      <c r="DL125" s="1015" t="s">
        <v>424</v>
      </c>
      <c r="DM125" s="1015"/>
      <c r="DN125" s="1015"/>
      <c r="DO125" s="1015"/>
      <c r="DP125" s="1015"/>
      <c r="DQ125" s="1015" t="s">
        <v>128</v>
      </c>
      <c r="DR125" s="1015"/>
      <c r="DS125" s="1015"/>
      <c r="DT125" s="1015"/>
      <c r="DU125" s="1015"/>
      <c r="DV125" s="1016" t="s">
        <v>424</v>
      </c>
      <c r="DW125" s="1016"/>
      <c r="DX125" s="1016"/>
      <c r="DY125" s="1016"/>
      <c r="DZ125" s="1017"/>
    </row>
    <row r="126" spans="1:130" s="244" customFormat="1" ht="26.25" customHeight="1" thickBot="1" x14ac:dyDescent="0.2">
      <c r="A126" s="1147"/>
      <c r="B126" s="1034"/>
      <c r="C126" s="1004" t="s">
        <v>450</v>
      </c>
      <c r="D126" s="1005"/>
      <c r="E126" s="1005"/>
      <c r="F126" s="1005"/>
      <c r="G126" s="1005"/>
      <c r="H126" s="1005"/>
      <c r="I126" s="1005"/>
      <c r="J126" s="1005"/>
      <c r="K126" s="1005"/>
      <c r="L126" s="1005"/>
      <c r="M126" s="1005"/>
      <c r="N126" s="1005"/>
      <c r="O126" s="1005"/>
      <c r="P126" s="1005"/>
      <c r="Q126" s="1005"/>
      <c r="R126" s="1005"/>
      <c r="S126" s="1005"/>
      <c r="T126" s="1005"/>
      <c r="U126" s="1005"/>
      <c r="V126" s="1005"/>
      <c r="W126" s="1005"/>
      <c r="X126" s="1005"/>
      <c r="Y126" s="1005"/>
      <c r="Z126" s="1006"/>
      <c r="AA126" s="1046" t="s">
        <v>424</v>
      </c>
      <c r="AB126" s="1047"/>
      <c r="AC126" s="1047"/>
      <c r="AD126" s="1047"/>
      <c r="AE126" s="1048"/>
      <c r="AF126" s="1049" t="s">
        <v>424</v>
      </c>
      <c r="AG126" s="1047"/>
      <c r="AH126" s="1047"/>
      <c r="AI126" s="1047"/>
      <c r="AJ126" s="1048"/>
      <c r="AK126" s="1049" t="s">
        <v>424</v>
      </c>
      <c r="AL126" s="1047"/>
      <c r="AM126" s="1047"/>
      <c r="AN126" s="1047"/>
      <c r="AO126" s="1048"/>
      <c r="AP126" s="1050" t="s">
        <v>424</v>
      </c>
      <c r="AQ126" s="1051"/>
      <c r="AR126" s="1051"/>
      <c r="AS126" s="1051"/>
      <c r="AT126" s="1052"/>
      <c r="AU126" s="280"/>
      <c r="AV126" s="280"/>
      <c r="AW126" s="280"/>
      <c r="AX126" s="280"/>
      <c r="AY126" s="280"/>
      <c r="AZ126" s="280"/>
      <c r="BA126" s="280"/>
      <c r="BB126" s="280"/>
      <c r="BC126" s="280"/>
      <c r="BD126" s="280"/>
      <c r="BE126" s="280"/>
      <c r="BF126" s="280"/>
      <c r="BG126" s="280"/>
      <c r="BH126" s="280"/>
      <c r="BI126" s="280"/>
      <c r="BJ126" s="280"/>
      <c r="BK126" s="280"/>
      <c r="BL126" s="280"/>
      <c r="BM126" s="280"/>
      <c r="BN126" s="280"/>
      <c r="BO126" s="280"/>
      <c r="BP126" s="280"/>
      <c r="BQ126" s="280"/>
      <c r="BR126" s="280"/>
      <c r="BS126" s="280"/>
      <c r="BT126" s="280"/>
      <c r="BU126" s="280"/>
      <c r="BV126" s="280"/>
      <c r="BW126" s="280"/>
      <c r="BX126" s="280"/>
      <c r="BY126" s="280"/>
      <c r="BZ126" s="280"/>
      <c r="CA126" s="280"/>
      <c r="CB126" s="280"/>
      <c r="CC126" s="280"/>
      <c r="CD126" s="281"/>
      <c r="CE126" s="281"/>
      <c r="CF126" s="281"/>
      <c r="CG126" s="278"/>
      <c r="CH126" s="278"/>
      <c r="CI126" s="278"/>
      <c r="CJ126" s="279"/>
      <c r="CK126" s="1112"/>
      <c r="CL126" s="1099"/>
      <c r="CM126" s="1099"/>
      <c r="CN126" s="1099"/>
      <c r="CO126" s="1100"/>
      <c r="CP126" s="1037" t="s">
        <v>465</v>
      </c>
      <c r="CQ126" s="1038"/>
      <c r="CR126" s="1038"/>
      <c r="CS126" s="1038"/>
      <c r="CT126" s="1038"/>
      <c r="CU126" s="1038"/>
      <c r="CV126" s="1038"/>
      <c r="CW126" s="1038"/>
      <c r="CX126" s="1038"/>
      <c r="CY126" s="1038"/>
      <c r="CZ126" s="1038"/>
      <c r="DA126" s="1038"/>
      <c r="DB126" s="1038"/>
      <c r="DC126" s="1038"/>
      <c r="DD126" s="1038"/>
      <c r="DE126" s="1038"/>
      <c r="DF126" s="1039"/>
      <c r="DG126" s="1007" t="s">
        <v>424</v>
      </c>
      <c r="DH126" s="1008"/>
      <c r="DI126" s="1008"/>
      <c r="DJ126" s="1008"/>
      <c r="DK126" s="1008"/>
      <c r="DL126" s="1008" t="s">
        <v>424</v>
      </c>
      <c r="DM126" s="1008"/>
      <c r="DN126" s="1008"/>
      <c r="DO126" s="1008"/>
      <c r="DP126" s="1008"/>
      <c r="DQ126" s="1008" t="s">
        <v>424</v>
      </c>
      <c r="DR126" s="1008"/>
      <c r="DS126" s="1008"/>
      <c r="DT126" s="1008"/>
      <c r="DU126" s="1008"/>
      <c r="DV126" s="1009" t="s">
        <v>424</v>
      </c>
      <c r="DW126" s="1009"/>
      <c r="DX126" s="1009"/>
      <c r="DY126" s="1009"/>
      <c r="DZ126" s="1010"/>
    </row>
    <row r="127" spans="1:130" s="244" customFormat="1" ht="26.25" customHeight="1" x14ac:dyDescent="0.15">
      <c r="A127" s="1148"/>
      <c r="B127" s="1036"/>
      <c r="C127" s="1090" t="s">
        <v>466</v>
      </c>
      <c r="D127" s="1091"/>
      <c r="E127" s="1091"/>
      <c r="F127" s="1091"/>
      <c r="G127" s="1091"/>
      <c r="H127" s="1091"/>
      <c r="I127" s="1091"/>
      <c r="J127" s="1091"/>
      <c r="K127" s="1091"/>
      <c r="L127" s="1091"/>
      <c r="M127" s="1091"/>
      <c r="N127" s="1091"/>
      <c r="O127" s="1091"/>
      <c r="P127" s="1091"/>
      <c r="Q127" s="1091"/>
      <c r="R127" s="1091"/>
      <c r="S127" s="1091"/>
      <c r="T127" s="1091"/>
      <c r="U127" s="1091"/>
      <c r="V127" s="1091"/>
      <c r="W127" s="1091"/>
      <c r="X127" s="1091"/>
      <c r="Y127" s="1091"/>
      <c r="Z127" s="1092"/>
      <c r="AA127" s="1046">
        <v>4886</v>
      </c>
      <c r="AB127" s="1047"/>
      <c r="AC127" s="1047"/>
      <c r="AD127" s="1047"/>
      <c r="AE127" s="1048"/>
      <c r="AF127" s="1049">
        <v>5436</v>
      </c>
      <c r="AG127" s="1047"/>
      <c r="AH127" s="1047"/>
      <c r="AI127" s="1047"/>
      <c r="AJ127" s="1048"/>
      <c r="AK127" s="1049">
        <v>4524</v>
      </c>
      <c r="AL127" s="1047"/>
      <c r="AM127" s="1047"/>
      <c r="AN127" s="1047"/>
      <c r="AO127" s="1048"/>
      <c r="AP127" s="1050">
        <v>0.3</v>
      </c>
      <c r="AQ127" s="1051"/>
      <c r="AR127" s="1051"/>
      <c r="AS127" s="1051"/>
      <c r="AT127" s="1052"/>
      <c r="AU127" s="280"/>
      <c r="AV127" s="280"/>
      <c r="AW127" s="280"/>
      <c r="AX127" s="1120" t="s">
        <v>467</v>
      </c>
      <c r="AY127" s="1121"/>
      <c r="AZ127" s="1121"/>
      <c r="BA127" s="1121"/>
      <c r="BB127" s="1121"/>
      <c r="BC127" s="1121"/>
      <c r="BD127" s="1121"/>
      <c r="BE127" s="1122"/>
      <c r="BF127" s="1123" t="s">
        <v>468</v>
      </c>
      <c r="BG127" s="1121"/>
      <c r="BH127" s="1121"/>
      <c r="BI127" s="1121"/>
      <c r="BJ127" s="1121"/>
      <c r="BK127" s="1121"/>
      <c r="BL127" s="1122"/>
      <c r="BM127" s="1123" t="s">
        <v>469</v>
      </c>
      <c r="BN127" s="1121"/>
      <c r="BO127" s="1121"/>
      <c r="BP127" s="1121"/>
      <c r="BQ127" s="1121"/>
      <c r="BR127" s="1121"/>
      <c r="BS127" s="1122"/>
      <c r="BT127" s="1123" t="s">
        <v>470</v>
      </c>
      <c r="BU127" s="1121"/>
      <c r="BV127" s="1121"/>
      <c r="BW127" s="1121"/>
      <c r="BX127" s="1121"/>
      <c r="BY127" s="1121"/>
      <c r="BZ127" s="1145"/>
      <c r="CA127" s="280"/>
      <c r="CB127" s="280"/>
      <c r="CC127" s="280"/>
      <c r="CD127" s="281"/>
      <c r="CE127" s="281"/>
      <c r="CF127" s="281"/>
      <c r="CG127" s="278"/>
      <c r="CH127" s="278"/>
      <c r="CI127" s="278"/>
      <c r="CJ127" s="279"/>
      <c r="CK127" s="1112"/>
      <c r="CL127" s="1099"/>
      <c r="CM127" s="1099"/>
      <c r="CN127" s="1099"/>
      <c r="CO127" s="1100"/>
      <c r="CP127" s="1037" t="s">
        <v>471</v>
      </c>
      <c r="CQ127" s="1038"/>
      <c r="CR127" s="1038"/>
      <c r="CS127" s="1038"/>
      <c r="CT127" s="1038"/>
      <c r="CU127" s="1038"/>
      <c r="CV127" s="1038"/>
      <c r="CW127" s="1038"/>
      <c r="CX127" s="1038"/>
      <c r="CY127" s="1038"/>
      <c r="CZ127" s="1038"/>
      <c r="DA127" s="1038"/>
      <c r="DB127" s="1038"/>
      <c r="DC127" s="1038"/>
      <c r="DD127" s="1038"/>
      <c r="DE127" s="1038"/>
      <c r="DF127" s="1039"/>
      <c r="DG127" s="1007" t="s">
        <v>424</v>
      </c>
      <c r="DH127" s="1008"/>
      <c r="DI127" s="1008"/>
      <c r="DJ127" s="1008"/>
      <c r="DK127" s="1008"/>
      <c r="DL127" s="1008" t="s">
        <v>424</v>
      </c>
      <c r="DM127" s="1008"/>
      <c r="DN127" s="1008"/>
      <c r="DO127" s="1008"/>
      <c r="DP127" s="1008"/>
      <c r="DQ127" s="1008" t="s">
        <v>424</v>
      </c>
      <c r="DR127" s="1008"/>
      <c r="DS127" s="1008"/>
      <c r="DT127" s="1008"/>
      <c r="DU127" s="1008"/>
      <c r="DV127" s="1009" t="s">
        <v>424</v>
      </c>
      <c r="DW127" s="1009"/>
      <c r="DX127" s="1009"/>
      <c r="DY127" s="1009"/>
      <c r="DZ127" s="1010"/>
    </row>
    <row r="128" spans="1:130" s="244" customFormat="1" ht="26.25" customHeight="1" thickBot="1" x14ac:dyDescent="0.2">
      <c r="A128" s="1131" t="s">
        <v>472</v>
      </c>
      <c r="B128" s="1132"/>
      <c r="C128" s="1132"/>
      <c r="D128" s="1132"/>
      <c r="E128" s="1132"/>
      <c r="F128" s="1132"/>
      <c r="G128" s="1132"/>
      <c r="H128" s="1132"/>
      <c r="I128" s="1132"/>
      <c r="J128" s="1132"/>
      <c r="K128" s="1132"/>
      <c r="L128" s="1132"/>
      <c r="M128" s="1132"/>
      <c r="N128" s="1132"/>
      <c r="O128" s="1132"/>
      <c r="P128" s="1132"/>
      <c r="Q128" s="1132"/>
      <c r="R128" s="1132"/>
      <c r="S128" s="1132"/>
      <c r="T128" s="1132"/>
      <c r="U128" s="1132"/>
      <c r="V128" s="1132"/>
      <c r="W128" s="1133" t="s">
        <v>473</v>
      </c>
      <c r="X128" s="1133"/>
      <c r="Y128" s="1133"/>
      <c r="Z128" s="1134"/>
      <c r="AA128" s="1135">
        <v>84830</v>
      </c>
      <c r="AB128" s="1136"/>
      <c r="AC128" s="1136"/>
      <c r="AD128" s="1136"/>
      <c r="AE128" s="1137"/>
      <c r="AF128" s="1138">
        <v>63427</v>
      </c>
      <c r="AG128" s="1136"/>
      <c r="AH128" s="1136"/>
      <c r="AI128" s="1136"/>
      <c r="AJ128" s="1137"/>
      <c r="AK128" s="1138">
        <v>62774</v>
      </c>
      <c r="AL128" s="1136"/>
      <c r="AM128" s="1136"/>
      <c r="AN128" s="1136"/>
      <c r="AO128" s="1137"/>
      <c r="AP128" s="1139"/>
      <c r="AQ128" s="1140"/>
      <c r="AR128" s="1140"/>
      <c r="AS128" s="1140"/>
      <c r="AT128" s="1141"/>
      <c r="AU128" s="280"/>
      <c r="AV128" s="280"/>
      <c r="AW128" s="280"/>
      <c r="AX128" s="976" t="s">
        <v>474</v>
      </c>
      <c r="AY128" s="977"/>
      <c r="AZ128" s="977"/>
      <c r="BA128" s="977"/>
      <c r="BB128" s="977"/>
      <c r="BC128" s="977"/>
      <c r="BD128" s="977"/>
      <c r="BE128" s="978"/>
      <c r="BF128" s="1142" t="s">
        <v>424</v>
      </c>
      <c r="BG128" s="1143"/>
      <c r="BH128" s="1143"/>
      <c r="BI128" s="1143"/>
      <c r="BJ128" s="1143"/>
      <c r="BK128" s="1143"/>
      <c r="BL128" s="1144"/>
      <c r="BM128" s="1142">
        <v>15</v>
      </c>
      <c r="BN128" s="1143"/>
      <c r="BO128" s="1143"/>
      <c r="BP128" s="1143"/>
      <c r="BQ128" s="1143"/>
      <c r="BR128" s="1143"/>
      <c r="BS128" s="1144"/>
      <c r="BT128" s="1142">
        <v>20</v>
      </c>
      <c r="BU128" s="1143"/>
      <c r="BV128" s="1143"/>
      <c r="BW128" s="1143"/>
      <c r="BX128" s="1143"/>
      <c r="BY128" s="1143"/>
      <c r="BZ128" s="1167"/>
      <c r="CA128" s="281"/>
      <c r="CB128" s="281"/>
      <c r="CC128" s="281"/>
      <c r="CD128" s="281"/>
      <c r="CE128" s="281"/>
      <c r="CF128" s="281"/>
      <c r="CG128" s="278"/>
      <c r="CH128" s="278"/>
      <c r="CI128" s="278"/>
      <c r="CJ128" s="279"/>
      <c r="CK128" s="1113"/>
      <c r="CL128" s="1114"/>
      <c r="CM128" s="1114"/>
      <c r="CN128" s="1114"/>
      <c r="CO128" s="1115"/>
      <c r="CP128" s="1124" t="s">
        <v>475</v>
      </c>
      <c r="CQ128" s="1125"/>
      <c r="CR128" s="1125"/>
      <c r="CS128" s="1125"/>
      <c r="CT128" s="1125"/>
      <c r="CU128" s="1125"/>
      <c r="CV128" s="1125"/>
      <c r="CW128" s="1125"/>
      <c r="CX128" s="1125"/>
      <c r="CY128" s="1125"/>
      <c r="CZ128" s="1125"/>
      <c r="DA128" s="1125"/>
      <c r="DB128" s="1125"/>
      <c r="DC128" s="1125"/>
      <c r="DD128" s="1125"/>
      <c r="DE128" s="1125"/>
      <c r="DF128" s="1126"/>
      <c r="DG128" s="1127" t="s">
        <v>424</v>
      </c>
      <c r="DH128" s="1128"/>
      <c r="DI128" s="1128"/>
      <c r="DJ128" s="1128"/>
      <c r="DK128" s="1128"/>
      <c r="DL128" s="1128" t="s">
        <v>424</v>
      </c>
      <c r="DM128" s="1128"/>
      <c r="DN128" s="1128"/>
      <c r="DO128" s="1128"/>
      <c r="DP128" s="1128"/>
      <c r="DQ128" s="1128" t="s">
        <v>424</v>
      </c>
      <c r="DR128" s="1128"/>
      <c r="DS128" s="1128"/>
      <c r="DT128" s="1128"/>
      <c r="DU128" s="1128"/>
      <c r="DV128" s="1129" t="s">
        <v>424</v>
      </c>
      <c r="DW128" s="1129"/>
      <c r="DX128" s="1129"/>
      <c r="DY128" s="1129"/>
      <c r="DZ128" s="1130"/>
    </row>
    <row r="129" spans="1:131" s="244" customFormat="1" ht="26.25" customHeight="1" x14ac:dyDescent="0.15">
      <c r="A129" s="1018" t="s">
        <v>107</v>
      </c>
      <c r="B129" s="1019"/>
      <c r="C129" s="1019"/>
      <c r="D129" s="1019"/>
      <c r="E129" s="1019"/>
      <c r="F129" s="1019"/>
      <c r="G129" s="1019"/>
      <c r="H129" s="1019"/>
      <c r="I129" s="1019"/>
      <c r="J129" s="1019"/>
      <c r="K129" s="1019"/>
      <c r="L129" s="1019"/>
      <c r="M129" s="1019"/>
      <c r="N129" s="1019"/>
      <c r="O129" s="1019"/>
      <c r="P129" s="1019"/>
      <c r="Q129" s="1019"/>
      <c r="R129" s="1019"/>
      <c r="S129" s="1019"/>
      <c r="T129" s="1019"/>
      <c r="U129" s="1019"/>
      <c r="V129" s="1019"/>
      <c r="W129" s="1161" t="s">
        <v>476</v>
      </c>
      <c r="X129" s="1162"/>
      <c r="Y129" s="1162"/>
      <c r="Z129" s="1163"/>
      <c r="AA129" s="1046">
        <v>2165630</v>
      </c>
      <c r="AB129" s="1047"/>
      <c r="AC129" s="1047"/>
      <c r="AD129" s="1047"/>
      <c r="AE129" s="1048"/>
      <c r="AF129" s="1049">
        <v>2092484</v>
      </c>
      <c r="AG129" s="1047"/>
      <c r="AH129" s="1047"/>
      <c r="AI129" s="1047"/>
      <c r="AJ129" s="1048"/>
      <c r="AK129" s="1049">
        <v>2055010</v>
      </c>
      <c r="AL129" s="1047"/>
      <c r="AM129" s="1047"/>
      <c r="AN129" s="1047"/>
      <c r="AO129" s="1048"/>
      <c r="AP129" s="1164"/>
      <c r="AQ129" s="1165"/>
      <c r="AR129" s="1165"/>
      <c r="AS129" s="1165"/>
      <c r="AT129" s="1166"/>
      <c r="AU129" s="282"/>
      <c r="AV129" s="282"/>
      <c r="AW129" s="282"/>
      <c r="AX129" s="1155" t="s">
        <v>477</v>
      </c>
      <c r="AY129" s="1038"/>
      <c r="AZ129" s="1038"/>
      <c r="BA129" s="1038"/>
      <c r="BB129" s="1038"/>
      <c r="BC129" s="1038"/>
      <c r="BD129" s="1038"/>
      <c r="BE129" s="1039"/>
      <c r="BF129" s="1156" t="s">
        <v>478</v>
      </c>
      <c r="BG129" s="1157"/>
      <c r="BH129" s="1157"/>
      <c r="BI129" s="1157"/>
      <c r="BJ129" s="1157"/>
      <c r="BK129" s="1157"/>
      <c r="BL129" s="1158"/>
      <c r="BM129" s="1156">
        <v>20</v>
      </c>
      <c r="BN129" s="1157"/>
      <c r="BO129" s="1157"/>
      <c r="BP129" s="1157"/>
      <c r="BQ129" s="1157"/>
      <c r="BR129" s="1157"/>
      <c r="BS129" s="1158"/>
      <c r="BT129" s="1156">
        <v>30</v>
      </c>
      <c r="BU129" s="1159"/>
      <c r="BV129" s="1159"/>
      <c r="BW129" s="1159"/>
      <c r="BX129" s="1159"/>
      <c r="BY129" s="1159"/>
      <c r="BZ129" s="1160"/>
      <c r="CA129" s="283"/>
      <c r="CB129" s="283"/>
      <c r="CC129" s="283"/>
      <c r="CD129" s="283"/>
      <c r="CE129" s="283"/>
      <c r="CF129" s="283"/>
      <c r="CG129" s="283"/>
      <c r="CH129" s="283"/>
      <c r="CI129" s="283"/>
      <c r="CJ129" s="283"/>
      <c r="CK129" s="283"/>
      <c r="CL129" s="283"/>
      <c r="CM129" s="283"/>
      <c r="CN129" s="283"/>
      <c r="CO129" s="283"/>
      <c r="CP129" s="283"/>
      <c r="CQ129" s="283"/>
      <c r="CR129" s="283"/>
      <c r="CS129" s="283"/>
      <c r="CT129" s="283"/>
      <c r="CU129" s="283"/>
      <c r="CV129" s="283"/>
      <c r="CW129" s="283"/>
      <c r="CX129" s="283"/>
      <c r="CY129" s="283"/>
      <c r="CZ129" s="283"/>
      <c r="DA129" s="283"/>
      <c r="DB129" s="283"/>
      <c r="DC129" s="283"/>
      <c r="DD129" s="283"/>
      <c r="DE129" s="283"/>
      <c r="DF129" s="283"/>
      <c r="DG129" s="283"/>
      <c r="DH129" s="283"/>
      <c r="DI129" s="283"/>
      <c r="DJ129" s="283"/>
      <c r="DK129" s="283"/>
      <c r="DL129" s="283"/>
      <c r="DM129" s="283"/>
      <c r="DN129" s="283"/>
      <c r="DO129" s="283"/>
      <c r="DP129" s="251"/>
      <c r="DQ129" s="251"/>
      <c r="DR129" s="251"/>
      <c r="DS129" s="251"/>
      <c r="DT129" s="251"/>
      <c r="DU129" s="251"/>
      <c r="DV129" s="251"/>
      <c r="DW129" s="251"/>
      <c r="DX129" s="251"/>
      <c r="DY129" s="251"/>
      <c r="DZ129" s="255"/>
    </row>
    <row r="130" spans="1:131" s="244" customFormat="1" ht="26.25" customHeight="1" x14ac:dyDescent="0.15">
      <c r="A130" s="1018" t="s">
        <v>479</v>
      </c>
      <c r="B130" s="1019"/>
      <c r="C130" s="1019"/>
      <c r="D130" s="1019"/>
      <c r="E130" s="1019"/>
      <c r="F130" s="1019"/>
      <c r="G130" s="1019"/>
      <c r="H130" s="1019"/>
      <c r="I130" s="1019"/>
      <c r="J130" s="1019"/>
      <c r="K130" s="1019"/>
      <c r="L130" s="1019"/>
      <c r="M130" s="1019"/>
      <c r="N130" s="1019"/>
      <c r="O130" s="1019"/>
      <c r="P130" s="1019"/>
      <c r="Q130" s="1019"/>
      <c r="R130" s="1019"/>
      <c r="S130" s="1019"/>
      <c r="T130" s="1019"/>
      <c r="U130" s="1019"/>
      <c r="V130" s="1019"/>
      <c r="W130" s="1161" t="s">
        <v>480</v>
      </c>
      <c r="X130" s="1162"/>
      <c r="Y130" s="1162"/>
      <c r="Z130" s="1163"/>
      <c r="AA130" s="1046">
        <v>496600</v>
      </c>
      <c r="AB130" s="1047"/>
      <c r="AC130" s="1047"/>
      <c r="AD130" s="1047"/>
      <c r="AE130" s="1048"/>
      <c r="AF130" s="1049">
        <v>517204</v>
      </c>
      <c r="AG130" s="1047"/>
      <c r="AH130" s="1047"/>
      <c r="AI130" s="1047"/>
      <c r="AJ130" s="1048"/>
      <c r="AK130" s="1049">
        <v>490877</v>
      </c>
      <c r="AL130" s="1047"/>
      <c r="AM130" s="1047"/>
      <c r="AN130" s="1047"/>
      <c r="AO130" s="1048"/>
      <c r="AP130" s="1164"/>
      <c r="AQ130" s="1165"/>
      <c r="AR130" s="1165"/>
      <c r="AS130" s="1165"/>
      <c r="AT130" s="1166"/>
      <c r="AU130" s="282"/>
      <c r="AV130" s="282"/>
      <c r="AW130" s="282"/>
      <c r="AX130" s="1155" t="s">
        <v>481</v>
      </c>
      <c r="AY130" s="1038"/>
      <c r="AZ130" s="1038"/>
      <c r="BA130" s="1038"/>
      <c r="BB130" s="1038"/>
      <c r="BC130" s="1038"/>
      <c r="BD130" s="1038"/>
      <c r="BE130" s="1039"/>
      <c r="BF130" s="1192">
        <v>8.1999999999999993</v>
      </c>
      <c r="BG130" s="1193"/>
      <c r="BH130" s="1193"/>
      <c r="BI130" s="1193"/>
      <c r="BJ130" s="1193"/>
      <c r="BK130" s="1193"/>
      <c r="BL130" s="1194"/>
      <c r="BM130" s="1192">
        <v>25</v>
      </c>
      <c r="BN130" s="1193"/>
      <c r="BO130" s="1193"/>
      <c r="BP130" s="1193"/>
      <c r="BQ130" s="1193"/>
      <c r="BR130" s="1193"/>
      <c r="BS130" s="1194"/>
      <c r="BT130" s="1192">
        <v>35</v>
      </c>
      <c r="BU130" s="1195"/>
      <c r="BV130" s="1195"/>
      <c r="BW130" s="1195"/>
      <c r="BX130" s="1195"/>
      <c r="BY130" s="1195"/>
      <c r="BZ130" s="1196"/>
      <c r="CA130" s="283"/>
      <c r="CB130" s="283"/>
      <c r="CC130" s="283"/>
      <c r="CD130" s="283"/>
      <c r="CE130" s="283"/>
      <c r="CF130" s="283"/>
      <c r="CG130" s="283"/>
      <c r="CH130" s="283"/>
      <c r="CI130" s="283"/>
      <c r="CJ130" s="283"/>
      <c r="CK130" s="283"/>
      <c r="CL130" s="283"/>
      <c r="CM130" s="283"/>
      <c r="CN130" s="283"/>
      <c r="CO130" s="283"/>
      <c r="CP130" s="283"/>
      <c r="CQ130" s="283"/>
      <c r="CR130" s="283"/>
      <c r="CS130" s="283"/>
      <c r="CT130" s="283"/>
      <c r="CU130" s="283"/>
      <c r="CV130" s="283"/>
      <c r="CW130" s="283"/>
      <c r="CX130" s="283"/>
      <c r="CY130" s="283"/>
      <c r="CZ130" s="283"/>
      <c r="DA130" s="283"/>
      <c r="DB130" s="283"/>
      <c r="DC130" s="283"/>
      <c r="DD130" s="283"/>
      <c r="DE130" s="283"/>
      <c r="DF130" s="283"/>
      <c r="DG130" s="283"/>
      <c r="DH130" s="283"/>
      <c r="DI130" s="283"/>
      <c r="DJ130" s="283"/>
      <c r="DK130" s="283"/>
      <c r="DL130" s="283"/>
      <c r="DM130" s="283"/>
      <c r="DN130" s="283"/>
      <c r="DO130" s="283"/>
      <c r="DP130" s="251"/>
      <c r="DQ130" s="251"/>
      <c r="DR130" s="251"/>
      <c r="DS130" s="251"/>
      <c r="DT130" s="251"/>
      <c r="DU130" s="251"/>
      <c r="DV130" s="251"/>
      <c r="DW130" s="251"/>
      <c r="DX130" s="251"/>
      <c r="DY130" s="251"/>
      <c r="DZ130" s="255"/>
    </row>
    <row r="131" spans="1:131" s="244" customFormat="1" ht="26.25" customHeight="1" thickBot="1" x14ac:dyDescent="0.2">
      <c r="A131" s="1197"/>
      <c r="B131" s="1198"/>
      <c r="C131" s="1198"/>
      <c r="D131" s="1198"/>
      <c r="E131" s="1198"/>
      <c r="F131" s="1198"/>
      <c r="G131" s="1198"/>
      <c r="H131" s="1198"/>
      <c r="I131" s="1198"/>
      <c r="J131" s="1198"/>
      <c r="K131" s="1198"/>
      <c r="L131" s="1198"/>
      <c r="M131" s="1198"/>
      <c r="N131" s="1198"/>
      <c r="O131" s="1198"/>
      <c r="P131" s="1198"/>
      <c r="Q131" s="1198"/>
      <c r="R131" s="1198"/>
      <c r="S131" s="1198"/>
      <c r="T131" s="1198"/>
      <c r="U131" s="1198"/>
      <c r="V131" s="1198"/>
      <c r="W131" s="1199" t="s">
        <v>482</v>
      </c>
      <c r="X131" s="1200"/>
      <c r="Y131" s="1200"/>
      <c r="Z131" s="1201"/>
      <c r="AA131" s="1093">
        <v>1669030</v>
      </c>
      <c r="AB131" s="1072"/>
      <c r="AC131" s="1072"/>
      <c r="AD131" s="1072"/>
      <c r="AE131" s="1073"/>
      <c r="AF131" s="1071">
        <v>1575280</v>
      </c>
      <c r="AG131" s="1072"/>
      <c r="AH131" s="1072"/>
      <c r="AI131" s="1072"/>
      <c r="AJ131" s="1073"/>
      <c r="AK131" s="1071">
        <v>1564133</v>
      </c>
      <c r="AL131" s="1072"/>
      <c r="AM131" s="1072"/>
      <c r="AN131" s="1072"/>
      <c r="AO131" s="1073"/>
      <c r="AP131" s="1202"/>
      <c r="AQ131" s="1203"/>
      <c r="AR131" s="1203"/>
      <c r="AS131" s="1203"/>
      <c r="AT131" s="1204"/>
      <c r="AU131" s="282"/>
      <c r="AV131" s="282"/>
      <c r="AW131" s="282"/>
      <c r="AX131" s="1174" t="s">
        <v>483</v>
      </c>
      <c r="AY131" s="1125"/>
      <c r="AZ131" s="1125"/>
      <c r="BA131" s="1125"/>
      <c r="BB131" s="1125"/>
      <c r="BC131" s="1125"/>
      <c r="BD131" s="1125"/>
      <c r="BE131" s="1126"/>
      <c r="BF131" s="1175" t="s">
        <v>128</v>
      </c>
      <c r="BG131" s="1176"/>
      <c r="BH131" s="1176"/>
      <c r="BI131" s="1176"/>
      <c r="BJ131" s="1176"/>
      <c r="BK131" s="1176"/>
      <c r="BL131" s="1177"/>
      <c r="BM131" s="1175">
        <v>350</v>
      </c>
      <c r="BN131" s="1176"/>
      <c r="BO131" s="1176"/>
      <c r="BP131" s="1176"/>
      <c r="BQ131" s="1176"/>
      <c r="BR131" s="1176"/>
      <c r="BS131" s="1177"/>
      <c r="BT131" s="1178"/>
      <c r="BU131" s="1179"/>
      <c r="BV131" s="1179"/>
      <c r="BW131" s="1179"/>
      <c r="BX131" s="1179"/>
      <c r="BY131" s="1179"/>
      <c r="BZ131" s="1180"/>
      <c r="CA131" s="283"/>
      <c r="CB131" s="283"/>
      <c r="CC131" s="283"/>
      <c r="CD131" s="283"/>
      <c r="CE131" s="283"/>
      <c r="CF131" s="283"/>
      <c r="CG131" s="283"/>
      <c r="CH131" s="283"/>
      <c r="CI131" s="283"/>
      <c r="CJ131" s="283"/>
      <c r="CK131" s="283"/>
      <c r="CL131" s="283"/>
      <c r="CM131" s="283"/>
      <c r="CN131" s="283"/>
      <c r="CO131" s="283"/>
      <c r="CP131" s="283"/>
      <c r="CQ131" s="283"/>
      <c r="CR131" s="283"/>
      <c r="CS131" s="283"/>
      <c r="CT131" s="283"/>
      <c r="CU131" s="283"/>
      <c r="CV131" s="283"/>
      <c r="CW131" s="283"/>
      <c r="CX131" s="283"/>
      <c r="CY131" s="283"/>
      <c r="CZ131" s="283"/>
      <c r="DA131" s="283"/>
      <c r="DB131" s="283"/>
      <c r="DC131" s="283"/>
      <c r="DD131" s="283"/>
      <c r="DE131" s="283"/>
      <c r="DF131" s="283"/>
      <c r="DG131" s="283"/>
      <c r="DH131" s="283"/>
      <c r="DI131" s="283"/>
      <c r="DJ131" s="283"/>
      <c r="DK131" s="283"/>
      <c r="DL131" s="283"/>
      <c r="DM131" s="283"/>
      <c r="DN131" s="283"/>
      <c r="DO131" s="283"/>
      <c r="DP131" s="251"/>
      <c r="DQ131" s="251"/>
      <c r="DR131" s="251"/>
      <c r="DS131" s="251"/>
      <c r="DT131" s="251"/>
      <c r="DU131" s="251"/>
      <c r="DV131" s="251"/>
      <c r="DW131" s="251"/>
      <c r="DX131" s="251"/>
      <c r="DY131" s="251"/>
      <c r="DZ131" s="255"/>
    </row>
    <row r="132" spans="1:131" s="244" customFormat="1" ht="26.25" customHeight="1" x14ac:dyDescent="0.15">
      <c r="A132" s="1181" t="s">
        <v>484</v>
      </c>
      <c r="B132" s="1182"/>
      <c r="C132" s="1182"/>
      <c r="D132" s="1182"/>
      <c r="E132" s="1182"/>
      <c r="F132" s="1182"/>
      <c r="G132" s="1182"/>
      <c r="H132" s="1182"/>
      <c r="I132" s="1182"/>
      <c r="J132" s="1182"/>
      <c r="K132" s="1182"/>
      <c r="L132" s="1182"/>
      <c r="M132" s="1182"/>
      <c r="N132" s="1182"/>
      <c r="O132" s="1182"/>
      <c r="P132" s="1182"/>
      <c r="Q132" s="1182"/>
      <c r="R132" s="1182"/>
      <c r="S132" s="1182"/>
      <c r="T132" s="1182"/>
      <c r="U132" s="1182"/>
      <c r="V132" s="1185" t="s">
        <v>485</v>
      </c>
      <c r="W132" s="1185"/>
      <c r="X132" s="1185"/>
      <c r="Y132" s="1185"/>
      <c r="Z132" s="1186"/>
      <c r="AA132" s="1187">
        <v>6.2404510399999999</v>
      </c>
      <c r="AB132" s="1188"/>
      <c r="AC132" s="1188"/>
      <c r="AD132" s="1188"/>
      <c r="AE132" s="1189"/>
      <c r="AF132" s="1190">
        <v>8.8582982070000007</v>
      </c>
      <c r="AG132" s="1188"/>
      <c r="AH132" s="1188"/>
      <c r="AI132" s="1188"/>
      <c r="AJ132" s="1189"/>
      <c r="AK132" s="1190">
        <v>9.7499381449999998</v>
      </c>
      <c r="AL132" s="1188"/>
      <c r="AM132" s="1188"/>
      <c r="AN132" s="1188"/>
      <c r="AO132" s="1189"/>
      <c r="AP132" s="1087"/>
      <c r="AQ132" s="1088"/>
      <c r="AR132" s="1088"/>
      <c r="AS132" s="1088"/>
      <c r="AT132" s="1191"/>
      <c r="AU132" s="284"/>
      <c r="AV132" s="285"/>
      <c r="AW132" s="285"/>
      <c r="AX132" s="251"/>
      <c r="AY132" s="251"/>
      <c r="AZ132" s="251"/>
      <c r="BA132" s="251"/>
      <c r="BB132" s="251"/>
      <c r="BC132" s="251"/>
      <c r="BD132" s="251"/>
      <c r="BE132" s="251"/>
      <c r="BF132" s="251"/>
      <c r="BG132" s="251"/>
      <c r="BH132" s="251"/>
      <c r="BI132" s="251"/>
      <c r="BJ132" s="251"/>
      <c r="BK132" s="251"/>
      <c r="BL132" s="251"/>
      <c r="BM132" s="251"/>
      <c r="BN132" s="251"/>
      <c r="BO132" s="251"/>
      <c r="BP132" s="251"/>
      <c r="BQ132" s="251"/>
      <c r="BR132" s="251"/>
      <c r="BS132" s="252"/>
      <c r="BT132" s="251"/>
      <c r="BU132" s="251"/>
      <c r="BV132" s="251"/>
      <c r="BW132" s="251"/>
      <c r="BX132" s="251"/>
      <c r="BY132" s="251"/>
      <c r="BZ132" s="251"/>
      <c r="CA132" s="283"/>
      <c r="CB132" s="283"/>
      <c r="CC132" s="283"/>
      <c r="CD132" s="283"/>
      <c r="CE132" s="283"/>
      <c r="CF132" s="283"/>
      <c r="CG132" s="283"/>
      <c r="CH132" s="283"/>
      <c r="CI132" s="283"/>
      <c r="CJ132" s="283"/>
      <c r="CK132" s="283"/>
      <c r="CL132" s="283"/>
      <c r="CM132" s="283"/>
      <c r="CN132" s="283"/>
      <c r="CO132" s="283"/>
      <c r="CP132" s="283"/>
      <c r="CQ132" s="283"/>
      <c r="CR132" s="283"/>
      <c r="CS132" s="283"/>
      <c r="CT132" s="283"/>
      <c r="CU132" s="283"/>
      <c r="CV132" s="283"/>
      <c r="CW132" s="283"/>
      <c r="CX132" s="283"/>
      <c r="CY132" s="283"/>
      <c r="CZ132" s="283"/>
      <c r="DA132" s="283"/>
      <c r="DB132" s="283"/>
      <c r="DC132" s="283"/>
      <c r="DD132" s="283"/>
      <c r="DE132" s="283"/>
      <c r="DF132" s="283"/>
      <c r="DG132" s="283"/>
      <c r="DH132" s="283"/>
      <c r="DI132" s="283"/>
      <c r="DJ132" s="283"/>
      <c r="DK132" s="283"/>
      <c r="DL132" s="283"/>
      <c r="DM132" s="283"/>
      <c r="DN132" s="283"/>
      <c r="DO132" s="283"/>
      <c r="DP132" s="255"/>
      <c r="DQ132" s="255"/>
      <c r="DR132" s="255"/>
      <c r="DS132" s="255"/>
      <c r="DT132" s="255"/>
      <c r="DU132" s="255"/>
      <c r="DV132" s="255"/>
      <c r="DW132" s="255"/>
      <c r="DX132" s="255"/>
      <c r="DY132" s="255"/>
      <c r="DZ132" s="255"/>
    </row>
    <row r="133" spans="1:131" s="244" customFormat="1" ht="26.25" customHeight="1" thickBot="1" x14ac:dyDescent="0.2">
      <c r="A133" s="1183"/>
      <c r="B133" s="1184"/>
      <c r="C133" s="1184"/>
      <c r="D133" s="1184"/>
      <c r="E133" s="1184"/>
      <c r="F133" s="1184"/>
      <c r="G133" s="1184"/>
      <c r="H133" s="1184"/>
      <c r="I133" s="1184"/>
      <c r="J133" s="1184"/>
      <c r="K133" s="1184"/>
      <c r="L133" s="1184"/>
      <c r="M133" s="1184"/>
      <c r="N133" s="1184"/>
      <c r="O133" s="1184"/>
      <c r="P133" s="1184"/>
      <c r="Q133" s="1184"/>
      <c r="R133" s="1184"/>
      <c r="S133" s="1184"/>
      <c r="T133" s="1184"/>
      <c r="U133" s="1184"/>
      <c r="V133" s="1168" t="s">
        <v>486</v>
      </c>
      <c r="W133" s="1168"/>
      <c r="X133" s="1168"/>
      <c r="Y133" s="1168"/>
      <c r="Z133" s="1169"/>
      <c r="AA133" s="1170">
        <v>4.5</v>
      </c>
      <c r="AB133" s="1171"/>
      <c r="AC133" s="1171"/>
      <c r="AD133" s="1171"/>
      <c r="AE133" s="1172"/>
      <c r="AF133" s="1170">
        <v>6.4</v>
      </c>
      <c r="AG133" s="1171"/>
      <c r="AH133" s="1171"/>
      <c r="AI133" s="1171"/>
      <c r="AJ133" s="1172"/>
      <c r="AK133" s="1170">
        <v>8.1999999999999993</v>
      </c>
      <c r="AL133" s="1171"/>
      <c r="AM133" s="1171"/>
      <c r="AN133" s="1171"/>
      <c r="AO133" s="1172"/>
      <c r="AP133" s="1117"/>
      <c r="AQ133" s="1118"/>
      <c r="AR133" s="1118"/>
      <c r="AS133" s="1118"/>
      <c r="AT133" s="1173"/>
      <c r="AU133" s="285"/>
      <c r="AV133" s="285"/>
      <c r="AW133" s="285"/>
      <c r="AX133" s="285"/>
      <c r="AY133" s="285"/>
      <c r="AZ133" s="285"/>
      <c r="BA133" s="285"/>
      <c r="BB133" s="285"/>
      <c r="BC133" s="285"/>
      <c r="BD133" s="285"/>
      <c r="BE133" s="285"/>
      <c r="BF133" s="285"/>
      <c r="BG133" s="285"/>
      <c r="BH133" s="285"/>
      <c r="BI133" s="285"/>
      <c r="BJ133" s="285"/>
      <c r="BK133" s="285"/>
      <c r="BL133" s="285"/>
      <c r="BM133" s="285"/>
      <c r="BN133" s="283"/>
      <c r="BO133" s="283"/>
      <c r="BP133" s="283"/>
      <c r="BQ133" s="283"/>
      <c r="BR133" s="283"/>
      <c r="BS133" s="283"/>
      <c r="BT133" s="283"/>
      <c r="BU133" s="283"/>
      <c r="BV133" s="283"/>
      <c r="BW133" s="283"/>
      <c r="BX133" s="283"/>
      <c r="BY133" s="283"/>
      <c r="BZ133" s="283"/>
      <c r="CA133" s="283"/>
      <c r="CB133" s="283"/>
      <c r="CC133" s="283"/>
      <c r="CD133" s="283"/>
      <c r="CE133" s="283"/>
      <c r="CF133" s="283"/>
      <c r="CG133" s="283"/>
      <c r="CH133" s="283"/>
      <c r="CI133" s="283"/>
      <c r="CJ133" s="283"/>
      <c r="CK133" s="283"/>
      <c r="CL133" s="283"/>
      <c r="CM133" s="283"/>
      <c r="CN133" s="283"/>
      <c r="CO133" s="283"/>
      <c r="CP133" s="283"/>
      <c r="CQ133" s="283"/>
      <c r="CR133" s="283"/>
      <c r="CS133" s="283"/>
      <c r="CT133" s="283"/>
      <c r="CU133" s="283"/>
      <c r="CV133" s="283"/>
      <c r="CW133" s="283"/>
      <c r="CX133" s="283"/>
      <c r="CY133" s="283"/>
      <c r="CZ133" s="283"/>
      <c r="DA133" s="283"/>
      <c r="DB133" s="283"/>
      <c r="DC133" s="283"/>
      <c r="DD133" s="283"/>
      <c r="DE133" s="283"/>
      <c r="DF133" s="283"/>
      <c r="DG133" s="283"/>
      <c r="DH133" s="283"/>
      <c r="DI133" s="283"/>
      <c r="DJ133" s="283"/>
      <c r="DK133" s="283"/>
      <c r="DL133" s="283"/>
      <c r="DM133" s="283"/>
      <c r="DN133" s="283"/>
      <c r="DO133" s="283"/>
      <c r="DP133" s="255"/>
      <c r="DQ133" s="255"/>
      <c r="DR133" s="255"/>
      <c r="DS133" s="255"/>
      <c r="DT133" s="255"/>
      <c r="DU133" s="255"/>
      <c r="DV133" s="255"/>
      <c r="DW133" s="255"/>
      <c r="DX133" s="255"/>
      <c r="DY133" s="255"/>
      <c r="DZ133" s="255"/>
    </row>
    <row r="134" spans="1:131" s="245" customFormat="1" ht="11.25" customHeight="1" x14ac:dyDescent="0.15">
      <c r="A134" s="286"/>
      <c r="B134" s="286"/>
      <c r="C134" s="286"/>
      <c r="D134" s="286"/>
      <c r="E134" s="286"/>
      <c r="F134" s="286"/>
      <c r="G134" s="286"/>
      <c r="H134" s="286"/>
      <c r="I134" s="286"/>
      <c r="J134" s="286"/>
      <c r="K134" s="286"/>
      <c r="L134" s="286"/>
      <c r="M134" s="286"/>
      <c r="N134" s="286"/>
      <c r="O134" s="286"/>
      <c r="P134" s="286"/>
      <c r="Q134" s="286"/>
      <c r="R134" s="286"/>
      <c r="S134" s="286"/>
      <c r="T134" s="286"/>
      <c r="U134" s="286"/>
      <c r="V134" s="286"/>
      <c r="W134" s="286"/>
      <c r="X134" s="286"/>
      <c r="Y134" s="286"/>
      <c r="Z134" s="286"/>
      <c r="AA134" s="286"/>
      <c r="AB134" s="286"/>
      <c r="AC134" s="286"/>
      <c r="AD134" s="286"/>
      <c r="AE134" s="286"/>
      <c r="AF134" s="286"/>
      <c r="AG134" s="286"/>
      <c r="AH134" s="286"/>
      <c r="AI134" s="286"/>
      <c r="AJ134" s="286"/>
      <c r="AK134" s="286"/>
      <c r="AL134" s="286"/>
      <c r="AM134" s="286"/>
      <c r="AN134" s="286"/>
      <c r="AO134" s="286"/>
      <c r="AP134" s="286"/>
      <c r="AQ134" s="286"/>
      <c r="AR134" s="286"/>
      <c r="AS134" s="286"/>
      <c r="AT134" s="286"/>
      <c r="AU134" s="285"/>
      <c r="AV134" s="285"/>
      <c r="AW134" s="285"/>
      <c r="AX134" s="285"/>
      <c r="AY134" s="285"/>
      <c r="AZ134" s="285"/>
      <c r="BA134" s="285"/>
      <c r="BB134" s="285"/>
      <c r="BC134" s="285"/>
      <c r="BD134" s="285"/>
      <c r="BE134" s="285"/>
      <c r="BF134" s="285"/>
      <c r="BG134" s="285"/>
      <c r="BH134" s="285"/>
      <c r="BI134" s="285"/>
      <c r="BJ134" s="285"/>
      <c r="BK134" s="285"/>
      <c r="BL134" s="285"/>
      <c r="BM134" s="285"/>
      <c r="BN134" s="283"/>
      <c r="BO134" s="283"/>
      <c r="BP134" s="283"/>
      <c r="BQ134" s="283"/>
      <c r="BR134" s="283"/>
      <c r="BS134" s="283"/>
      <c r="BT134" s="283"/>
      <c r="BU134" s="283"/>
      <c r="BV134" s="283"/>
      <c r="BW134" s="283"/>
      <c r="BX134" s="283"/>
      <c r="BY134" s="283"/>
      <c r="BZ134" s="283"/>
      <c r="CA134" s="283"/>
      <c r="CB134" s="283"/>
      <c r="CC134" s="283"/>
      <c r="CD134" s="283"/>
      <c r="CE134" s="283"/>
      <c r="CF134" s="283"/>
      <c r="CG134" s="283"/>
      <c r="CH134" s="283"/>
      <c r="CI134" s="283"/>
      <c r="CJ134" s="283"/>
      <c r="CK134" s="283"/>
      <c r="CL134" s="283"/>
      <c r="CM134" s="283"/>
      <c r="CN134" s="283"/>
      <c r="CO134" s="283"/>
      <c r="CP134" s="283"/>
      <c r="CQ134" s="283"/>
      <c r="CR134" s="283"/>
      <c r="CS134" s="283"/>
      <c r="CT134" s="283"/>
      <c r="CU134" s="283"/>
      <c r="CV134" s="283"/>
      <c r="CW134" s="283"/>
      <c r="CX134" s="283"/>
      <c r="CY134" s="283"/>
      <c r="CZ134" s="283"/>
      <c r="DA134" s="283"/>
      <c r="DB134" s="283"/>
      <c r="DC134" s="283"/>
      <c r="DD134" s="283"/>
      <c r="DE134" s="283"/>
      <c r="DF134" s="283"/>
      <c r="DG134" s="283"/>
      <c r="DH134" s="283"/>
      <c r="DI134" s="283"/>
      <c r="DJ134" s="283"/>
      <c r="DK134" s="283"/>
      <c r="DL134" s="283"/>
      <c r="DM134" s="283"/>
      <c r="DN134" s="283"/>
      <c r="DO134" s="283"/>
      <c r="DP134" s="255"/>
      <c r="DQ134" s="255"/>
      <c r="DR134" s="255"/>
      <c r="DS134" s="255"/>
      <c r="DT134" s="255"/>
      <c r="DU134" s="255"/>
      <c r="DV134" s="255"/>
      <c r="DW134" s="255"/>
      <c r="DX134" s="255"/>
      <c r="DY134" s="255"/>
      <c r="DZ134" s="255"/>
      <c r="EA134" s="244"/>
    </row>
    <row r="135" spans="1:131" ht="14.25" hidden="1" x14ac:dyDescent="0.15">
      <c r="AU135" s="286"/>
      <c r="AV135" s="286"/>
      <c r="AW135" s="286"/>
      <c r="AX135" s="286"/>
      <c r="AY135" s="286"/>
      <c r="AZ135" s="286"/>
      <c r="BA135" s="286"/>
      <c r="BB135" s="286"/>
      <c r="BC135" s="286"/>
      <c r="BD135" s="286"/>
      <c r="BE135" s="286"/>
      <c r="BF135" s="286"/>
      <c r="BG135" s="286"/>
      <c r="BH135" s="286"/>
      <c r="BI135" s="286"/>
      <c r="BJ135" s="286"/>
      <c r="BK135" s="286"/>
      <c r="BL135" s="286"/>
      <c r="BM135" s="286"/>
      <c r="BN135" s="286"/>
      <c r="BO135" s="286"/>
      <c r="BP135" s="286"/>
      <c r="BQ135" s="286"/>
      <c r="BR135" s="286"/>
      <c r="BS135" s="286"/>
      <c r="BT135" s="286"/>
      <c r="BU135" s="286"/>
      <c r="BV135" s="286"/>
      <c r="BW135" s="286"/>
      <c r="BX135" s="286"/>
      <c r="BY135" s="286"/>
      <c r="BZ135" s="286"/>
      <c r="CA135" s="286"/>
      <c r="CB135" s="286"/>
      <c r="CC135" s="286"/>
      <c r="CD135" s="286"/>
      <c r="CE135" s="286"/>
      <c r="CF135" s="286"/>
      <c r="CG135" s="286"/>
      <c r="CH135" s="286"/>
      <c r="CI135" s="286"/>
      <c r="CJ135" s="286"/>
      <c r="CK135" s="286"/>
      <c r="CL135" s="286"/>
      <c r="CM135" s="286"/>
      <c r="CN135" s="286"/>
      <c r="CO135" s="286"/>
      <c r="CP135" s="286"/>
      <c r="CQ135" s="286"/>
      <c r="CR135" s="286"/>
      <c r="CS135" s="286"/>
      <c r="CT135" s="286"/>
      <c r="CU135" s="286"/>
      <c r="CV135" s="286"/>
      <c r="CW135" s="286"/>
      <c r="CX135" s="286"/>
      <c r="CY135" s="286"/>
      <c r="CZ135" s="286"/>
      <c r="DA135" s="286"/>
      <c r="DB135" s="286"/>
      <c r="DC135" s="286"/>
      <c r="DD135" s="286"/>
      <c r="DE135" s="286"/>
      <c r="DF135" s="286"/>
      <c r="DG135" s="286"/>
      <c r="DH135" s="286"/>
      <c r="DI135" s="286"/>
      <c r="DJ135" s="286"/>
      <c r="DK135" s="286"/>
      <c r="DL135" s="286"/>
      <c r="DM135" s="286"/>
      <c r="DN135" s="286"/>
      <c r="DO135" s="286"/>
      <c r="DP135" s="286"/>
      <c r="DQ135" s="286"/>
      <c r="DR135" s="286"/>
      <c r="DS135" s="286"/>
      <c r="DT135" s="286"/>
      <c r="DU135" s="286"/>
      <c r="DV135" s="286"/>
      <c r="DW135" s="286"/>
      <c r="DX135" s="286"/>
      <c r="DY135" s="286"/>
      <c r="DZ135" s="286"/>
    </row>
    <row r="136" spans="1:131" hidden="1" x14ac:dyDescent="0.15"/>
  </sheetData>
  <sheetProtection algorithmName="SHA-512" hashValue="JlxZxd7WV/MGk55tH301CUAfKsW6X1xhviiMY450zGJegHOj3GkIDiwOw/rkCwdX9V5fU6p3Dg2nycOOH0Y53A==" saltValue="uIju4BO/lVwCH3lVx2sEm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topLeftCell="R1" zoomScaleNormal="85" zoomScaleSheetLayoutView="100" workbookViewId="0">
      <selection activeCell="R1" sqref="R1"/>
    </sheetView>
  </sheetViews>
  <sheetFormatPr defaultColWidth="0" defaultRowHeight="13.5" customHeight="1" zeroHeight="1" x14ac:dyDescent="0.15"/>
  <cols>
    <col min="1" max="120" width="2.75" style="289" customWidth="1"/>
    <col min="121" max="121" width="0" style="288" hidden="1" customWidth="1"/>
    <col min="122" max="16384" width="9" style="288" hidden="1"/>
  </cols>
  <sheetData>
    <row r="1" spans="1:120" x14ac:dyDescent="0.15">
      <c r="A1" s="288"/>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c r="AM1" s="288"/>
      <c r="AN1" s="288"/>
      <c r="AO1" s="288"/>
      <c r="AP1" s="288"/>
      <c r="AQ1" s="288"/>
      <c r="AR1" s="288"/>
      <c r="AS1" s="288"/>
      <c r="AT1" s="288"/>
      <c r="AU1" s="288"/>
      <c r="AV1" s="288"/>
      <c r="AW1" s="288"/>
      <c r="AX1" s="288"/>
      <c r="AY1" s="288"/>
      <c r="AZ1" s="288"/>
      <c r="BA1" s="288"/>
      <c r="BB1" s="288"/>
      <c r="BC1" s="288"/>
      <c r="BD1" s="288"/>
      <c r="BE1" s="288"/>
      <c r="BF1" s="288"/>
      <c r="BG1" s="288"/>
      <c r="BH1" s="288"/>
      <c r="BI1" s="288"/>
      <c r="BJ1" s="288"/>
      <c r="BK1" s="288"/>
      <c r="BL1" s="288"/>
      <c r="BM1" s="288"/>
      <c r="BN1" s="288"/>
      <c r="BO1" s="288"/>
      <c r="BP1" s="288"/>
      <c r="BQ1" s="288"/>
      <c r="BR1" s="288"/>
      <c r="BS1" s="288"/>
      <c r="BT1" s="288"/>
      <c r="BU1" s="288"/>
      <c r="BV1" s="288"/>
      <c r="BW1" s="288"/>
      <c r="BX1" s="288"/>
      <c r="BY1" s="288"/>
      <c r="BZ1" s="288"/>
      <c r="CA1" s="288"/>
      <c r="CB1" s="288"/>
      <c r="CC1" s="288"/>
      <c r="CD1" s="288"/>
      <c r="CE1" s="288"/>
      <c r="CF1" s="288"/>
      <c r="CG1" s="288"/>
      <c r="CH1" s="288"/>
      <c r="CI1" s="288"/>
      <c r="CJ1" s="288"/>
      <c r="CK1" s="288"/>
      <c r="CL1" s="288"/>
      <c r="CM1" s="288"/>
      <c r="CN1" s="288"/>
      <c r="CO1" s="288"/>
      <c r="CP1" s="288"/>
      <c r="CQ1" s="288"/>
      <c r="CR1" s="288"/>
      <c r="CS1" s="288"/>
      <c r="CT1" s="288"/>
      <c r="CU1" s="288"/>
      <c r="CV1" s="288"/>
      <c r="CW1" s="288"/>
      <c r="CX1" s="288"/>
      <c r="CY1" s="288"/>
      <c r="CZ1" s="288"/>
      <c r="DA1" s="288"/>
      <c r="DB1" s="288"/>
      <c r="DC1" s="288"/>
      <c r="DD1" s="288"/>
      <c r="DE1" s="288"/>
      <c r="DF1" s="288"/>
      <c r="DG1" s="288"/>
      <c r="DH1" s="288"/>
      <c r="DI1" s="288"/>
      <c r="DJ1" s="288"/>
      <c r="DK1" s="288"/>
      <c r="DL1" s="288"/>
      <c r="DM1" s="288"/>
      <c r="DN1" s="288"/>
      <c r="DO1" s="288"/>
      <c r="DP1" s="288"/>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88"/>
    </row>
    <row r="17" spans="119:120" x14ac:dyDescent="0.15">
      <c r="DP17" s="288"/>
    </row>
    <row r="18" spans="119:120" x14ac:dyDescent="0.15"/>
    <row r="19" spans="119:120" x14ac:dyDescent="0.15"/>
    <row r="20" spans="119:120" x14ac:dyDescent="0.15">
      <c r="DO20" s="288"/>
      <c r="DP20" s="288"/>
    </row>
    <row r="21" spans="119:120" x14ac:dyDescent="0.15">
      <c r="DP21" s="288"/>
    </row>
    <row r="22" spans="119:120" x14ac:dyDescent="0.15"/>
    <row r="23" spans="119:120" x14ac:dyDescent="0.15">
      <c r="DO23" s="288"/>
      <c r="DP23" s="288"/>
    </row>
    <row r="24" spans="119:120" x14ac:dyDescent="0.15">
      <c r="DP24" s="288"/>
    </row>
    <row r="25" spans="119:120" x14ac:dyDescent="0.15">
      <c r="DP25" s="288"/>
    </row>
    <row r="26" spans="119:120" x14ac:dyDescent="0.15">
      <c r="DO26" s="288"/>
      <c r="DP26" s="288"/>
    </row>
    <row r="27" spans="119:120" x14ac:dyDescent="0.15"/>
    <row r="28" spans="119:120" x14ac:dyDescent="0.15">
      <c r="DO28" s="288"/>
      <c r="DP28" s="288"/>
    </row>
    <row r="29" spans="119:120" x14ac:dyDescent="0.15">
      <c r="DP29" s="288"/>
    </row>
    <row r="30" spans="119:120" x14ac:dyDescent="0.15"/>
    <row r="31" spans="119:120" x14ac:dyDescent="0.15">
      <c r="DO31" s="288"/>
      <c r="DP31" s="288"/>
    </row>
    <row r="32" spans="119:120" x14ac:dyDescent="0.15"/>
    <row r="33" spans="98:120" x14ac:dyDescent="0.15">
      <c r="DO33" s="288"/>
      <c r="DP33" s="288"/>
    </row>
    <row r="34" spans="98:120" x14ac:dyDescent="0.15">
      <c r="DM34" s="288"/>
    </row>
    <row r="35" spans="98:120" x14ac:dyDescent="0.15">
      <c r="CT35" s="288"/>
      <c r="CU35" s="288"/>
      <c r="CV35" s="288"/>
      <c r="CY35" s="288"/>
      <c r="CZ35" s="288"/>
      <c r="DA35" s="288"/>
      <c r="DD35" s="288"/>
      <c r="DE35" s="288"/>
      <c r="DF35" s="288"/>
      <c r="DI35" s="288"/>
      <c r="DJ35" s="288"/>
      <c r="DK35" s="288"/>
      <c r="DM35" s="288"/>
      <c r="DN35" s="288"/>
      <c r="DO35" s="288"/>
      <c r="DP35" s="288"/>
    </row>
    <row r="36" spans="98:120" x14ac:dyDescent="0.15"/>
    <row r="37" spans="98:120" x14ac:dyDescent="0.15">
      <c r="CW37" s="288"/>
      <c r="DB37" s="288"/>
      <c r="DG37" s="288"/>
      <c r="DL37" s="288"/>
      <c r="DP37" s="288"/>
    </row>
    <row r="38" spans="98:120" x14ac:dyDescent="0.15">
      <c r="CT38" s="288"/>
      <c r="CU38" s="288"/>
      <c r="CV38" s="288"/>
      <c r="CW38" s="288"/>
      <c r="CY38" s="288"/>
      <c r="CZ38" s="288"/>
      <c r="DA38" s="288"/>
      <c r="DB38" s="288"/>
      <c r="DD38" s="288"/>
      <c r="DE38" s="288"/>
      <c r="DF38" s="288"/>
      <c r="DG38" s="288"/>
      <c r="DI38" s="288"/>
      <c r="DJ38" s="288"/>
      <c r="DK38" s="288"/>
      <c r="DL38" s="288"/>
      <c r="DN38" s="288"/>
      <c r="DO38" s="288"/>
      <c r="DP38" s="288"/>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88"/>
      <c r="DO49" s="288"/>
      <c r="DP49" s="288"/>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88"/>
      <c r="CS63" s="288"/>
      <c r="CX63" s="288"/>
      <c r="DC63" s="288"/>
      <c r="DH63" s="288"/>
    </row>
    <row r="64" spans="22:120" x14ac:dyDescent="0.15">
      <c r="V64" s="288"/>
    </row>
    <row r="65" spans="15:120" x14ac:dyDescent="0.15">
      <c r="X65" s="288"/>
      <c r="Z65" s="288"/>
      <c r="AA65" s="288"/>
      <c r="AB65" s="288"/>
      <c r="AC65" s="288"/>
      <c r="AD65" s="288"/>
      <c r="AE65" s="288"/>
      <c r="AF65" s="288"/>
      <c r="AG65" s="288"/>
      <c r="AH65" s="288"/>
      <c r="AI65" s="288"/>
      <c r="AJ65" s="288"/>
      <c r="AK65" s="288"/>
      <c r="AL65" s="288"/>
      <c r="AM65" s="288"/>
      <c r="AN65" s="288"/>
      <c r="AO65" s="288"/>
      <c r="AP65" s="288"/>
      <c r="AQ65" s="288"/>
      <c r="AR65" s="288"/>
      <c r="AS65" s="288"/>
      <c r="AT65" s="288"/>
      <c r="AU65" s="288"/>
      <c r="AV65" s="288"/>
      <c r="AW65" s="288"/>
      <c r="AX65" s="288"/>
      <c r="AY65" s="288"/>
      <c r="AZ65" s="288"/>
      <c r="BA65" s="288"/>
      <c r="BB65" s="288"/>
      <c r="BC65" s="288"/>
      <c r="BD65" s="288"/>
      <c r="BE65" s="288"/>
      <c r="BF65" s="288"/>
      <c r="BG65" s="288"/>
      <c r="BH65" s="288"/>
      <c r="BI65" s="288"/>
      <c r="BJ65" s="288"/>
      <c r="BK65" s="288"/>
      <c r="BL65" s="288"/>
      <c r="BM65" s="288"/>
      <c r="BN65" s="288"/>
      <c r="BO65" s="288"/>
      <c r="BP65" s="288"/>
      <c r="BQ65" s="288"/>
      <c r="BR65" s="288"/>
      <c r="BS65" s="288"/>
      <c r="BT65" s="288"/>
      <c r="BU65" s="288"/>
      <c r="BV65" s="288"/>
      <c r="BW65" s="288"/>
      <c r="BX65" s="288"/>
      <c r="BY65" s="288"/>
      <c r="BZ65" s="288"/>
      <c r="CA65" s="288"/>
      <c r="CB65" s="288"/>
      <c r="CC65" s="288"/>
      <c r="CD65" s="288"/>
      <c r="CE65" s="288"/>
      <c r="CF65" s="288"/>
      <c r="CG65" s="288"/>
      <c r="CH65" s="288"/>
      <c r="CI65" s="288"/>
      <c r="CJ65" s="288"/>
      <c r="CK65" s="288"/>
      <c r="CL65" s="288"/>
      <c r="CM65" s="288"/>
      <c r="CN65" s="288"/>
      <c r="CO65" s="288"/>
      <c r="CP65" s="288"/>
      <c r="CQ65" s="288"/>
      <c r="CR65" s="288"/>
      <c r="CU65" s="288"/>
      <c r="CZ65" s="288"/>
      <c r="DE65" s="288"/>
      <c r="DJ65" s="288"/>
    </row>
    <row r="66" spans="15:120" x14ac:dyDescent="0.15">
      <c r="Q66" s="288"/>
      <c r="S66" s="288"/>
      <c r="U66" s="288"/>
      <c r="DM66" s="288"/>
    </row>
    <row r="67" spans="15:120" x14ac:dyDescent="0.15">
      <c r="O67" s="288"/>
      <c r="P67" s="288"/>
      <c r="R67" s="288"/>
      <c r="T67" s="288"/>
      <c r="Y67" s="288"/>
      <c r="CT67" s="288"/>
      <c r="CV67" s="288"/>
      <c r="CW67" s="288"/>
      <c r="CY67" s="288"/>
      <c r="DA67" s="288"/>
      <c r="DB67" s="288"/>
      <c r="DD67" s="288"/>
      <c r="DF67" s="288"/>
      <c r="DG67" s="288"/>
      <c r="DI67" s="288"/>
      <c r="DK67" s="288"/>
      <c r="DL67" s="288"/>
      <c r="DN67" s="288"/>
      <c r="DO67" s="288"/>
      <c r="DP67" s="288"/>
    </row>
    <row r="68" spans="15:120" x14ac:dyDescent="0.15"/>
    <row r="69" spans="15:120" x14ac:dyDescent="0.15"/>
    <row r="70" spans="15:120" x14ac:dyDescent="0.15"/>
    <row r="71" spans="15:120" x14ac:dyDescent="0.15"/>
    <row r="72" spans="15:120" x14ac:dyDescent="0.15">
      <c r="DP72" s="288"/>
    </row>
    <row r="73" spans="15:120" x14ac:dyDescent="0.15">
      <c r="DP73" s="288"/>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88"/>
      <c r="CX96" s="288"/>
      <c r="DC96" s="288"/>
      <c r="DH96" s="288"/>
    </row>
    <row r="97" spans="24:120" x14ac:dyDescent="0.15">
      <c r="CS97" s="288"/>
      <c r="CX97" s="288"/>
      <c r="DC97" s="288"/>
      <c r="DH97" s="288"/>
      <c r="DP97" s="289" t="s">
        <v>487</v>
      </c>
    </row>
    <row r="98" spans="24:120" hidden="1" x14ac:dyDescent="0.15">
      <c r="CS98" s="288"/>
      <c r="CX98" s="288"/>
      <c r="DC98" s="288"/>
      <c r="DH98" s="288"/>
    </row>
    <row r="99" spans="24:120" hidden="1" x14ac:dyDescent="0.15">
      <c r="CS99" s="288"/>
      <c r="CX99" s="288"/>
      <c r="DC99" s="288"/>
      <c r="DH99" s="288"/>
    </row>
    <row r="100" spans="24:120" hidden="1" x14ac:dyDescent="0.15"/>
    <row r="101" spans="24:120" ht="12" hidden="1" customHeight="1" x14ac:dyDescent="0.15">
      <c r="X101" s="288"/>
      <c r="Y101" s="288"/>
      <c r="Z101" s="288"/>
      <c r="AA101" s="288"/>
      <c r="AB101" s="288"/>
      <c r="AC101" s="288"/>
      <c r="AD101" s="288"/>
      <c r="AE101" s="288"/>
      <c r="AF101" s="288"/>
      <c r="AG101" s="288"/>
      <c r="AH101" s="288"/>
      <c r="AI101" s="288"/>
      <c r="AJ101" s="288"/>
      <c r="AK101" s="288"/>
      <c r="AL101" s="288"/>
      <c r="AM101" s="288"/>
      <c r="AN101" s="288"/>
      <c r="AO101" s="288"/>
      <c r="AP101" s="288"/>
      <c r="AQ101" s="288"/>
      <c r="AR101" s="288"/>
      <c r="AS101" s="288"/>
      <c r="AT101" s="288"/>
      <c r="AU101" s="288"/>
      <c r="AV101" s="288"/>
      <c r="AW101" s="288"/>
      <c r="AX101" s="288"/>
      <c r="AY101" s="288"/>
      <c r="AZ101" s="288"/>
      <c r="BA101" s="288"/>
      <c r="BB101" s="288"/>
      <c r="BC101" s="288"/>
      <c r="BD101" s="288"/>
      <c r="BE101" s="288"/>
      <c r="BF101" s="288"/>
      <c r="BG101" s="288"/>
      <c r="BH101" s="288"/>
      <c r="BI101" s="288"/>
      <c r="BJ101" s="288"/>
      <c r="BK101" s="288"/>
      <c r="BL101" s="288"/>
      <c r="BM101" s="288"/>
      <c r="BN101" s="288"/>
      <c r="BO101" s="288"/>
      <c r="BP101" s="288"/>
      <c r="BQ101" s="288"/>
      <c r="BR101" s="288"/>
      <c r="BS101" s="288"/>
      <c r="BT101" s="288"/>
      <c r="BU101" s="288"/>
      <c r="BV101" s="288"/>
      <c r="BW101" s="288"/>
      <c r="BX101" s="288"/>
      <c r="BY101" s="288"/>
      <c r="BZ101" s="288"/>
      <c r="CA101" s="288"/>
      <c r="CB101" s="288"/>
      <c r="CC101" s="288"/>
      <c r="CD101" s="288"/>
      <c r="CE101" s="288"/>
      <c r="CF101" s="288"/>
      <c r="CG101" s="288"/>
      <c r="CH101" s="288"/>
      <c r="CI101" s="288"/>
      <c r="CJ101" s="288"/>
      <c r="CK101" s="288"/>
      <c r="CL101" s="288"/>
      <c r="CM101" s="288"/>
      <c r="CN101" s="288"/>
      <c r="CO101" s="288"/>
      <c r="CP101" s="288"/>
      <c r="CQ101" s="288"/>
      <c r="CR101" s="288"/>
      <c r="CU101" s="288"/>
      <c r="CZ101" s="288"/>
      <c r="DE101" s="288"/>
      <c r="DJ101" s="288"/>
    </row>
    <row r="102" spans="24:120" ht="1.5" hidden="1" customHeight="1" x14ac:dyDescent="0.15">
      <c r="CU102" s="288"/>
      <c r="CZ102" s="288"/>
      <c r="DE102" s="288"/>
      <c r="DJ102" s="288"/>
      <c r="DM102" s="288"/>
    </row>
    <row r="103" spans="24:120" hidden="1" x14ac:dyDescent="0.15">
      <c r="CT103" s="288"/>
      <c r="CV103" s="288"/>
      <c r="CW103" s="288"/>
      <c r="CY103" s="288"/>
      <c r="DA103" s="288"/>
      <c r="DB103" s="288"/>
      <c r="DD103" s="288"/>
      <c r="DF103" s="288"/>
      <c r="DG103" s="288"/>
      <c r="DI103" s="288"/>
      <c r="DK103" s="288"/>
      <c r="DL103" s="288"/>
      <c r="DM103" s="288"/>
      <c r="DN103" s="288"/>
      <c r="DO103" s="288"/>
      <c r="DP103" s="288"/>
    </row>
    <row r="104" spans="24:120" hidden="1" x14ac:dyDescent="0.15">
      <c r="CV104" s="288"/>
      <c r="CW104" s="288"/>
      <c r="DA104" s="288"/>
      <c r="DB104" s="288"/>
      <c r="DF104" s="288"/>
      <c r="DG104" s="288"/>
      <c r="DK104" s="288"/>
      <c r="DL104" s="288"/>
      <c r="DN104" s="288"/>
      <c r="DO104" s="288"/>
      <c r="DP104" s="288"/>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tuKLS8sU9uqnIK83yOwHhvpqTt4GpKHvfUplFcm/11R2eilpoIvQJpXRT4F+zEqB5x9VdEPedeQIlkU698KG2g==" saltValue="OoPAFOwx3hHQ/pnwljbHv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Normal="100" zoomScaleSheetLayoutView="55" workbookViewId="0">
      <selection activeCell="CN95" sqref="CN95"/>
    </sheetView>
  </sheetViews>
  <sheetFormatPr defaultColWidth="0" defaultRowHeight="13.5" customHeight="1" zeroHeight="1" x14ac:dyDescent="0.15"/>
  <cols>
    <col min="1" max="116" width="2.625" style="289" customWidth="1"/>
    <col min="117" max="16384" width="9" style="288" hidden="1"/>
  </cols>
  <sheetData>
    <row r="1" spans="2:116" x14ac:dyDescent="0.15">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c r="AM1" s="288"/>
      <c r="AN1" s="288"/>
      <c r="AO1" s="288"/>
      <c r="AP1" s="288"/>
      <c r="AQ1" s="288"/>
      <c r="AR1" s="288"/>
      <c r="AS1" s="288"/>
      <c r="AT1" s="288"/>
      <c r="AU1" s="288"/>
      <c r="AV1" s="288"/>
      <c r="AW1" s="288"/>
      <c r="AX1" s="288"/>
      <c r="AY1" s="288"/>
      <c r="AZ1" s="288"/>
      <c r="BA1" s="288"/>
      <c r="BB1" s="288"/>
      <c r="BC1" s="288"/>
      <c r="BD1" s="288"/>
      <c r="BE1" s="288"/>
      <c r="BF1" s="288"/>
      <c r="BG1" s="288"/>
      <c r="BH1" s="288"/>
      <c r="BI1" s="288"/>
      <c r="BJ1" s="288"/>
      <c r="BK1" s="288"/>
      <c r="BL1" s="288"/>
      <c r="BM1" s="288"/>
      <c r="BN1" s="288"/>
      <c r="BO1" s="288"/>
      <c r="BP1" s="288"/>
      <c r="BQ1" s="288"/>
      <c r="BR1" s="288"/>
      <c r="BS1" s="288"/>
      <c r="BT1" s="288"/>
      <c r="BU1" s="288"/>
      <c r="BV1" s="288"/>
      <c r="BW1" s="288"/>
      <c r="BX1" s="288"/>
      <c r="BY1" s="288"/>
      <c r="BZ1" s="288"/>
      <c r="CA1" s="288"/>
      <c r="CB1" s="288"/>
      <c r="CC1" s="288"/>
      <c r="CD1" s="288"/>
      <c r="CE1" s="288"/>
      <c r="CF1" s="288"/>
      <c r="CG1" s="288"/>
      <c r="CH1" s="288"/>
      <c r="CI1" s="288"/>
      <c r="CJ1" s="288"/>
      <c r="CK1" s="288"/>
      <c r="CL1" s="288"/>
      <c r="CM1" s="288"/>
      <c r="CN1" s="288"/>
      <c r="CO1" s="288"/>
      <c r="CP1" s="288"/>
      <c r="CQ1" s="288"/>
      <c r="CR1" s="288"/>
      <c r="CS1" s="288"/>
      <c r="CT1" s="288"/>
      <c r="CU1" s="288"/>
      <c r="CV1" s="288"/>
      <c r="CW1" s="288"/>
      <c r="CX1" s="288"/>
      <c r="CY1" s="288"/>
      <c r="CZ1" s="288"/>
      <c r="DA1" s="288"/>
      <c r="DB1" s="288"/>
      <c r="DC1" s="288"/>
      <c r="DD1" s="288"/>
      <c r="DE1" s="288"/>
      <c r="DF1" s="288"/>
      <c r="DG1" s="288"/>
      <c r="DH1" s="288"/>
      <c r="DI1" s="288"/>
      <c r="DJ1" s="288"/>
      <c r="DK1" s="288"/>
      <c r="DL1" s="288"/>
    </row>
    <row r="2" spans="2:116" x14ac:dyDescent="0.15"/>
    <row r="3" spans="2:116" x14ac:dyDescent="0.15"/>
    <row r="4" spans="2:116" x14ac:dyDescent="0.15">
      <c r="R4" s="288"/>
      <c r="S4" s="288"/>
      <c r="T4" s="288"/>
      <c r="U4" s="288"/>
      <c r="V4" s="288"/>
      <c r="W4" s="288"/>
      <c r="X4" s="288"/>
      <c r="Y4" s="288"/>
      <c r="Z4" s="288"/>
      <c r="AA4" s="288"/>
      <c r="AB4" s="288"/>
      <c r="AC4" s="288"/>
      <c r="AD4" s="288"/>
      <c r="AE4" s="288"/>
      <c r="AF4" s="288"/>
      <c r="AG4" s="288"/>
      <c r="AH4" s="288"/>
      <c r="AI4" s="288"/>
      <c r="AJ4" s="288"/>
      <c r="AK4" s="288"/>
      <c r="AL4" s="288"/>
      <c r="AM4" s="288"/>
      <c r="AN4" s="288"/>
      <c r="AO4" s="288"/>
      <c r="AP4" s="288"/>
      <c r="AQ4" s="288"/>
      <c r="AR4" s="288"/>
      <c r="AS4" s="288"/>
      <c r="AT4" s="288"/>
      <c r="AU4" s="288"/>
      <c r="AV4" s="288"/>
      <c r="AW4" s="288"/>
      <c r="AX4" s="288"/>
      <c r="AY4" s="288"/>
      <c r="AZ4" s="288"/>
      <c r="BA4" s="288"/>
      <c r="BB4" s="288"/>
      <c r="BC4" s="288"/>
      <c r="BD4" s="288"/>
      <c r="BE4" s="288"/>
      <c r="BF4" s="288"/>
      <c r="BG4" s="288"/>
      <c r="BH4" s="288"/>
      <c r="BI4" s="288"/>
      <c r="BJ4" s="288"/>
      <c r="BK4" s="288"/>
      <c r="BL4" s="288"/>
      <c r="BM4" s="288"/>
      <c r="BN4" s="288"/>
      <c r="BO4" s="288"/>
      <c r="BP4" s="288"/>
      <c r="BQ4" s="288"/>
      <c r="BR4" s="288"/>
      <c r="BS4" s="288"/>
      <c r="BT4" s="288"/>
      <c r="BU4" s="288"/>
      <c r="BV4" s="288"/>
      <c r="BW4" s="288"/>
      <c r="BX4" s="288"/>
      <c r="BY4" s="288"/>
      <c r="BZ4" s="288"/>
      <c r="CA4" s="288"/>
      <c r="CB4" s="288"/>
      <c r="CC4" s="288"/>
      <c r="CD4" s="288"/>
      <c r="CE4" s="288"/>
      <c r="CF4" s="288"/>
      <c r="CG4" s="288"/>
      <c r="CH4" s="288"/>
      <c r="CI4" s="288"/>
      <c r="CJ4" s="288"/>
      <c r="CK4" s="288"/>
      <c r="CL4" s="288"/>
      <c r="CM4" s="288"/>
      <c r="CN4" s="288"/>
      <c r="CO4" s="288"/>
      <c r="CP4" s="288"/>
      <c r="CQ4" s="288"/>
      <c r="CR4" s="288"/>
      <c r="CS4" s="288"/>
      <c r="CT4" s="288"/>
      <c r="CU4" s="288"/>
      <c r="CV4" s="288"/>
      <c r="CW4" s="288"/>
      <c r="CX4" s="288"/>
      <c r="CY4" s="288"/>
      <c r="CZ4" s="288"/>
      <c r="DA4" s="288"/>
      <c r="DB4" s="288"/>
      <c r="DC4" s="288"/>
      <c r="DD4" s="288"/>
      <c r="DE4" s="288"/>
      <c r="DF4" s="288"/>
      <c r="DG4" s="288"/>
      <c r="DH4" s="288"/>
      <c r="DI4" s="288"/>
      <c r="DJ4" s="288"/>
      <c r="DK4" s="288"/>
      <c r="DL4" s="288"/>
    </row>
    <row r="5" spans="2:116" x14ac:dyDescent="0.15">
      <c r="R5" s="288"/>
      <c r="S5" s="288"/>
      <c r="T5" s="288"/>
      <c r="U5" s="288"/>
      <c r="V5" s="288"/>
      <c r="W5" s="288"/>
      <c r="X5" s="288"/>
      <c r="Y5" s="288"/>
      <c r="Z5" s="288"/>
      <c r="AA5" s="288"/>
      <c r="AB5" s="288"/>
      <c r="AC5" s="288"/>
      <c r="AD5" s="288"/>
      <c r="AE5" s="288"/>
      <c r="AF5" s="288"/>
      <c r="AG5" s="288"/>
      <c r="AH5" s="288"/>
      <c r="AI5" s="288"/>
      <c r="AJ5" s="288"/>
      <c r="AK5" s="288"/>
      <c r="AL5" s="288"/>
      <c r="AM5" s="288"/>
      <c r="AN5" s="288"/>
      <c r="AO5" s="288"/>
      <c r="AP5" s="288"/>
      <c r="AQ5" s="288"/>
      <c r="AR5" s="288"/>
      <c r="AS5" s="288"/>
      <c r="AT5" s="288"/>
      <c r="AU5" s="288"/>
      <c r="AV5" s="288"/>
      <c r="AW5" s="288"/>
      <c r="AX5" s="288"/>
      <c r="AY5" s="288"/>
      <c r="AZ5" s="288"/>
      <c r="BA5" s="288"/>
      <c r="BB5" s="288"/>
      <c r="BC5" s="288"/>
      <c r="BD5" s="288"/>
      <c r="BE5" s="288"/>
      <c r="BF5" s="288"/>
      <c r="BG5" s="288"/>
      <c r="BH5" s="288"/>
      <c r="BI5" s="288"/>
      <c r="BJ5" s="288"/>
      <c r="BK5" s="288"/>
      <c r="BL5" s="288"/>
      <c r="BM5" s="288"/>
      <c r="BN5" s="288"/>
      <c r="BO5" s="288"/>
      <c r="BP5" s="288"/>
      <c r="BQ5" s="288"/>
      <c r="BR5" s="288"/>
      <c r="BS5" s="288"/>
      <c r="BT5" s="288"/>
      <c r="BU5" s="288"/>
      <c r="BV5" s="288"/>
      <c r="BW5" s="288"/>
      <c r="BX5" s="288"/>
      <c r="BY5" s="288"/>
      <c r="BZ5" s="288"/>
      <c r="CA5" s="288"/>
      <c r="CB5" s="288"/>
      <c r="CC5" s="288"/>
      <c r="CD5" s="288"/>
      <c r="CE5" s="288"/>
      <c r="CF5" s="288"/>
      <c r="CG5" s="288"/>
      <c r="CH5" s="288"/>
      <c r="CI5" s="288"/>
      <c r="CJ5" s="288"/>
      <c r="CK5" s="288"/>
      <c r="CL5" s="288"/>
      <c r="CM5" s="288"/>
      <c r="CN5" s="288"/>
      <c r="CO5" s="288"/>
      <c r="CP5" s="288"/>
      <c r="CQ5" s="288"/>
      <c r="CR5" s="288"/>
      <c r="CS5" s="288"/>
      <c r="CT5" s="288"/>
      <c r="CU5" s="288"/>
      <c r="CV5" s="288"/>
      <c r="CW5" s="288"/>
      <c r="CX5" s="288"/>
      <c r="CY5" s="288"/>
      <c r="CZ5" s="288"/>
      <c r="DA5" s="288"/>
      <c r="DB5" s="288"/>
      <c r="DC5" s="288"/>
      <c r="DD5" s="288"/>
      <c r="DE5" s="288"/>
      <c r="DF5" s="288"/>
      <c r="DG5" s="288"/>
      <c r="DH5" s="288"/>
      <c r="DI5" s="288"/>
      <c r="DJ5" s="288"/>
      <c r="DK5" s="288"/>
      <c r="DL5" s="288"/>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88"/>
      <c r="J18" s="288"/>
      <c r="K18" s="288"/>
      <c r="L18" s="288"/>
      <c r="M18" s="288"/>
      <c r="N18" s="288"/>
      <c r="O18" s="288"/>
      <c r="P18" s="288"/>
      <c r="Q18" s="288"/>
      <c r="R18" s="288"/>
      <c r="S18" s="288"/>
      <c r="T18" s="288"/>
      <c r="U18" s="288"/>
      <c r="V18" s="288"/>
      <c r="W18" s="288"/>
      <c r="X18" s="288"/>
      <c r="Y18" s="288"/>
      <c r="Z18" s="288"/>
      <c r="AA18" s="288"/>
      <c r="AB18" s="288"/>
      <c r="AC18" s="288"/>
      <c r="AD18" s="288"/>
      <c r="AE18" s="288"/>
      <c r="AF18" s="288"/>
      <c r="AG18" s="288"/>
      <c r="AH18" s="288"/>
      <c r="AI18" s="288"/>
      <c r="AJ18" s="288"/>
      <c r="AK18" s="288"/>
      <c r="AL18" s="288"/>
      <c r="AM18" s="288"/>
      <c r="AN18" s="288"/>
      <c r="AO18" s="288"/>
      <c r="AP18" s="288"/>
      <c r="AQ18" s="288"/>
      <c r="AR18" s="288"/>
      <c r="AS18" s="288"/>
      <c r="AT18" s="288"/>
      <c r="AU18" s="288"/>
      <c r="AV18" s="288"/>
      <c r="AW18" s="288"/>
      <c r="AX18" s="288"/>
      <c r="AY18" s="288"/>
      <c r="AZ18" s="288"/>
      <c r="BA18" s="288"/>
      <c r="BB18" s="288"/>
      <c r="BC18" s="288"/>
      <c r="BD18" s="288"/>
      <c r="BE18" s="288"/>
      <c r="BF18" s="288"/>
      <c r="BG18" s="288"/>
      <c r="BH18" s="288"/>
      <c r="BI18" s="288"/>
      <c r="BJ18" s="288"/>
      <c r="BK18" s="288"/>
      <c r="BL18" s="288"/>
      <c r="BM18" s="288"/>
      <c r="BN18" s="288"/>
      <c r="BO18" s="288"/>
      <c r="BP18" s="288"/>
      <c r="BQ18" s="288"/>
      <c r="BR18" s="288"/>
      <c r="BS18" s="288"/>
      <c r="BT18" s="288"/>
      <c r="BU18" s="288"/>
      <c r="BV18" s="288"/>
      <c r="BW18" s="288"/>
      <c r="BX18" s="288"/>
      <c r="BY18" s="288"/>
      <c r="BZ18" s="288"/>
      <c r="CA18" s="288"/>
      <c r="CB18" s="288"/>
      <c r="CC18" s="288"/>
      <c r="CD18" s="288"/>
      <c r="CE18" s="288"/>
      <c r="CF18" s="288"/>
      <c r="CG18" s="288"/>
      <c r="CH18" s="288"/>
      <c r="CI18" s="288"/>
      <c r="CJ18" s="288"/>
      <c r="CK18" s="288"/>
      <c r="CL18" s="288"/>
      <c r="CM18" s="288"/>
      <c r="CN18" s="288"/>
      <c r="CO18" s="288"/>
      <c r="CP18" s="288"/>
      <c r="CQ18" s="288"/>
      <c r="CR18" s="288"/>
      <c r="CS18" s="288"/>
      <c r="CT18" s="288"/>
      <c r="CU18" s="288"/>
      <c r="CV18" s="288"/>
      <c r="CW18" s="288"/>
      <c r="CX18" s="288"/>
      <c r="CY18" s="288"/>
      <c r="CZ18" s="288"/>
      <c r="DA18" s="288"/>
      <c r="DB18" s="288"/>
      <c r="DC18" s="288"/>
      <c r="DD18" s="288"/>
      <c r="DE18" s="288"/>
      <c r="DF18" s="288"/>
      <c r="DG18" s="288"/>
      <c r="DH18" s="288"/>
      <c r="DI18" s="288"/>
      <c r="DJ18" s="288"/>
      <c r="DK18" s="288"/>
      <c r="DL18" s="288"/>
    </row>
    <row r="19" spans="9:116" x14ac:dyDescent="0.15"/>
    <row r="20" spans="9:116" x14ac:dyDescent="0.15"/>
    <row r="21" spans="9:116" x14ac:dyDescent="0.15">
      <c r="DL21" s="288"/>
    </row>
    <row r="22" spans="9:116" x14ac:dyDescent="0.15">
      <c r="DI22" s="288"/>
      <c r="DJ22" s="288"/>
      <c r="DK22" s="288"/>
      <c r="DL22" s="288"/>
    </row>
    <row r="23" spans="9:116" x14ac:dyDescent="0.15">
      <c r="CY23" s="288"/>
      <c r="CZ23" s="288"/>
      <c r="DA23" s="288"/>
      <c r="DB23" s="288"/>
      <c r="DC23" s="288"/>
      <c r="DD23" s="288"/>
      <c r="DE23" s="288"/>
      <c r="DF23" s="288"/>
      <c r="DG23" s="288"/>
      <c r="DH23" s="288"/>
      <c r="DI23" s="288"/>
      <c r="DJ23" s="288"/>
      <c r="DK23" s="288"/>
      <c r="DL23" s="288"/>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88"/>
      <c r="DA35" s="288"/>
      <c r="DB35" s="288"/>
      <c r="DC35" s="288"/>
      <c r="DD35" s="288"/>
      <c r="DE35" s="288"/>
      <c r="DF35" s="288"/>
      <c r="DG35" s="288"/>
      <c r="DH35" s="288"/>
      <c r="DI35" s="288"/>
      <c r="DJ35" s="288"/>
      <c r="DK35" s="288"/>
      <c r="DL35" s="288"/>
    </row>
    <row r="36" spans="15:116" x14ac:dyDescent="0.15"/>
    <row r="37" spans="15:116" x14ac:dyDescent="0.15">
      <c r="DL37" s="288"/>
    </row>
    <row r="38" spans="15:116" x14ac:dyDescent="0.15">
      <c r="DI38" s="288"/>
      <c r="DJ38" s="288"/>
      <c r="DK38" s="288"/>
      <c r="DL38" s="288"/>
    </row>
    <row r="39" spans="15:116" x14ac:dyDescent="0.15"/>
    <row r="40" spans="15:116" x14ac:dyDescent="0.15"/>
    <row r="41" spans="15:116" x14ac:dyDescent="0.15"/>
    <row r="42" spans="15:116" x14ac:dyDescent="0.15"/>
    <row r="43" spans="15:116" x14ac:dyDescent="0.15">
      <c r="O43" s="288"/>
      <c r="P43" s="288"/>
      <c r="Q43" s="288"/>
      <c r="R43" s="288"/>
      <c r="S43" s="288"/>
      <c r="T43" s="288"/>
      <c r="U43" s="288"/>
      <c r="V43" s="288"/>
      <c r="W43" s="288"/>
      <c r="X43" s="288"/>
      <c r="Y43" s="288"/>
      <c r="Z43" s="288"/>
      <c r="AA43" s="288"/>
      <c r="AB43" s="288"/>
      <c r="AC43" s="288"/>
      <c r="AD43" s="288"/>
      <c r="AE43" s="288"/>
      <c r="AF43" s="288"/>
      <c r="AG43" s="288"/>
      <c r="AH43" s="288"/>
      <c r="AI43" s="288"/>
      <c r="AJ43" s="288"/>
      <c r="AK43" s="288"/>
      <c r="AL43" s="288"/>
      <c r="AM43" s="288"/>
      <c r="AN43" s="288"/>
      <c r="AO43" s="288"/>
      <c r="AP43" s="288"/>
      <c r="AQ43" s="288"/>
      <c r="AR43" s="288"/>
      <c r="AS43" s="288"/>
      <c r="AT43" s="288"/>
      <c r="AU43" s="288"/>
      <c r="AV43" s="288"/>
      <c r="AW43" s="288"/>
      <c r="AX43" s="288"/>
      <c r="AY43" s="288"/>
      <c r="AZ43" s="288"/>
      <c r="BA43" s="288"/>
      <c r="BB43" s="288"/>
      <c r="BC43" s="288"/>
      <c r="BD43" s="288"/>
      <c r="BE43" s="288"/>
      <c r="BF43" s="288"/>
      <c r="BG43" s="288"/>
      <c r="BH43" s="288"/>
      <c r="BI43" s="288"/>
      <c r="BJ43" s="288"/>
      <c r="BK43" s="288"/>
      <c r="BL43" s="288"/>
      <c r="BM43" s="288"/>
      <c r="BN43" s="288"/>
      <c r="BO43" s="288"/>
      <c r="BP43" s="288"/>
      <c r="BQ43" s="288"/>
      <c r="BR43" s="288"/>
      <c r="BS43" s="288"/>
      <c r="BT43" s="288"/>
      <c r="BU43" s="288"/>
      <c r="BV43" s="288"/>
      <c r="BW43" s="288"/>
      <c r="BX43" s="288"/>
      <c r="BY43" s="288"/>
      <c r="BZ43" s="288"/>
      <c r="CA43" s="288"/>
      <c r="CB43" s="288"/>
      <c r="CC43" s="288"/>
      <c r="CD43" s="288"/>
      <c r="CE43" s="288"/>
      <c r="CF43" s="288"/>
      <c r="CG43" s="288"/>
      <c r="CH43" s="288"/>
      <c r="CI43" s="288"/>
      <c r="CJ43" s="288"/>
      <c r="CK43" s="288"/>
      <c r="CL43" s="288"/>
      <c r="CM43" s="288"/>
      <c r="CN43" s="288"/>
      <c r="CO43" s="288"/>
      <c r="CP43" s="288"/>
      <c r="CQ43" s="288"/>
      <c r="CR43" s="288"/>
      <c r="CS43" s="288"/>
      <c r="CT43" s="288"/>
      <c r="CU43" s="288"/>
      <c r="CV43" s="288"/>
      <c r="CW43" s="288"/>
      <c r="CX43" s="288"/>
      <c r="CY43" s="288"/>
      <c r="CZ43" s="288"/>
      <c r="DA43" s="288"/>
      <c r="DB43" s="288"/>
      <c r="DC43" s="288"/>
      <c r="DD43" s="288"/>
      <c r="DE43" s="288"/>
      <c r="DF43" s="288"/>
      <c r="DG43" s="288"/>
      <c r="DH43" s="288"/>
      <c r="DI43" s="288"/>
      <c r="DJ43" s="288"/>
      <c r="DK43" s="288"/>
      <c r="DL43" s="288"/>
    </row>
    <row r="44" spans="15:116" x14ac:dyDescent="0.15">
      <c r="DL44" s="288"/>
    </row>
    <row r="45" spans="15:116" x14ac:dyDescent="0.15"/>
    <row r="46" spans="15:116" x14ac:dyDescent="0.15">
      <c r="DA46" s="288"/>
      <c r="DB46" s="288"/>
      <c r="DC46" s="288"/>
      <c r="DD46" s="288"/>
      <c r="DE46" s="288"/>
      <c r="DF46" s="288"/>
      <c r="DG46" s="288"/>
      <c r="DH46" s="288"/>
      <c r="DI46" s="288"/>
      <c r="DJ46" s="288"/>
      <c r="DK46" s="288"/>
      <c r="DL46" s="288"/>
    </row>
    <row r="47" spans="15:116" x14ac:dyDescent="0.15"/>
    <row r="48" spans="15:116" x14ac:dyDescent="0.15"/>
    <row r="49" spans="104:116" x14ac:dyDescent="0.15"/>
    <row r="50" spans="104:116" x14ac:dyDescent="0.15">
      <c r="CZ50" s="288"/>
      <c r="DA50" s="288"/>
      <c r="DB50" s="288"/>
      <c r="DC50" s="288"/>
      <c r="DD50" s="288"/>
      <c r="DE50" s="288"/>
      <c r="DF50" s="288"/>
      <c r="DG50" s="288"/>
      <c r="DH50" s="288"/>
      <c r="DI50" s="288"/>
      <c r="DJ50" s="288"/>
      <c r="DK50" s="288"/>
      <c r="DL50" s="288"/>
    </row>
    <row r="51" spans="104:116" x14ac:dyDescent="0.15"/>
    <row r="52" spans="104:116" x14ac:dyDescent="0.15"/>
    <row r="53" spans="104:116" x14ac:dyDescent="0.15">
      <c r="DL53" s="288"/>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88"/>
      <c r="DD67" s="288"/>
      <c r="DE67" s="288"/>
      <c r="DF67" s="288"/>
      <c r="DG67" s="288"/>
      <c r="DH67" s="288"/>
      <c r="DI67" s="288"/>
      <c r="DJ67" s="288"/>
      <c r="DK67" s="288"/>
      <c r="DL67" s="288"/>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Ydj0QIV3fEgG2FhgXDWVizNgml8wpL0ZO7g+Mk6PbS2s/CoUmr73WswzdJ/w/htVngfyGrwE1uydu+thkal7uA==" saltValue="YScLGs/4bf3xKOm5IdToJ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election activeCell="CN95" sqref="CN95"/>
    </sheetView>
  </sheetViews>
  <sheetFormatPr defaultColWidth="0" defaultRowHeight="13.5" customHeight="1" zeroHeight="1" x14ac:dyDescent="0.15"/>
  <cols>
    <col min="1" max="36" width="2.5" style="290" customWidth="1"/>
    <col min="37" max="44" width="17" style="290" customWidth="1"/>
    <col min="45" max="45" width="6.125" style="297" customWidth="1"/>
    <col min="46" max="46" width="3" style="295" customWidth="1"/>
    <col min="47" max="47" width="19.125" style="290" hidden="1" customWidth="1"/>
    <col min="48" max="52" width="12.625" style="290" hidden="1" customWidth="1"/>
    <col min="53" max="16384" width="8.625" style="290" hidden="1"/>
  </cols>
  <sheetData>
    <row r="1" spans="1:46" x14ac:dyDescent="0.15">
      <c r="AS1" s="291"/>
      <c r="AT1" s="291"/>
    </row>
    <row r="2" spans="1:46" x14ac:dyDescent="0.15">
      <c r="AS2" s="291"/>
      <c r="AT2" s="291"/>
    </row>
    <row r="3" spans="1:46" x14ac:dyDescent="0.15">
      <c r="AS3" s="291"/>
      <c r="AT3" s="291"/>
    </row>
    <row r="4" spans="1:46" x14ac:dyDescent="0.15">
      <c r="AS4" s="291"/>
      <c r="AT4" s="291"/>
    </row>
    <row r="5" spans="1:46" ht="17.25" x14ac:dyDescent="0.15">
      <c r="A5" s="292" t="s">
        <v>488</v>
      </c>
      <c r="B5" s="293"/>
      <c r="C5" s="293"/>
      <c r="D5" s="293"/>
      <c r="E5" s="293"/>
      <c r="F5" s="293"/>
      <c r="G5" s="293"/>
      <c r="H5" s="293"/>
      <c r="I5" s="293"/>
      <c r="J5" s="293"/>
      <c r="K5" s="293"/>
      <c r="L5" s="293"/>
      <c r="M5" s="293"/>
      <c r="N5" s="293"/>
      <c r="O5" s="293"/>
      <c r="P5" s="293"/>
      <c r="Q5" s="293"/>
      <c r="R5" s="293"/>
      <c r="S5" s="293"/>
      <c r="T5" s="293"/>
      <c r="U5" s="293"/>
      <c r="V5" s="293"/>
      <c r="W5" s="293"/>
      <c r="X5" s="293"/>
      <c r="Y5" s="293"/>
      <c r="Z5" s="293"/>
      <c r="AA5" s="293"/>
      <c r="AB5" s="293"/>
      <c r="AC5" s="293"/>
      <c r="AD5" s="293"/>
      <c r="AE5" s="293"/>
      <c r="AF5" s="293"/>
      <c r="AG5" s="293"/>
      <c r="AH5" s="293"/>
      <c r="AI5" s="293"/>
      <c r="AJ5" s="293"/>
      <c r="AK5" s="293"/>
      <c r="AL5" s="293"/>
      <c r="AM5" s="293"/>
      <c r="AN5" s="293"/>
      <c r="AO5" s="293"/>
      <c r="AP5" s="293"/>
      <c r="AQ5" s="293"/>
      <c r="AR5" s="293"/>
      <c r="AS5" s="294"/>
    </row>
    <row r="6" spans="1:46" x14ac:dyDescent="0.15">
      <c r="A6" s="295"/>
      <c r="B6" s="291"/>
      <c r="C6" s="291"/>
      <c r="D6" s="291"/>
      <c r="E6" s="291"/>
      <c r="F6" s="291"/>
      <c r="G6" s="291"/>
      <c r="H6" s="291"/>
      <c r="I6" s="291"/>
      <c r="J6" s="291"/>
      <c r="K6" s="291"/>
      <c r="L6" s="291"/>
      <c r="M6" s="291"/>
      <c r="N6" s="291"/>
      <c r="O6" s="291"/>
      <c r="P6" s="291"/>
      <c r="Q6" s="291"/>
      <c r="R6" s="291"/>
      <c r="S6" s="291"/>
      <c r="T6" s="291"/>
      <c r="U6" s="291"/>
      <c r="V6" s="291"/>
      <c r="W6" s="291"/>
      <c r="X6" s="291"/>
      <c r="Y6" s="291"/>
      <c r="Z6" s="291"/>
      <c r="AA6" s="291"/>
      <c r="AB6" s="291"/>
      <c r="AC6" s="291"/>
      <c r="AD6" s="291"/>
      <c r="AE6" s="291"/>
      <c r="AF6" s="291"/>
      <c r="AG6" s="291"/>
      <c r="AH6" s="291"/>
      <c r="AI6" s="291"/>
      <c r="AJ6" s="291"/>
      <c r="AK6" s="296" t="s">
        <v>489</v>
      </c>
      <c r="AL6" s="296"/>
      <c r="AM6" s="296"/>
      <c r="AN6" s="296"/>
      <c r="AO6" s="291"/>
      <c r="AP6" s="291"/>
      <c r="AQ6" s="291"/>
      <c r="AR6" s="291"/>
    </row>
    <row r="7" spans="1:46" x14ac:dyDescent="0.15">
      <c r="A7" s="295"/>
      <c r="B7" s="291"/>
      <c r="C7" s="291"/>
      <c r="D7" s="291"/>
      <c r="E7" s="291"/>
      <c r="F7" s="291"/>
      <c r="G7" s="291"/>
      <c r="H7" s="291"/>
      <c r="I7" s="291"/>
      <c r="J7" s="291"/>
      <c r="K7" s="291"/>
      <c r="L7" s="291"/>
      <c r="M7" s="291"/>
      <c r="N7" s="291"/>
      <c r="O7" s="291"/>
      <c r="P7" s="291"/>
      <c r="Q7" s="291"/>
      <c r="R7" s="291"/>
      <c r="S7" s="291"/>
      <c r="T7" s="291"/>
      <c r="U7" s="291"/>
      <c r="V7" s="291"/>
      <c r="W7" s="291"/>
      <c r="X7" s="291"/>
      <c r="Y7" s="291"/>
      <c r="Z7" s="291"/>
      <c r="AA7" s="291"/>
      <c r="AB7" s="291"/>
      <c r="AC7" s="291"/>
      <c r="AD7" s="291"/>
      <c r="AE7" s="291"/>
      <c r="AF7" s="291"/>
      <c r="AG7" s="291"/>
      <c r="AH7" s="291"/>
      <c r="AI7" s="291"/>
      <c r="AJ7" s="291"/>
      <c r="AK7" s="298"/>
      <c r="AL7" s="299"/>
      <c r="AM7" s="299"/>
      <c r="AN7" s="300"/>
      <c r="AO7" s="1208" t="s">
        <v>490</v>
      </c>
      <c r="AP7" s="301"/>
      <c r="AQ7" s="302" t="s">
        <v>491</v>
      </c>
      <c r="AR7" s="303"/>
    </row>
    <row r="8" spans="1:46" x14ac:dyDescent="0.15">
      <c r="A8" s="295"/>
      <c r="B8" s="291"/>
      <c r="C8" s="291"/>
      <c r="D8" s="291"/>
      <c r="E8" s="291"/>
      <c r="F8" s="291"/>
      <c r="G8" s="291"/>
      <c r="H8" s="291"/>
      <c r="I8" s="291"/>
      <c r="J8" s="291"/>
      <c r="K8" s="291"/>
      <c r="L8" s="291"/>
      <c r="M8" s="291"/>
      <c r="N8" s="291"/>
      <c r="O8" s="291"/>
      <c r="P8" s="291"/>
      <c r="Q8" s="291"/>
      <c r="R8" s="291"/>
      <c r="S8" s="291"/>
      <c r="T8" s="291"/>
      <c r="U8" s="291"/>
      <c r="V8" s="291"/>
      <c r="W8" s="291"/>
      <c r="X8" s="291"/>
      <c r="Y8" s="291"/>
      <c r="Z8" s="291"/>
      <c r="AA8" s="291"/>
      <c r="AB8" s="291"/>
      <c r="AC8" s="291"/>
      <c r="AD8" s="291"/>
      <c r="AE8" s="291"/>
      <c r="AF8" s="291"/>
      <c r="AG8" s="291"/>
      <c r="AH8" s="291"/>
      <c r="AI8" s="291"/>
      <c r="AJ8" s="291"/>
      <c r="AK8" s="304"/>
      <c r="AL8" s="305"/>
      <c r="AM8" s="305"/>
      <c r="AN8" s="306"/>
      <c r="AO8" s="1209"/>
      <c r="AP8" s="307" t="s">
        <v>492</v>
      </c>
      <c r="AQ8" s="308" t="s">
        <v>493</v>
      </c>
      <c r="AR8" s="309" t="s">
        <v>494</v>
      </c>
    </row>
    <row r="9" spans="1:46" x14ac:dyDescent="0.15">
      <c r="A9" s="295"/>
      <c r="B9" s="291"/>
      <c r="C9" s="291"/>
      <c r="D9" s="291"/>
      <c r="E9" s="291"/>
      <c r="F9" s="291"/>
      <c r="G9" s="291"/>
      <c r="H9" s="291"/>
      <c r="I9" s="291"/>
      <c r="J9" s="291"/>
      <c r="K9" s="291"/>
      <c r="L9" s="291"/>
      <c r="M9" s="291"/>
      <c r="N9" s="291"/>
      <c r="O9" s="291"/>
      <c r="P9" s="291"/>
      <c r="Q9" s="291"/>
      <c r="R9" s="291"/>
      <c r="S9" s="291"/>
      <c r="T9" s="291"/>
      <c r="U9" s="291"/>
      <c r="V9" s="291"/>
      <c r="W9" s="291"/>
      <c r="X9" s="291"/>
      <c r="Y9" s="291"/>
      <c r="Z9" s="291"/>
      <c r="AA9" s="291"/>
      <c r="AB9" s="291"/>
      <c r="AC9" s="291"/>
      <c r="AD9" s="291"/>
      <c r="AE9" s="291"/>
      <c r="AF9" s="291"/>
      <c r="AG9" s="291"/>
      <c r="AH9" s="291"/>
      <c r="AI9" s="291"/>
      <c r="AJ9" s="291"/>
      <c r="AK9" s="1210" t="s">
        <v>495</v>
      </c>
      <c r="AL9" s="1211"/>
      <c r="AM9" s="1211"/>
      <c r="AN9" s="1212"/>
      <c r="AO9" s="310">
        <v>449669</v>
      </c>
      <c r="AP9" s="310">
        <v>187050</v>
      </c>
      <c r="AQ9" s="311">
        <v>190701</v>
      </c>
      <c r="AR9" s="312">
        <v>-1.9</v>
      </c>
    </row>
    <row r="10" spans="1:46" x14ac:dyDescent="0.15">
      <c r="A10" s="295"/>
      <c r="B10" s="291"/>
      <c r="C10" s="291"/>
      <c r="D10" s="291"/>
      <c r="E10" s="291"/>
      <c r="F10" s="291"/>
      <c r="G10" s="291"/>
      <c r="H10" s="291"/>
      <c r="I10" s="291"/>
      <c r="J10" s="291"/>
      <c r="K10" s="291"/>
      <c r="L10" s="291"/>
      <c r="M10" s="291"/>
      <c r="N10" s="291"/>
      <c r="O10" s="291"/>
      <c r="P10" s="291"/>
      <c r="Q10" s="291"/>
      <c r="R10" s="291"/>
      <c r="S10" s="291"/>
      <c r="T10" s="291"/>
      <c r="U10" s="291"/>
      <c r="V10" s="291"/>
      <c r="W10" s="291"/>
      <c r="X10" s="291"/>
      <c r="Y10" s="291"/>
      <c r="Z10" s="291"/>
      <c r="AA10" s="291"/>
      <c r="AB10" s="291"/>
      <c r="AC10" s="291"/>
      <c r="AD10" s="291"/>
      <c r="AE10" s="291"/>
      <c r="AF10" s="291"/>
      <c r="AG10" s="291"/>
      <c r="AH10" s="291"/>
      <c r="AI10" s="291"/>
      <c r="AJ10" s="291"/>
      <c r="AK10" s="1210" t="s">
        <v>496</v>
      </c>
      <c r="AL10" s="1211"/>
      <c r="AM10" s="1211"/>
      <c r="AN10" s="1212"/>
      <c r="AO10" s="313">
        <v>47198</v>
      </c>
      <c r="AP10" s="313">
        <v>19633</v>
      </c>
      <c r="AQ10" s="314">
        <v>22807</v>
      </c>
      <c r="AR10" s="315">
        <v>-13.9</v>
      </c>
    </row>
    <row r="11" spans="1:46" ht="13.5" customHeight="1" x14ac:dyDescent="0.15">
      <c r="A11" s="295"/>
      <c r="B11" s="291"/>
      <c r="C11" s="291"/>
      <c r="D11" s="291"/>
      <c r="E11" s="291"/>
      <c r="F11" s="291"/>
      <c r="G11" s="291"/>
      <c r="H11" s="291"/>
      <c r="I11" s="291"/>
      <c r="J11" s="291"/>
      <c r="K11" s="291"/>
      <c r="L11" s="291"/>
      <c r="M11" s="291"/>
      <c r="N11" s="291"/>
      <c r="O11" s="291"/>
      <c r="P11" s="291"/>
      <c r="Q11" s="291"/>
      <c r="R11" s="291"/>
      <c r="S11" s="291"/>
      <c r="T11" s="291"/>
      <c r="U11" s="291"/>
      <c r="V11" s="291"/>
      <c r="W11" s="291"/>
      <c r="X11" s="291"/>
      <c r="Y11" s="291"/>
      <c r="Z11" s="291"/>
      <c r="AA11" s="291"/>
      <c r="AB11" s="291"/>
      <c r="AC11" s="291"/>
      <c r="AD11" s="291"/>
      <c r="AE11" s="291"/>
      <c r="AF11" s="291"/>
      <c r="AG11" s="291"/>
      <c r="AH11" s="291"/>
      <c r="AI11" s="291"/>
      <c r="AJ11" s="291"/>
      <c r="AK11" s="1210" t="s">
        <v>497</v>
      </c>
      <c r="AL11" s="1211"/>
      <c r="AM11" s="1211"/>
      <c r="AN11" s="1212"/>
      <c r="AO11" s="313">
        <v>95798</v>
      </c>
      <c r="AP11" s="313">
        <v>39849</v>
      </c>
      <c r="AQ11" s="314">
        <v>29822</v>
      </c>
      <c r="AR11" s="315">
        <v>33.6</v>
      </c>
    </row>
    <row r="12" spans="1:46" ht="13.5" customHeight="1" x14ac:dyDescent="0.15">
      <c r="A12" s="295"/>
      <c r="B12" s="291"/>
      <c r="C12" s="291"/>
      <c r="D12" s="291"/>
      <c r="E12" s="291"/>
      <c r="F12" s="291"/>
      <c r="G12" s="291"/>
      <c r="H12" s="291"/>
      <c r="I12" s="291"/>
      <c r="J12" s="291"/>
      <c r="K12" s="291"/>
      <c r="L12" s="291"/>
      <c r="M12" s="291"/>
      <c r="N12" s="291"/>
      <c r="O12" s="291"/>
      <c r="P12" s="291"/>
      <c r="Q12" s="291"/>
      <c r="R12" s="291"/>
      <c r="S12" s="291"/>
      <c r="T12" s="291"/>
      <c r="U12" s="291"/>
      <c r="V12" s="291"/>
      <c r="W12" s="291"/>
      <c r="X12" s="291"/>
      <c r="Y12" s="291"/>
      <c r="Z12" s="291"/>
      <c r="AA12" s="291"/>
      <c r="AB12" s="291"/>
      <c r="AC12" s="291"/>
      <c r="AD12" s="291"/>
      <c r="AE12" s="291"/>
      <c r="AF12" s="291"/>
      <c r="AG12" s="291"/>
      <c r="AH12" s="291"/>
      <c r="AI12" s="291"/>
      <c r="AJ12" s="291"/>
      <c r="AK12" s="1210" t="s">
        <v>498</v>
      </c>
      <c r="AL12" s="1211"/>
      <c r="AM12" s="1211"/>
      <c r="AN12" s="1212"/>
      <c r="AO12" s="313" t="s">
        <v>499</v>
      </c>
      <c r="AP12" s="313" t="s">
        <v>499</v>
      </c>
      <c r="AQ12" s="314">
        <v>3258</v>
      </c>
      <c r="AR12" s="315" t="s">
        <v>499</v>
      </c>
    </row>
    <row r="13" spans="1:46" ht="13.5" customHeight="1" x14ac:dyDescent="0.15">
      <c r="A13" s="295"/>
      <c r="B13" s="291"/>
      <c r="C13" s="291"/>
      <c r="D13" s="291"/>
      <c r="E13" s="291"/>
      <c r="F13" s="291"/>
      <c r="G13" s="291"/>
      <c r="H13" s="291"/>
      <c r="I13" s="291"/>
      <c r="J13" s="291"/>
      <c r="K13" s="291"/>
      <c r="L13" s="291"/>
      <c r="M13" s="291"/>
      <c r="N13" s="291"/>
      <c r="O13" s="291"/>
      <c r="P13" s="291"/>
      <c r="Q13" s="291"/>
      <c r="R13" s="291"/>
      <c r="S13" s="291"/>
      <c r="T13" s="291"/>
      <c r="U13" s="291"/>
      <c r="V13" s="291"/>
      <c r="W13" s="291"/>
      <c r="X13" s="291"/>
      <c r="Y13" s="291"/>
      <c r="Z13" s="291"/>
      <c r="AA13" s="291"/>
      <c r="AB13" s="291"/>
      <c r="AC13" s="291"/>
      <c r="AD13" s="291"/>
      <c r="AE13" s="291"/>
      <c r="AF13" s="291"/>
      <c r="AG13" s="291"/>
      <c r="AH13" s="291"/>
      <c r="AI13" s="291"/>
      <c r="AJ13" s="291"/>
      <c r="AK13" s="1210" t="s">
        <v>500</v>
      </c>
      <c r="AL13" s="1211"/>
      <c r="AM13" s="1211"/>
      <c r="AN13" s="1212"/>
      <c r="AO13" s="313" t="s">
        <v>499</v>
      </c>
      <c r="AP13" s="313" t="s">
        <v>499</v>
      </c>
      <c r="AQ13" s="314">
        <v>24</v>
      </c>
      <c r="AR13" s="315" t="s">
        <v>499</v>
      </c>
    </row>
    <row r="14" spans="1:46" ht="13.5" customHeight="1" x14ac:dyDescent="0.15">
      <c r="A14" s="295"/>
      <c r="B14" s="291"/>
      <c r="C14" s="291"/>
      <c r="D14" s="291"/>
      <c r="E14" s="291"/>
      <c r="F14" s="291"/>
      <c r="G14" s="291"/>
      <c r="H14" s="291"/>
      <c r="I14" s="291"/>
      <c r="J14" s="291"/>
      <c r="K14" s="291"/>
      <c r="L14" s="291"/>
      <c r="M14" s="291"/>
      <c r="N14" s="291"/>
      <c r="O14" s="291"/>
      <c r="P14" s="291"/>
      <c r="Q14" s="291"/>
      <c r="R14" s="291"/>
      <c r="S14" s="291"/>
      <c r="T14" s="291"/>
      <c r="U14" s="291"/>
      <c r="V14" s="291"/>
      <c r="W14" s="291"/>
      <c r="X14" s="291"/>
      <c r="Y14" s="291"/>
      <c r="Z14" s="291"/>
      <c r="AA14" s="291"/>
      <c r="AB14" s="291"/>
      <c r="AC14" s="291"/>
      <c r="AD14" s="291"/>
      <c r="AE14" s="291"/>
      <c r="AF14" s="291"/>
      <c r="AG14" s="291"/>
      <c r="AH14" s="291"/>
      <c r="AI14" s="291"/>
      <c r="AJ14" s="291"/>
      <c r="AK14" s="1210" t="s">
        <v>501</v>
      </c>
      <c r="AL14" s="1211"/>
      <c r="AM14" s="1211"/>
      <c r="AN14" s="1212"/>
      <c r="AO14" s="313">
        <v>40196</v>
      </c>
      <c r="AP14" s="313">
        <v>16720</v>
      </c>
      <c r="AQ14" s="314">
        <v>10094</v>
      </c>
      <c r="AR14" s="315">
        <v>65.599999999999994</v>
      </c>
    </row>
    <row r="15" spans="1:46" ht="13.5" customHeight="1" x14ac:dyDescent="0.15">
      <c r="A15" s="295"/>
      <c r="B15" s="291"/>
      <c r="C15" s="291"/>
      <c r="D15" s="291"/>
      <c r="E15" s="291"/>
      <c r="F15" s="291"/>
      <c r="G15" s="291"/>
      <c r="H15" s="291"/>
      <c r="I15" s="291"/>
      <c r="J15" s="291"/>
      <c r="K15" s="291"/>
      <c r="L15" s="291"/>
      <c r="M15" s="291"/>
      <c r="N15" s="291"/>
      <c r="O15" s="291"/>
      <c r="P15" s="291"/>
      <c r="Q15" s="291"/>
      <c r="R15" s="291"/>
      <c r="S15" s="291"/>
      <c r="T15" s="291"/>
      <c r="U15" s="291"/>
      <c r="V15" s="291"/>
      <c r="W15" s="291"/>
      <c r="X15" s="291"/>
      <c r="Y15" s="291"/>
      <c r="Z15" s="291"/>
      <c r="AA15" s="291"/>
      <c r="AB15" s="291"/>
      <c r="AC15" s="291"/>
      <c r="AD15" s="291"/>
      <c r="AE15" s="291"/>
      <c r="AF15" s="291"/>
      <c r="AG15" s="291"/>
      <c r="AH15" s="291"/>
      <c r="AI15" s="291"/>
      <c r="AJ15" s="291"/>
      <c r="AK15" s="1210" t="s">
        <v>502</v>
      </c>
      <c r="AL15" s="1211"/>
      <c r="AM15" s="1211"/>
      <c r="AN15" s="1212"/>
      <c r="AO15" s="313" t="s">
        <v>499</v>
      </c>
      <c r="AP15" s="313" t="s">
        <v>499</v>
      </c>
      <c r="AQ15" s="314">
        <v>4017</v>
      </c>
      <c r="AR15" s="315" t="s">
        <v>499</v>
      </c>
    </row>
    <row r="16" spans="1:46" x14ac:dyDescent="0.15">
      <c r="A16" s="295"/>
      <c r="B16" s="291"/>
      <c r="C16" s="291"/>
      <c r="D16" s="291"/>
      <c r="E16" s="291"/>
      <c r="F16" s="291"/>
      <c r="G16" s="291"/>
      <c r="H16" s="291"/>
      <c r="I16" s="291"/>
      <c r="J16" s="291"/>
      <c r="K16" s="291"/>
      <c r="L16" s="291"/>
      <c r="M16" s="291"/>
      <c r="N16" s="291"/>
      <c r="O16" s="291"/>
      <c r="P16" s="291"/>
      <c r="Q16" s="291"/>
      <c r="R16" s="291"/>
      <c r="S16" s="291"/>
      <c r="T16" s="291"/>
      <c r="U16" s="291"/>
      <c r="V16" s="291"/>
      <c r="W16" s="291"/>
      <c r="X16" s="291"/>
      <c r="Y16" s="291"/>
      <c r="Z16" s="291"/>
      <c r="AA16" s="291"/>
      <c r="AB16" s="291"/>
      <c r="AC16" s="291"/>
      <c r="AD16" s="291"/>
      <c r="AE16" s="291"/>
      <c r="AF16" s="291"/>
      <c r="AG16" s="291"/>
      <c r="AH16" s="291"/>
      <c r="AI16" s="291"/>
      <c r="AJ16" s="291"/>
      <c r="AK16" s="1213" t="s">
        <v>503</v>
      </c>
      <c r="AL16" s="1214"/>
      <c r="AM16" s="1214"/>
      <c r="AN16" s="1215"/>
      <c r="AO16" s="313">
        <v>-35970</v>
      </c>
      <c r="AP16" s="313">
        <v>-14963</v>
      </c>
      <c r="AQ16" s="314">
        <v>-17771</v>
      </c>
      <c r="AR16" s="315">
        <v>-15.8</v>
      </c>
    </row>
    <row r="17" spans="1:46" x14ac:dyDescent="0.15">
      <c r="A17" s="295"/>
      <c r="B17" s="291"/>
      <c r="C17" s="291"/>
      <c r="D17" s="291"/>
      <c r="E17" s="291"/>
      <c r="F17" s="291"/>
      <c r="G17" s="291"/>
      <c r="H17" s="291"/>
      <c r="I17" s="291"/>
      <c r="J17" s="291"/>
      <c r="K17" s="291"/>
      <c r="L17" s="291"/>
      <c r="M17" s="291"/>
      <c r="N17" s="291"/>
      <c r="O17" s="291"/>
      <c r="P17" s="291"/>
      <c r="Q17" s="291"/>
      <c r="R17" s="291"/>
      <c r="S17" s="291"/>
      <c r="T17" s="291"/>
      <c r="U17" s="291"/>
      <c r="V17" s="291"/>
      <c r="W17" s="291"/>
      <c r="X17" s="291"/>
      <c r="Y17" s="291"/>
      <c r="Z17" s="291"/>
      <c r="AA17" s="291"/>
      <c r="AB17" s="291"/>
      <c r="AC17" s="291"/>
      <c r="AD17" s="291"/>
      <c r="AE17" s="291"/>
      <c r="AF17" s="291"/>
      <c r="AG17" s="291"/>
      <c r="AH17" s="291"/>
      <c r="AI17" s="291"/>
      <c r="AJ17" s="291"/>
      <c r="AK17" s="1213" t="s">
        <v>185</v>
      </c>
      <c r="AL17" s="1214"/>
      <c r="AM17" s="1214"/>
      <c r="AN17" s="1215"/>
      <c r="AO17" s="313">
        <v>596891</v>
      </c>
      <c r="AP17" s="313">
        <v>248291</v>
      </c>
      <c r="AQ17" s="314">
        <v>242952</v>
      </c>
      <c r="AR17" s="315">
        <v>2.2000000000000002</v>
      </c>
    </row>
    <row r="18" spans="1:46" x14ac:dyDescent="0.15">
      <c r="A18" s="295"/>
      <c r="B18" s="291"/>
      <c r="C18" s="291"/>
      <c r="D18" s="291"/>
      <c r="E18" s="291"/>
      <c r="F18" s="291"/>
      <c r="G18" s="291"/>
      <c r="H18" s="291"/>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316"/>
      <c r="AR18" s="316"/>
    </row>
    <row r="19" spans="1:46" x14ac:dyDescent="0.15">
      <c r="A19" s="295"/>
      <c r="B19" s="291"/>
      <c r="C19" s="291"/>
      <c r="D19" s="291"/>
      <c r="E19" s="291"/>
      <c r="F19" s="291"/>
      <c r="G19" s="291"/>
      <c r="H19" s="291"/>
      <c r="I19" s="291"/>
      <c r="J19" s="291"/>
      <c r="K19" s="291"/>
      <c r="L19" s="291"/>
      <c r="M19" s="291"/>
      <c r="N19" s="291"/>
      <c r="O19" s="291"/>
      <c r="P19" s="291"/>
      <c r="Q19" s="291"/>
      <c r="R19" s="291"/>
      <c r="S19" s="291"/>
      <c r="T19" s="291"/>
      <c r="U19" s="291"/>
      <c r="V19" s="291"/>
      <c r="W19" s="291"/>
      <c r="X19" s="291"/>
      <c r="Y19" s="291"/>
      <c r="Z19" s="291"/>
      <c r="AA19" s="291"/>
      <c r="AB19" s="291"/>
      <c r="AC19" s="291"/>
      <c r="AD19" s="291"/>
      <c r="AE19" s="291"/>
      <c r="AF19" s="291"/>
      <c r="AG19" s="291"/>
      <c r="AH19" s="291"/>
      <c r="AI19" s="291"/>
      <c r="AJ19" s="291"/>
      <c r="AK19" s="291" t="s">
        <v>504</v>
      </c>
      <c r="AL19" s="291"/>
      <c r="AM19" s="291"/>
      <c r="AN19" s="291"/>
      <c r="AO19" s="291"/>
      <c r="AP19" s="291"/>
      <c r="AQ19" s="291"/>
      <c r="AR19" s="291"/>
    </row>
    <row r="20" spans="1:46" x14ac:dyDescent="0.15">
      <c r="A20" s="295"/>
      <c r="B20" s="291"/>
      <c r="C20" s="291"/>
      <c r="D20" s="291"/>
      <c r="E20" s="291"/>
      <c r="F20" s="291"/>
      <c r="G20" s="291"/>
      <c r="H20" s="291"/>
      <c r="I20" s="291"/>
      <c r="J20" s="291"/>
      <c r="K20" s="291"/>
      <c r="L20" s="291"/>
      <c r="M20" s="291"/>
      <c r="N20" s="291"/>
      <c r="O20" s="291"/>
      <c r="P20" s="291"/>
      <c r="Q20" s="291"/>
      <c r="R20" s="291"/>
      <c r="S20" s="291"/>
      <c r="T20" s="291"/>
      <c r="U20" s="291"/>
      <c r="V20" s="291"/>
      <c r="W20" s="291"/>
      <c r="X20" s="291"/>
      <c r="Y20" s="291"/>
      <c r="Z20" s="291"/>
      <c r="AA20" s="291"/>
      <c r="AB20" s="291"/>
      <c r="AC20" s="291"/>
      <c r="AD20" s="291"/>
      <c r="AE20" s="291"/>
      <c r="AF20" s="291"/>
      <c r="AG20" s="291"/>
      <c r="AH20" s="291"/>
      <c r="AI20" s="291"/>
      <c r="AJ20" s="291"/>
      <c r="AK20" s="317"/>
      <c r="AL20" s="318"/>
      <c r="AM20" s="318"/>
      <c r="AN20" s="319"/>
      <c r="AO20" s="320" t="s">
        <v>505</v>
      </c>
      <c r="AP20" s="321" t="s">
        <v>506</v>
      </c>
      <c r="AQ20" s="322" t="s">
        <v>507</v>
      </c>
      <c r="AR20" s="323"/>
    </row>
    <row r="21" spans="1:46" s="329" customFormat="1" x14ac:dyDescent="0.15">
      <c r="A21" s="324"/>
      <c r="B21" s="296"/>
      <c r="C21" s="296"/>
      <c r="D21" s="296"/>
      <c r="E21" s="296"/>
      <c r="F21" s="296"/>
      <c r="G21" s="296"/>
      <c r="H21" s="296"/>
      <c r="I21" s="296"/>
      <c r="J21" s="296"/>
      <c r="K21" s="296"/>
      <c r="L21" s="296"/>
      <c r="M21" s="296"/>
      <c r="N21" s="296"/>
      <c r="O21" s="296"/>
      <c r="P21" s="296"/>
      <c r="Q21" s="296"/>
      <c r="R21" s="296"/>
      <c r="S21" s="296"/>
      <c r="T21" s="296"/>
      <c r="U21" s="296"/>
      <c r="V21" s="296"/>
      <c r="W21" s="296"/>
      <c r="X21" s="296"/>
      <c r="Y21" s="296"/>
      <c r="Z21" s="296"/>
      <c r="AA21" s="296"/>
      <c r="AB21" s="296"/>
      <c r="AC21" s="296"/>
      <c r="AD21" s="296"/>
      <c r="AE21" s="296"/>
      <c r="AF21" s="296"/>
      <c r="AG21" s="296"/>
      <c r="AH21" s="296"/>
      <c r="AI21" s="296"/>
      <c r="AJ21" s="296"/>
      <c r="AK21" s="1205" t="s">
        <v>508</v>
      </c>
      <c r="AL21" s="1206"/>
      <c r="AM21" s="1206"/>
      <c r="AN21" s="1207"/>
      <c r="AO21" s="325">
        <v>22.88</v>
      </c>
      <c r="AP21" s="326">
        <v>21.84</v>
      </c>
      <c r="AQ21" s="327">
        <v>1.04</v>
      </c>
      <c r="AR21" s="296"/>
      <c r="AS21" s="328"/>
      <c r="AT21" s="324"/>
    </row>
    <row r="22" spans="1:46" s="329" customFormat="1" x14ac:dyDescent="0.15">
      <c r="A22" s="324"/>
      <c r="B22" s="296"/>
      <c r="C22" s="296"/>
      <c r="D22" s="296"/>
      <c r="E22" s="296"/>
      <c r="F22" s="296"/>
      <c r="G22" s="296"/>
      <c r="H22" s="296"/>
      <c r="I22" s="296"/>
      <c r="J22" s="296"/>
      <c r="K22" s="296"/>
      <c r="L22" s="296"/>
      <c r="M22" s="296"/>
      <c r="N22" s="296"/>
      <c r="O22" s="296"/>
      <c r="P22" s="296"/>
      <c r="Q22" s="296"/>
      <c r="R22" s="296"/>
      <c r="S22" s="296"/>
      <c r="T22" s="296"/>
      <c r="U22" s="296"/>
      <c r="V22" s="296"/>
      <c r="W22" s="296"/>
      <c r="X22" s="296"/>
      <c r="Y22" s="296"/>
      <c r="Z22" s="296"/>
      <c r="AA22" s="296"/>
      <c r="AB22" s="296"/>
      <c r="AC22" s="296"/>
      <c r="AD22" s="296"/>
      <c r="AE22" s="296"/>
      <c r="AF22" s="296"/>
      <c r="AG22" s="296"/>
      <c r="AH22" s="296"/>
      <c r="AI22" s="296"/>
      <c r="AJ22" s="296"/>
      <c r="AK22" s="1205" t="s">
        <v>509</v>
      </c>
      <c r="AL22" s="1206"/>
      <c r="AM22" s="1206"/>
      <c r="AN22" s="1207"/>
      <c r="AO22" s="330">
        <v>98.4</v>
      </c>
      <c r="AP22" s="331">
        <v>95.6</v>
      </c>
      <c r="AQ22" s="332">
        <v>2.8</v>
      </c>
      <c r="AR22" s="316"/>
      <c r="AS22" s="328"/>
      <c r="AT22" s="324"/>
    </row>
    <row r="23" spans="1:46" s="329" customFormat="1" x14ac:dyDescent="0.15">
      <c r="A23" s="324"/>
      <c r="B23" s="296"/>
      <c r="C23" s="296"/>
      <c r="D23" s="296"/>
      <c r="E23" s="296"/>
      <c r="F23" s="296"/>
      <c r="G23" s="296"/>
      <c r="H23" s="296"/>
      <c r="I23" s="296"/>
      <c r="J23" s="296"/>
      <c r="K23" s="296"/>
      <c r="L23" s="296"/>
      <c r="M23" s="296"/>
      <c r="N23" s="296"/>
      <c r="O23" s="296"/>
      <c r="P23" s="296"/>
      <c r="Q23" s="296"/>
      <c r="R23" s="296"/>
      <c r="S23" s="296"/>
      <c r="T23" s="296"/>
      <c r="U23" s="296"/>
      <c r="V23" s="296"/>
      <c r="W23" s="296"/>
      <c r="X23" s="296"/>
      <c r="Y23" s="296"/>
      <c r="Z23" s="296"/>
      <c r="AA23" s="296"/>
      <c r="AB23" s="296"/>
      <c r="AC23" s="296"/>
      <c r="AD23" s="296"/>
      <c r="AE23" s="296"/>
      <c r="AF23" s="296"/>
      <c r="AG23" s="296"/>
      <c r="AH23" s="296"/>
      <c r="AI23" s="296"/>
      <c r="AJ23" s="296"/>
      <c r="AK23" s="296"/>
      <c r="AL23" s="296"/>
      <c r="AM23" s="296"/>
      <c r="AN23" s="296"/>
      <c r="AO23" s="296"/>
      <c r="AP23" s="316"/>
      <c r="AQ23" s="316"/>
      <c r="AR23" s="316"/>
      <c r="AS23" s="328"/>
      <c r="AT23" s="324"/>
    </row>
    <row r="24" spans="1:46" s="329" customFormat="1" x14ac:dyDescent="0.15">
      <c r="A24" s="324"/>
      <c r="B24" s="296"/>
      <c r="C24" s="296"/>
      <c r="D24" s="296"/>
      <c r="E24" s="296"/>
      <c r="F24" s="296"/>
      <c r="G24" s="296"/>
      <c r="H24" s="296"/>
      <c r="I24" s="296"/>
      <c r="J24" s="296"/>
      <c r="K24" s="296"/>
      <c r="L24" s="296"/>
      <c r="M24" s="296"/>
      <c r="N24" s="296"/>
      <c r="O24" s="296"/>
      <c r="P24" s="296"/>
      <c r="Q24" s="296"/>
      <c r="R24" s="296"/>
      <c r="S24" s="296"/>
      <c r="T24" s="296"/>
      <c r="U24" s="296"/>
      <c r="V24" s="296"/>
      <c r="W24" s="296"/>
      <c r="X24" s="296"/>
      <c r="Y24" s="296"/>
      <c r="Z24" s="296"/>
      <c r="AA24" s="296"/>
      <c r="AB24" s="296"/>
      <c r="AC24" s="296"/>
      <c r="AD24" s="296"/>
      <c r="AE24" s="296"/>
      <c r="AF24" s="296"/>
      <c r="AG24" s="296"/>
      <c r="AH24" s="296"/>
      <c r="AI24" s="296"/>
      <c r="AJ24" s="296"/>
      <c r="AK24" s="296"/>
      <c r="AL24" s="296"/>
      <c r="AM24" s="296"/>
      <c r="AN24" s="296"/>
      <c r="AO24" s="296"/>
      <c r="AP24" s="316"/>
      <c r="AQ24" s="316"/>
      <c r="AR24" s="316"/>
      <c r="AS24" s="328"/>
      <c r="AT24" s="324"/>
    </row>
    <row r="25" spans="1:46" s="329" customFormat="1" x14ac:dyDescent="0.15">
      <c r="A25" s="333"/>
      <c r="B25" s="334"/>
      <c r="C25" s="334"/>
      <c r="D25" s="334"/>
      <c r="E25" s="334"/>
      <c r="F25" s="334"/>
      <c r="G25" s="334"/>
      <c r="H25" s="334"/>
      <c r="I25" s="334"/>
      <c r="J25" s="334"/>
      <c r="K25" s="334"/>
      <c r="L25" s="334"/>
      <c r="M25" s="334"/>
      <c r="N25" s="334"/>
      <c r="O25" s="334"/>
      <c r="P25" s="334"/>
      <c r="Q25" s="334"/>
      <c r="R25" s="334"/>
      <c r="S25" s="334"/>
      <c r="T25" s="334"/>
      <c r="U25" s="334"/>
      <c r="V25" s="334"/>
      <c r="W25" s="334"/>
      <c r="X25" s="334"/>
      <c r="Y25" s="334"/>
      <c r="Z25" s="334"/>
      <c r="AA25" s="334"/>
      <c r="AB25" s="334"/>
      <c r="AC25" s="334"/>
      <c r="AD25" s="334"/>
      <c r="AE25" s="334"/>
      <c r="AF25" s="334"/>
      <c r="AG25" s="334"/>
      <c r="AH25" s="334"/>
      <c r="AI25" s="334"/>
      <c r="AJ25" s="334"/>
      <c r="AK25" s="334"/>
      <c r="AL25" s="334"/>
      <c r="AM25" s="334"/>
      <c r="AN25" s="334"/>
      <c r="AO25" s="334"/>
      <c r="AP25" s="335"/>
      <c r="AQ25" s="335"/>
      <c r="AR25" s="335"/>
      <c r="AS25" s="336"/>
      <c r="AT25" s="324"/>
    </row>
    <row r="26" spans="1:46" s="329" customFormat="1" x14ac:dyDescent="0.15">
      <c r="A26" s="296" t="s">
        <v>510</v>
      </c>
      <c r="B26" s="296"/>
      <c r="C26" s="296"/>
      <c r="D26" s="296"/>
      <c r="E26" s="296"/>
      <c r="F26" s="296"/>
      <c r="G26" s="296"/>
      <c r="H26" s="296"/>
      <c r="I26" s="296"/>
      <c r="J26" s="296"/>
      <c r="K26" s="296"/>
      <c r="L26" s="296"/>
      <c r="M26" s="296"/>
      <c r="N26" s="296"/>
      <c r="O26" s="296"/>
      <c r="P26" s="296"/>
      <c r="Q26" s="296"/>
      <c r="R26" s="296"/>
      <c r="S26" s="296"/>
      <c r="T26" s="296"/>
      <c r="U26" s="296"/>
      <c r="V26" s="296"/>
      <c r="W26" s="296"/>
      <c r="X26" s="296"/>
      <c r="Y26" s="296"/>
      <c r="Z26" s="296"/>
      <c r="AA26" s="296"/>
      <c r="AB26" s="296"/>
      <c r="AC26" s="296"/>
      <c r="AD26" s="296"/>
      <c r="AE26" s="296"/>
      <c r="AF26" s="296"/>
      <c r="AG26" s="296"/>
      <c r="AH26" s="296"/>
      <c r="AI26" s="296"/>
      <c r="AJ26" s="296"/>
      <c r="AK26" s="296"/>
      <c r="AL26" s="296"/>
      <c r="AM26" s="296"/>
      <c r="AN26" s="296"/>
      <c r="AO26" s="296"/>
      <c r="AP26" s="316"/>
      <c r="AQ26" s="316"/>
      <c r="AR26" s="316"/>
      <c r="AS26" s="296"/>
      <c r="AT26" s="296"/>
    </row>
    <row r="27" spans="1:46" x14ac:dyDescent="0.15">
      <c r="A27" s="337"/>
      <c r="AO27" s="291"/>
      <c r="AP27" s="291"/>
      <c r="AQ27" s="291"/>
      <c r="AR27" s="291"/>
      <c r="AS27" s="291"/>
      <c r="AT27" s="291"/>
    </row>
    <row r="28" spans="1:46" ht="17.25" x14ac:dyDescent="0.15">
      <c r="A28" s="292" t="s">
        <v>511</v>
      </c>
      <c r="B28" s="293"/>
      <c r="C28" s="293"/>
      <c r="D28" s="293"/>
      <c r="E28" s="293"/>
      <c r="F28" s="293"/>
      <c r="G28" s="293"/>
      <c r="H28" s="293"/>
      <c r="I28" s="293"/>
      <c r="J28" s="293"/>
      <c r="K28" s="293"/>
      <c r="L28" s="293"/>
      <c r="M28" s="293"/>
      <c r="N28" s="293"/>
      <c r="O28" s="293"/>
      <c r="P28" s="293"/>
      <c r="Q28" s="293"/>
      <c r="R28" s="293"/>
      <c r="S28" s="293"/>
      <c r="T28" s="293"/>
      <c r="U28" s="293"/>
      <c r="V28" s="293"/>
      <c r="W28" s="293"/>
      <c r="X28" s="293"/>
      <c r="Y28" s="293"/>
      <c r="Z28" s="293"/>
      <c r="AA28" s="293"/>
      <c r="AB28" s="293"/>
      <c r="AC28" s="293"/>
      <c r="AD28" s="293"/>
      <c r="AE28" s="293"/>
      <c r="AF28" s="293"/>
      <c r="AG28" s="293"/>
      <c r="AH28" s="293"/>
      <c r="AI28" s="293"/>
      <c r="AJ28" s="293"/>
      <c r="AK28" s="293"/>
      <c r="AL28" s="293"/>
      <c r="AM28" s="293"/>
      <c r="AN28" s="293"/>
      <c r="AO28" s="293"/>
      <c r="AP28" s="293"/>
      <c r="AQ28" s="293"/>
      <c r="AR28" s="293"/>
      <c r="AS28" s="338"/>
    </row>
    <row r="29" spans="1:46" x14ac:dyDescent="0.15">
      <c r="A29" s="295"/>
      <c r="B29" s="291"/>
      <c r="C29" s="291"/>
      <c r="D29" s="291"/>
      <c r="E29" s="291"/>
      <c r="F29" s="291"/>
      <c r="G29" s="291"/>
      <c r="H29" s="291"/>
      <c r="I29" s="291"/>
      <c r="J29" s="291"/>
      <c r="K29" s="291"/>
      <c r="L29" s="291"/>
      <c r="M29" s="291"/>
      <c r="N29" s="291"/>
      <c r="O29" s="291"/>
      <c r="P29" s="291"/>
      <c r="Q29" s="291"/>
      <c r="R29" s="291"/>
      <c r="S29" s="291"/>
      <c r="T29" s="291"/>
      <c r="U29" s="291"/>
      <c r="V29" s="291"/>
      <c r="W29" s="291"/>
      <c r="X29" s="291"/>
      <c r="Y29" s="291"/>
      <c r="Z29" s="291"/>
      <c r="AA29" s="291"/>
      <c r="AB29" s="291"/>
      <c r="AC29" s="291"/>
      <c r="AD29" s="291"/>
      <c r="AE29" s="291"/>
      <c r="AF29" s="291"/>
      <c r="AG29" s="291"/>
      <c r="AH29" s="291"/>
      <c r="AI29" s="291"/>
      <c r="AJ29" s="291"/>
      <c r="AK29" s="296" t="s">
        <v>512</v>
      </c>
      <c r="AL29" s="296"/>
      <c r="AM29" s="296"/>
      <c r="AN29" s="296"/>
      <c r="AO29" s="291"/>
      <c r="AP29" s="291"/>
      <c r="AQ29" s="291"/>
      <c r="AR29" s="291"/>
      <c r="AS29" s="339"/>
    </row>
    <row r="30" spans="1:46" x14ac:dyDescent="0.15">
      <c r="A30" s="295"/>
      <c r="B30" s="291"/>
      <c r="C30" s="291"/>
      <c r="D30" s="291"/>
      <c r="E30" s="291"/>
      <c r="F30" s="291"/>
      <c r="G30" s="291"/>
      <c r="H30" s="291"/>
      <c r="I30" s="291"/>
      <c r="J30" s="291"/>
      <c r="K30" s="291"/>
      <c r="L30" s="291"/>
      <c r="M30" s="291"/>
      <c r="N30" s="291"/>
      <c r="O30" s="291"/>
      <c r="P30" s="291"/>
      <c r="Q30" s="291"/>
      <c r="R30" s="291"/>
      <c r="S30" s="291"/>
      <c r="T30" s="291"/>
      <c r="U30" s="291"/>
      <c r="V30" s="291"/>
      <c r="W30" s="291"/>
      <c r="X30" s="291"/>
      <c r="Y30" s="291"/>
      <c r="Z30" s="291"/>
      <c r="AA30" s="291"/>
      <c r="AB30" s="291"/>
      <c r="AC30" s="291"/>
      <c r="AD30" s="291"/>
      <c r="AE30" s="291"/>
      <c r="AF30" s="291"/>
      <c r="AG30" s="291"/>
      <c r="AH30" s="291"/>
      <c r="AI30" s="291"/>
      <c r="AJ30" s="291"/>
      <c r="AK30" s="298"/>
      <c r="AL30" s="299"/>
      <c r="AM30" s="299"/>
      <c r="AN30" s="300"/>
      <c r="AO30" s="1208" t="s">
        <v>490</v>
      </c>
      <c r="AP30" s="301"/>
      <c r="AQ30" s="302" t="s">
        <v>491</v>
      </c>
      <c r="AR30" s="303"/>
    </row>
    <row r="31" spans="1:46" x14ac:dyDescent="0.15">
      <c r="A31" s="295"/>
      <c r="B31" s="291"/>
      <c r="C31" s="291"/>
      <c r="D31" s="291"/>
      <c r="E31" s="291"/>
      <c r="F31" s="291"/>
      <c r="G31" s="291"/>
      <c r="H31" s="291"/>
      <c r="I31" s="291"/>
      <c r="J31" s="291"/>
      <c r="K31" s="291"/>
      <c r="L31" s="291"/>
      <c r="M31" s="291"/>
      <c r="N31" s="291"/>
      <c r="O31" s="291"/>
      <c r="P31" s="291"/>
      <c r="Q31" s="291"/>
      <c r="R31" s="291"/>
      <c r="S31" s="291"/>
      <c r="T31" s="291"/>
      <c r="U31" s="291"/>
      <c r="V31" s="291"/>
      <c r="W31" s="291"/>
      <c r="X31" s="291"/>
      <c r="Y31" s="291"/>
      <c r="Z31" s="291"/>
      <c r="AA31" s="291"/>
      <c r="AB31" s="291"/>
      <c r="AC31" s="291"/>
      <c r="AD31" s="291"/>
      <c r="AE31" s="291"/>
      <c r="AF31" s="291"/>
      <c r="AG31" s="291"/>
      <c r="AH31" s="291"/>
      <c r="AI31" s="291"/>
      <c r="AJ31" s="291"/>
      <c r="AK31" s="304"/>
      <c r="AL31" s="305"/>
      <c r="AM31" s="305"/>
      <c r="AN31" s="306"/>
      <c r="AO31" s="1209"/>
      <c r="AP31" s="307" t="s">
        <v>492</v>
      </c>
      <c r="AQ31" s="308" t="s">
        <v>493</v>
      </c>
      <c r="AR31" s="309" t="s">
        <v>494</v>
      </c>
    </row>
    <row r="32" spans="1:46" ht="27" customHeight="1" x14ac:dyDescent="0.15">
      <c r="A32" s="295"/>
      <c r="B32" s="291"/>
      <c r="C32" s="291"/>
      <c r="D32" s="291"/>
      <c r="E32" s="291"/>
      <c r="F32" s="291"/>
      <c r="G32" s="291"/>
      <c r="H32" s="291"/>
      <c r="I32" s="291"/>
      <c r="J32" s="291"/>
      <c r="K32" s="291"/>
      <c r="L32" s="291"/>
      <c r="M32" s="291"/>
      <c r="N32" s="291"/>
      <c r="O32" s="291"/>
      <c r="P32" s="291"/>
      <c r="Q32" s="291"/>
      <c r="R32" s="291"/>
      <c r="S32" s="291"/>
      <c r="T32" s="291"/>
      <c r="U32" s="291"/>
      <c r="V32" s="291"/>
      <c r="W32" s="291"/>
      <c r="X32" s="291"/>
      <c r="Y32" s="291"/>
      <c r="Z32" s="291"/>
      <c r="AA32" s="291"/>
      <c r="AB32" s="291"/>
      <c r="AC32" s="291"/>
      <c r="AD32" s="291"/>
      <c r="AE32" s="291"/>
      <c r="AF32" s="291"/>
      <c r="AG32" s="291"/>
      <c r="AH32" s="291"/>
      <c r="AI32" s="291"/>
      <c r="AJ32" s="291"/>
      <c r="AK32" s="1221" t="s">
        <v>513</v>
      </c>
      <c r="AL32" s="1222"/>
      <c r="AM32" s="1222"/>
      <c r="AN32" s="1223"/>
      <c r="AO32" s="340">
        <v>663271</v>
      </c>
      <c r="AP32" s="340">
        <v>275903</v>
      </c>
      <c r="AQ32" s="341">
        <v>136235</v>
      </c>
      <c r="AR32" s="342">
        <v>102.5</v>
      </c>
    </row>
    <row r="33" spans="1:46" ht="13.5" customHeight="1" x14ac:dyDescent="0.15">
      <c r="A33" s="295"/>
      <c r="B33" s="291"/>
      <c r="C33" s="291"/>
      <c r="D33" s="291"/>
      <c r="E33" s="291"/>
      <c r="F33" s="291"/>
      <c r="G33" s="291"/>
      <c r="H33" s="291"/>
      <c r="I33" s="291"/>
      <c r="J33" s="291"/>
      <c r="K33" s="291"/>
      <c r="L33" s="291"/>
      <c r="M33" s="291"/>
      <c r="N33" s="291"/>
      <c r="O33" s="291"/>
      <c r="P33" s="291"/>
      <c r="Q33" s="291"/>
      <c r="R33" s="291"/>
      <c r="S33" s="291"/>
      <c r="T33" s="291"/>
      <c r="U33" s="291"/>
      <c r="V33" s="291"/>
      <c r="W33" s="291"/>
      <c r="X33" s="291"/>
      <c r="Y33" s="291"/>
      <c r="Z33" s="291"/>
      <c r="AA33" s="291"/>
      <c r="AB33" s="291"/>
      <c r="AC33" s="291"/>
      <c r="AD33" s="291"/>
      <c r="AE33" s="291"/>
      <c r="AF33" s="291"/>
      <c r="AG33" s="291"/>
      <c r="AH33" s="291"/>
      <c r="AI33" s="291"/>
      <c r="AJ33" s="291"/>
      <c r="AK33" s="1221" t="s">
        <v>514</v>
      </c>
      <c r="AL33" s="1222"/>
      <c r="AM33" s="1222"/>
      <c r="AN33" s="1223"/>
      <c r="AO33" s="340" t="s">
        <v>499</v>
      </c>
      <c r="AP33" s="340" t="s">
        <v>499</v>
      </c>
      <c r="AQ33" s="341" t="s">
        <v>499</v>
      </c>
      <c r="AR33" s="342" t="s">
        <v>499</v>
      </c>
    </row>
    <row r="34" spans="1:46" ht="27" customHeight="1" x14ac:dyDescent="0.15">
      <c r="A34" s="295"/>
      <c r="B34" s="291"/>
      <c r="C34" s="291"/>
      <c r="D34" s="291"/>
      <c r="E34" s="291"/>
      <c r="F34" s="291"/>
      <c r="G34" s="291"/>
      <c r="H34" s="291"/>
      <c r="I34" s="291"/>
      <c r="J34" s="291"/>
      <c r="K34" s="291"/>
      <c r="L34" s="291"/>
      <c r="M34" s="291"/>
      <c r="N34" s="291"/>
      <c r="O34" s="291"/>
      <c r="P34" s="291"/>
      <c r="Q34" s="291"/>
      <c r="R34" s="291"/>
      <c r="S34" s="291"/>
      <c r="T34" s="291"/>
      <c r="U34" s="291"/>
      <c r="V34" s="291"/>
      <c r="W34" s="291"/>
      <c r="X34" s="291"/>
      <c r="Y34" s="291"/>
      <c r="Z34" s="291"/>
      <c r="AA34" s="291"/>
      <c r="AB34" s="291"/>
      <c r="AC34" s="291"/>
      <c r="AD34" s="291"/>
      <c r="AE34" s="291"/>
      <c r="AF34" s="291"/>
      <c r="AG34" s="291"/>
      <c r="AH34" s="291"/>
      <c r="AI34" s="291"/>
      <c r="AJ34" s="291"/>
      <c r="AK34" s="1221" t="s">
        <v>515</v>
      </c>
      <c r="AL34" s="1222"/>
      <c r="AM34" s="1222"/>
      <c r="AN34" s="1223"/>
      <c r="AO34" s="340" t="s">
        <v>499</v>
      </c>
      <c r="AP34" s="340" t="s">
        <v>499</v>
      </c>
      <c r="AQ34" s="341">
        <v>5</v>
      </c>
      <c r="AR34" s="342" t="s">
        <v>499</v>
      </c>
    </row>
    <row r="35" spans="1:46" ht="27" customHeight="1" x14ac:dyDescent="0.15">
      <c r="A35" s="295"/>
      <c r="B35" s="291"/>
      <c r="C35" s="291"/>
      <c r="D35" s="291"/>
      <c r="E35" s="291"/>
      <c r="F35" s="291"/>
      <c r="G35" s="291"/>
      <c r="H35" s="291"/>
      <c r="I35" s="291"/>
      <c r="J35" s="291"/>
      <c r="K35" s="291"/>
      <c r="L35" s="291"/>
      <c r="M35" s="291"/>
      <c r="N35" s="291"/>
      <c r="O35" s="291"/>
      <c r="P35" s="291"/>
      <c r="Q35" s="291"/>
      <c r="R35" s="291"/>
      <c r="S35" s="291"/>
      <c r="T35" s="291"/>
      <c r="U35" s="291"/>
      <c r="V35" s="291"/>
      <c r="W35" s="291"/>
      <c r="X35" s="291"/>
      <c r="Y35" s="291"/>
      <c r="Z35" s="291"/>
      <c r="AA35" s="291"/>
      <c r="AB35" s="291"/>
      <c r="AC35" s="291"/>
      <c r="AD35" s="291"/>
      <c r="AE35" s="291"/>
      <c r="AF35" s="291"/>
      <c r="AG35" s="291"/>
      <c r="AH35" s="291"/>
      <c r="AI35" s="291"/>
      <c r="AJ35" s="291"/>
      <c r="AK35" s="1221" t="s">
        <v>516</v>
      </c>
      <c r="AL35" s="1222"/>
      <c r="AM35" s="1222"/>
      <c r="AN35" s="1223"/>
      <c r="AO35" s="340">
        <v>20400</v>
      </c>
      <c r="AP35" s="340">
        <v>8486</v>
      </c>
      <c r="AQ35" s="341">
        <v>32688</v>
      </c>
      <c r="AR35" s="342">
        <v>-74</v>
      </c>
    </row>
    <row r="36" spans="1:46" ht="27" customHeight="1" x14ac:dyDescent="0.15">
      <c r="A36" s="295"/>
      <c r="B36" s="291"/>
      <c r="C36" s="291"/>
      <c r="D36" s="291"/>
      <c r="E36" s="291"/>
      <c r="F36" s="291"/>
      <c r="G36" s="291"/>
      <c r="H36" s="291"/>
      <c r="I36" s="291"/>
      <c r="J36" s="291"/>
      <c r="K36" s="291"/>
      <c r="L36" s="291"/>
      <c r="M36" s="291"/>
      <c r="N36" s="291"/>
      <c r="O36" s="291"/>
      <c r="P36" s="291"/>
      <c r="Q36" s="291"/>
      <c r="R36" s="291"/>
      <c r="S36" s="291"/>
      <c r="T36" s="291"/>
      <c r="U36" s="291"/>
      <c r="V36" s="291"/>
      <c r="W36" s="291"/>
      <c r="X36" s="291"/>
      <c r="Y36" s="291"/>
      <c r="Z36" s="291"/>
      <c r="AA36" s="291"/>
      <c r="AB36" s="291"/>
      <c r="AC36" s="291"/>
      <c r="AD36" s="291"/>
      <c r="AE36" s="291"/>
      <c r="AF36" s="291"/>
      <c r="AG36" s="291"/>
      <c r="AH36" s="291"/>
      <c r="AI36" s="291"/>
      <c r="AJ36" s="291"/>
      <c r="AK36" s="1221" t="s">
        <v>517</v>
      </c>
      <c r="AL36" s="1222"/>
      <c r="AM36" s="1222"/>
      <c r="AN36" s="1223"/>
      <c r="AO36" s="340">
        <v>17958</v>
      </c>
      <c r="AP36" s="340">
        <v>7470</v>
      </c>
      <c r="AQ36" s="341">
        <v>4188</v>
      </c>
      <c r="AR36" s="342">
        <v>78.400000000000006</v>
      </c>
    </row>
    <row r="37" spans="1:46" ht="13.5" customHeight="1" x14ac:dyDescent="0.15">
      <c r="A37" s="295"/>
      <c r="B37" s="291"/>
      <c r="C37" s="291"/>
      <c r="D37" s="291"/>
      <c r="E37" s="291"/>
      <c r="F37" s="291"/>
      <c r="G37" s="291"/>
      <c r="H37" s="291"/>
      <c r="I37" s="291"/>
      <c r="J37" s="291"/>
      <c r="K37" s="291"/>
      <c r="L37" s="291"/>
      <c r="M37" s="291"/>
      <c r="N37" s="291"/>
      <c r="O37" s="291"/>
      <c r="P37" s="291"/>
      <c r="Q37" s="291"/>
      <c r="R37" s="291"/>
      <c r="S37" s="291"/>
      <c r="T37" s="291"/>
      <c r="U37" s="291"/>
      <c r="V37" s="291"/>
      <c r="W37" s="291"/>
      <c r="X37" s="291"/>
      <c r="Y37" s="291"/>
      <c r="Z37" s="291"/>
      <c r="AA37" s="291"/>
      <c r="AB37" s="291"/>
      <c r="AC37" s="291"/>
      <c r="AD37" s="291"/>
      <c r="AE37" s="291"/>
      <c r="AF37" s="291"/>
      <c r="AG37" s="291"/>
      <c r="AH37" s="291"/>
      <c r="AI37" s="291"/>
      <c r="AJ37" s="291"/>
      <c r="AK37" s="1221" t="s">
        <v>518</v>
      </c>
      <c r="AL37" s="1222"/>
      <c r="AM37" s="1222"/>
      <c r="AN37" s="1223"/>
      <c r="AO37" s="340">
        <v>4524</v>
      </c>
      <c r="AP37" s="340">
        <v>1882</v>
      </c>
      <c r="AQ37" s="341">
        <v>1212</v>
      </c>
      <c r="AR37" s="342">
        <v>55.3</v>
      </c>
    </row>
    <row r="38" spans="1:46" ht="27" customHeight="1" x14ac:dyDescent="0.15">
      <c r="A38" s="295"/>
      <c r="B38" s="291"/>
      <c r="C38" s="291"/>
      <c r="D38" s="291"/>
      <c r="E38" s="291"/>
      <c r="F38" s="291"/>
      <c r="G38" s="291"/>
      <c r="H38" s="291"/>
      <c r="I38" s="291"/>
      <c r="J38" s="291"/>
      <c r="K38" s="291"/>
      <c r="L38" s="291"/>
      <c r="M38" s="291"/>
      <c r="N38" s="291"/>
      <c r="O38" s="291"/>
      <c r="P38" s="291"/>
      <c r="Q38" s="291"/>
      <c r="R38" s="291"/>
      <c r="S38" s="291"/>
      <c r="T38" s="291"/>
      <c r="U38" s="291"/>
      <c r="V38" s="291"/>
      <c r="W38" s="291"/>
      <c r="X38" s="291"/>
      <c r="Y38" s="291"/>
      <c r="Z38" s="291"/>
      <c r="AA38" s="291"/>
      <c r="AB38" s="291"/>
      <c r="AC38" s="291"/>
      <c r="AD38" s="291"/>
      <c r="AE38" s="291"/>
      <c r="AF38" s="291"/>
      <c r="AG38" s="291"/>
      <c r="AH38" s="291"/>
      <c r="AI38" s="291"/>
      <c r="AJ38" s="291"/>
      <c r="AK38" s="1224" t="s">
        <v>519</v>
      </c>
      <c r="AL38" s="1225"/>
      <c r="AM38" s="1225"/>
      <c r="AN38" s="1226"/>
      <c r="AO38" s="343" t="s">
        <v>499</v>
      </c>
      <c r="AP38" s="343" t="s">
        <v>499</v>
      </c>
      <c r="AQ38" s="344">
        <v>25</v>
      </c>
      <c r="AR38" s="332" t="s">
        <v>499</v>
      </c>
      <c r="AS38" s="339"/>
    </row>
    <row r="39" spans="1:46" x14ac:dyDescent="0.15">
      <c r="A39" s="295"/>
      <c r="B39" s="291"/>
      <c r="C39" s="291"/>
      <c r="D39" s="291"/>
      <c r="E39" s="291"/>
      <c r="F39" s="291"/>
      <c r="G39" s="291"/>
      <c r="H39" s="291"/>
      <c r="I39" s="291"/>
      <c r="J39" s="291"/>
      <c r="K39" s="291"/>
      <c r="L39" s="291"/>
      <c r="M39" s="291"/>
      <c r="N39" s="291"/>
      <c r="O39" s="291"/>
      <c r="P39" s="291"/>
      <c r="Q39" s="291"/>
      <c r="R39" s="291"/>
      <c r="S39" s="291"/>
      <c r="T39" s="291"/>
      <c r="U39" s="291"/>
      <c r="V39" s="291"/>
      <c r="W39" s="291"/>
      <c r="X39" s="291"/>
      <c r="Y39" s="291"/>
      <c r="Z39" s="291"/>
      <c r="AA39" s="291"/>
      <c r="AB39" s="291"/>
      <c r="AC39" s="291"/>
      <c r="AD39" s="291"/>
      <c r="AE39" s="291"/>
      <c r="AF39" s="291"/>
      <c r="AG39" s="291"/>
      <c r="AH39" s="291"/>
      <c r="AI39" s="291"/>
      <c r="AJ39" s="291"/>
      <c r="AK39" s="1224" t="s">
        <v>520</v>
      </c>
      <c r="AL39" s="1225"/>
      <c r="AM39" s="1225"/>
      <c r="AN39" s="1226"/>
      <c r="AO39" s="340">
        <v>-62774</v>
      </c>
      <c r="AP39" s="340">
        <v>-26112</v>
      </c>
      <c r="AQ39" s="341">
        <v>-7598</v>
      </c>
      <c r="AR39" s="342">
        <v>243.7</v>
      </c>
      <c r="AS39" s="339"/>
    </row>
    <row r="40" spans="1:46" ht="27" customHeight="1" x14ac:dyDescent="0.15">
      <c r="A40" s="295"/>
      <c r="B40" s="291"/>
      <c r="C40" s="291"/>
      <c r="D40" s="291"/>
      <c r="E40" s="291"/>
      <c r="F40" s="291"/>
      <c r="G40" s="291"/>
      <c r="H40" s="291"/>
      <c r="I40" s="291"/>
      <c r="J40" s="291"/>
      <c r="K40" s="291"/>
      <c r="L40" s="291"/>
      <c r="M40" s="291"/>
      <c r="N40" s="291"/>
      <c r="O40" s="291"/>
      <c r="P40" s="291"/>
      <c r="Q40" s="291"/>
      <c r="R40" s="291"/>
      <c r="S40" s="291"/>
      <c r="T40" s="291"/>
      <c r="U40" s="291"/>
      <c r="V40" s="291"/>
      <c r="W40" s="291"/>
      <c r="X40" s="291"/>
      <c r="Y40" s="291"/>
      <c r="Z40" s="291"/>
      <c r="AA40" s="291"/>
      <c r="AB40" s="291"/>
      <c r="AC40" s="291"/>
      <c r="AD40" s="291"/>
      <c r="AE40" s="291"/>
      <c r="AF40" s="291"/>
      <c r="AG40" s="291"/>
      <c r="AH40" s="291"/>
      <c r="AI40" s="291"/>
      <c r="AJ40" s="291"/>
      <c r="AK40" s="1221" t="s">
        <v>521</v>
      </c>
      <c r="AL40" s="1222"/>
      <c r="AM40" s="1222"/>
      <c r="AN40" s="1223"/>
      <c r="AO40" s="340">
        <v>-490877</v>
      </c>
      <c r="AP40" s="340">
        <v>-204192</v>
      </c>
      <c r="AQ40" s="341">
        <v>-123844</v>
      </c>
      <c r="AR40" s="342">
        <v>64.900000000000006</v>
      </c>
      <c r="AS40" s="339"/>
    </row>
    <row r="41" spans="1:46" x14ac:dyDescent="0.15">
      <c r="A41" s="295"/>
      <c r="B41" s="291"/>
      <c r="C41" s="291"/>
      <c r="D41" s="291"/>
      <c r="E41" s="291"/>
      <c r="F41" s="291"/>
      <c r="G41" s="291"/>
      <c r="H41" s="291"/>
      <c r="I41" s="291"/>
      <c r="J41" s="291"/>
      <c r="K41" s="291"/>
      <c r="L41" s="291"/>
      <c r="M41" s="291"/>
      <c r="N41" s="291"/>
      <c r="O41" s="291"/>
      <c r="P41" s="291"/>
      <c r="Q41" s="291"/>
      <c r="R41" s="291"/>
      <c r="S41" s="291"/>
      <c r="T41" s="291"/>
      <c r="U41" s="291"/>
      <c r="V41" s="291"/>
      <c r="W41" s="291"/>
      <c r="X41" s="291"/>
      <c r="Y41" s="291"/>
      <c r="Z41" s="291"/>
      <c r="AA41" s="291"/>
      <c r="AB41" s="291"/>
      <c r="AC41" s="291"/>
      <c r="AD41" s="291"/>
      <c r="AE41" s="291"/>
      <c r="AF41" s="291"/>
      <c r="AG41" s="291"/>
      <c r="AH41" s="291"/>
      <c r="AI41" s="291"/>
      <c r="AJ41" s="291"/>
      <c r="AK41" s="1227" t="s">
        <v>296</v>
      </c>
      <c r="AL41" s="1228"/>
      <c r="AM41" s="1228"/>
      <c r="AN41" s="1229"/>
      <c r="AO41" s="340">
        <v>152502</v>
      </c>
      <c r="AP41" s="340">
        <v>63437</v>
      </c>
      <c r="AQ41" s="341">
        <v>42911</v>
      </c>
      <c r="AR41" s="342">
        <v>47.8</v>
      </c>
      <c r="AS41" s="339"/>
    </row>
    <row r="42" spans="1:46" x14ac:dyDescent="0.15">
      <c r="A42" s="295"/>
      <c r="B42" s="291"/>
      <c r="C42" s="291"/>
      <c r="D42" s="291"/>
      <c r="E42" s="291"/>
      <c r="F42" s="291"/>
      <c r="G42" s="291"/>
      <c r="H42" s="291"/>
      <c r="I42" s="291"/>
      <c r="J42" s="291"/>
      <c r="K42" s="291"/>
      <c r="L42" s="291"/>
      <c r="M42" s="291"/>
      <c r="N42" s="291"/>
      <c r="O42" s="291"/>
      <c r="P42" s="291"/>
      <c r="Q42" s="291"/>
      <c r="R42" s="291"/>
      <c r="S42" s="291"/>
      <c r="T42" s="291"/>
      <c r="U42" s="291"/>
      <c r="V42" s="291"/>
      <c r="W42" s="291"/>
      <c r="X42" s="291"/>
      <c r="Y42" s="291"/>
      <c r="Z42" s="291"/>
      <c r="AA42" s="291"/>
      <c r="AB42" s="291"/>
      <c r="AC42" s="291"/>
      <c r="AD42" s="291"/>
      <c r="AE42" s="291"/>
      <c r="AF42" s="291"/>
      <c r="AG42" s="291"/>
      <c r="AH42" s="291"/>
      <c r="AI42" s="291"/>
      <c r="AJ42" s="291"/>
      <c r="AK42" s="345" t="s">
        <v>522</v>
      </c>
      <c r="AL42" s="291"/>
      <c r="AM42" s="291"/>
      <c r="AN42" s="291"/>
      <c r="AO42" s="291"/>
      <c r="AP42" s="291"/>
      <c r="AQ42" s="316"/>
      <c r="AR42" s="316"/>
      <c r="AS42" s="339"/>
    </row>
    <row r="43" spans="1:46" x14ac:dyDescent="0.15">
      <c r="A43" s="295"/>
      <c r="B43" s="291"/>
      <c r="C43" s="291"/>
      <c r="D43" s="291"/>
      <c r="E43" s="291"/>
      <c r="F43" s="291"/>
      <c r="G43" s="291"/>
      <c r="H43" s="291"/>
      <c r="I43" s="291"/>
      <c r="J43" s="291"/>
      <c r="K43" s="291"/>
      <c r="L43" s="291"/>
      <c r="M43" s="291"/>
      <c r="N43" s="291"/>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346"/>
      <c r="AQ43" s="316"/>
      <c r="AR43" s="291"/>
      <c r="AS43" s="339"/>
    </row>
    <row r="44" spans="1:46" x14ac:dyDescent="0.15">
      <c r="A44" s="295"/>
      <c r="B44" s="291"/>
      <c r="C44" s="291"/>
      <c r="D44" s="291"/>
      <c r="E44" s="291"/>
      <c r="F44" s="291"/>
      <c r="G44" s="291"/>
      <c r="H44" s="291"/>
      <c r="I44" s="291"/>
      <c r="J44" s="291"/>
      <c r="K44" s="291"/>
      <c r="L44" s="291"/>
      <c r="M44" s="291"/>
      <c r="N44" s="291"/>
      <c r="O44" s="291"/>
      <c r="P44" s="291"/>
      <c r="Q44" s="291"/>
      <c r="R44" s="291"/>
      <c r="S44" s="291"/>
      <c r="T44" s="291"/>
      <c r="U44" s="291"/>
      <c r="V44" s="291"/>
      <c r="W44" s="291"/>
      <c r="X44" s="291"/>
      <c r="Y44" s="291"/>
      <c r="Z44" s="291"/>
      <c r="AA44" s="291"/>
      <c r="AB44" s="291"/>
      <c r="AC44" s="291"/>
      <c r="AD44" s="291"/>
      <c r="AE44" s="291"/>
      <c r="AF44" s="291"/>
      <c r="AG44" s="291"/>
      <c r="AH44" s="291"/>
      <c r="AI44" s="291"/>
      <c r="AJ44" s="291"/>
      <c r="AK44" s="291"/>
      <c r="AL44" s="291"/>
      <c r="AM44" s="291"/>
      <c r="AN44" s="291"/>
      <c r="AO44" s="291"/>
      <c r="AP44" s="291"/>
      <c r="AQ44" s="316"/>
      <c r="AR44" s="291"/>
    </row>
    <row r="45" spans="1:46" x14ac:dyDescent="0.15">
      <c r="A45" s="293"/>
      <c r="B45" s="293"/>
      <c r="C45" s="293"/>
      <c r="D45" s="293"/>
      <c r="E45" s="293"/>
      <c r="F45" s="293"/>
      <c r="G45" s="293"/>
      <c r="H45" s="293"/>
      <c r="I45" s="293"/>
      <c r="J45" s="293"/>
      <c r="K45" s="293"/>
      <c r="L45" s="293"/>
      <c r="M45" s="293"/>
      <c r="N45" s="293"/>
      <c r="O45" s="293"/>
      <c r="P45" s="293"/>
      <c r="Q45" s="293"/>
      <c r="R45" s="293"/>
      <c r="S45" s="293"/>
      <c r="T45" s="293"/>
      <c r="U45" s="293"/>
      <c r="V45" s="293"/>
      <c r="W45" s="293"/>
      <c r="X45" s="293"/>
      <c r="Y45" s="293"/>
      <c r="Z45" s="293"/>
      <c r="AA45" s="293"/>
      <c r="AB45" s="293"/>
      <c r="AC45" s="293"/>
      <c r="AD45" s="293"/>
      <c r="AE45" s="293"/>
      <c r="AF45" s="293"/>
      <c r="AG45" s="293"/>
      <c r="AH45" s="293"/>
      <c r="AI45" s="293"/>
      <c r="AJ45" s="293"/>
      <c r="AK45" s="293"/>
      <c r="AL45" s="293"/>
      <c r="AM45" s="293"/>
      <c r="AN45" s="293"/>
      <c r="AO45" s="293"/>
      <c r="AP45" s="293"/>
      <c r="AQ45" s="347"/>
      <c r="AR45" s="293"/>
      <c r="AS45" s="293"/>
      <c r="AT45" s="291"/>
    </row>
    <row r="46" spans="1:46" x14ac:dyDescent="0.15">
      <c r="A46" s="348"/>
      <c r="B46" s="348"/>
      <c r="C46" s="348"/>
      <c r="D46" s="348"/>
      <c r="E46" s="348"/>
      <c r="F46" s="348"/>
      <c r="G46" s="348"/>
      <c r="H46" s="348"/>
      <c r="I46" s="348"/>
      <c r="J46" s="348"/>
      <c r="K46" s="348"/>
      <c r="L46" s="348"/>
      <c r="M46" s="348"/>
      <c r="N46" s="348"/>
      <c r="O46" s="348"/>
      <c r="P46" s="348"/>
      <c r="Q46" s="348"/>
      <c r="R46" s="348"/>
      <c r="S46" s="348"/>
      <c r="T46" s="348"/>
      <c r="U46" s="348"/>
      <c r="V46" s="348"/>
      <c r="W46" s="348"/>
      <c r="X46" s="348"/>
      <c r="Y46" s="348"/>
      <c r="Z46" s="348"/>
      <c r="AA46" s="348"/>
      <c r="AB46" s="348"/>
      <c r="AC46" s="348"/>
      <c r="AD46" s="348"/>
      <c r="AE46" s="348"/>
      <c r="AF46" s="348"/>
      <c r="AG46" s="348"/>
      <c r="AH46" s="348"/>
      <c r="AI46" s="348"/>
      <c r="AJ46" s="348"/>
      <c r="AK46" s="348"/>
      <c r="AL46" s="348"/>
      <c r="AM46" s="348"/>
      <c r="AN46" s="348"/>
      <c r="AO46" s="348"/>
      <c r="AP46" s="348"/>
      <c r="AQ46" s="348"/>
      <c r="AR46" s="348"/>
      <c r="AS46" s="348"/>
      <c r="AT46" s="291"/>
    </row>
    <row r="47" spans="1:46" ht="17.25" customHeight="1" x14ac:dyDescent="0.15">
      <c r="A47" s="349" t="s">
        <v>523</v>
      </c>
      <c r="B47" s="291"/>
      <c r="C47" s="291"/>
      <c r="D47" s="291"/>
      <c r="E47" s="291"/>
      <c r="F47" s="291"/>
      <c r="G47" s="291"/>
      <c r="H47" s="291"/>
      <c r="I47" s="291"/>
      <c r="J47" s="291"/>
      <c r="K47" s="291"/>
      <c r="L47" s="291"/>
      <c r="M47" s="291"/>
      <c r="N47" s="291"/>
      <c r="O47" s="291"/>
      <c r="P47" s="291"/>
      <c r="Q47" s="291"/>
      <c r="R47" s="291"/>
      <c r="S47" s="291"/>
      <c r="T47" s="291"/>
      <c r="U47" s="291"/>
      <c r="V47" s="291"/>
      <c r="W47" s="291"/>
      <c r="X47" s="291"/>
      <c r="Y47" s="291"/>
      <c r="Z47" s="291"/>
      <c r="AA47" s="291"/>
      <c r="AB47" s="291"/>
      <c r="AC47" s="291"/>
      <c r="AD47" s="291"/>
      <c r="AE47" s="291"/>
      <c r="AF47" s="291"/>
      <c r="AG47" s="291"/>
      <c r="AH47" s="291"/>
      <c r="AI47" s="291"/>
      <c r="AJ47" s="291"/>
      <c r="AK47" s="291"/>
      <c r="AL47" s="291"/>
      <c r="AM47" s="291"/>
      <c r="AN47" s="291"/>
      <c r="AO47" s="291"/>
      <c r="AP47" s="291"/>
      <c r="AQ47" s="291"/>
      <c r="AR47" s="291"/>
    </row>
    <row r="48" spans="1:46" x14ac:dyDescent="0.15">
      <c r="A48" s="295"/>
      <c r="B48" s="291"/>
      <c r="C48" s="291"/>
      <c r="D48" s="291"/>
      <c r="E48" s="291"/>
      <c r="F48" s="291"/>
      <c r="G48" s="291"/>
      <c r="H48" s="291"/>
      <c r="I48" s="291"/>
      <c r="J48" s="291"/>
      <c r="K48" s="291"/>
      <c r="L48" s="291"/>
      <c r="M48" s="291"/>
      <c r="N48" s="291"/>
      <c r="O48" s="291"/>
      <c r="P48" s="291"/>
      <c r="Q48" s="291"/>
      <c r="R48" s="291"/>
      <c r="S48" s="291"/>
      <c r="T48" s="291"/>
      <c r="U48" s="291"/>
      <c r="V48" s="291"/>
      <c r="W48" s="291"/>
      <c r="X48" s="291"/>
      <c r="Y48" s="291"/>
      <c r="Z48" s="291"/>
      <c r="AA48" s="291"/>
      <c r="AB48" s="291"/>
      <c r="AC48" s="291"/>
      <c r="AD48" s="291"/>
      <c r="AE48" s="291"/>
      <c r="AF48" s="291"/>
      <c r="AG48" s="291"/>
      <c r="AH48" s="291"/>
      <c r="AI48" s="291"/>
      <c r="AJ48" s="291"/>
      <c r="AK48" s="350" t="s">
        <v>524</v>
      </c>
      <c r="AL48" s="350"/>
      <c r="AM48" s="350"/>
      <c r="AN48" s="350"/>
      <c r="AO48" s="350"/>
      <c r="AP48" s="350"/>
      <c r="AQ48" s="351"/>
      <c r="AR48" s="350"/>
    </row>
    <row r="49" spans="1:44" ht="13.5" customHeight="1" x14ac:dyDescent="0.15">
      <c r="A49" s="295"/>
      <c r="B49" s="291"/>
      <c r="C49" s="291"/>
      <c r="D49" s="291"/>
      <c r="E49" s="291"/>
      <c r="F49" s="291"/>
      <c r="G49" s="291"/>
      <c r="H49" s="291"/>
      <c r="I49" s="291"/>
      <c r="J49" s="291"/>
      <c r="K49" s="291"/>
      <c r="L49" s="291"/>
      <c r="M49" s="291"/>
      <c r="N49" s="291"/>
      <c r="O49" s="291"/>
      <c r="P49" s="291"/>
      <c r="Q49" s="291"/>
      <c r="R49" s="291"/>
      <c r="S49" s="291"/>
      <c r="T49" s="291"/>
      <c r="U49" s="291"/>
      <c r="V49" s="291"/>
      <c r="W49" s="291"/>
      <c r="X49" s="291"/>
      <c r="Y49" s="291"/>
      <c r="Z49" s="291"/>
      <c r="AA49" s="291"/>
      <c r="AB49" s="291"/>
      <c r="AC49" s="291"/>
      <c r="AD49" s="291"/>
      <c r="AE49" s="291"/>
      <c r="AF49" s="291"/>
      <c r="AG49" s="291"/>
      <c r="AH49" s="291"/>
      <c r="AI49" s="291"/>
      <c r="AJ49" s="291"/>
      <c r="AK49" s="352"/>
      <c r="AL49" s="353"/>
      <c r="AM49" s="1216" t="s">
        <v>490</v>
      </c>
      <c r="AN49" s="1218" t="s">
        <v>525</v>
      </c>
      <c r="AO49" s="1219"/>
      <c r="AP49" s="1219"/>
      <c r="AQ49" s="1219"/>
      <c r="AR49" s="1220"/>
    </row>
    <row r="50" spans="1:44" x14ac:dyDescent="0.15">
      <c r="A50" s="295"/>
      <c r="B50" s="291"/>
      <c r="C50" s="291"/>
      <c r="D50" s="291"/>
      <c r="E50" s="291"/>
      <c r="F50" s="291"/>
      <c r="G50" s="291"/>
      <c r="H50" s="291"/>
      <c r="I50" s="291"/>
      <c r="J50" s="291"/>
      <c r="K50" s="291"/>
      <c r="L50" s="291"/>
      <c r="M50" s="291"/>
      <c r="N50" s="291"/>
      <c r="O50" s="291"/>
      <c r="P50" s="291"/>
      <c r="Q50" s="291"/>
      <c r="R50" s="291"/>
      <c r="S50" s="291"/>
      <c r="T50" s="291"/>
      <c r="U50" s="291"/>
      <c r="V50" s="291"/>
      <c r="W50" s="291"/>
      <c r="X50" s="291"/>
      <c r="Y50" s="291"/>
      <c r="Z50" s="291"/>
      <c r="AA50" s="291"/>
      <c r="AB50" s="291"/>
      <c r="AC50" s="291"/>
      <c r="AD50" s="291"/>
      <c r="AE50" s="291"/>
      <c r="AF50" s="291"/>
      <c r="AG50" s="291"/>
      <c r="AH50" s="291"/>
      <c r="AI50" s="291"/>
      <c r="AJ50" s="291"/>
      <c r="AK50" s="354"/>
      <c r="AL50" s="355"/>
      <c r="AM50" s="1217"/>
      <c r="AN50" s="356" t="s">
        <v>526</v>
      </c>
      <c r="AO50" s="357" t="s">
        <v>527</v>
      </c>
      <c r="AP50" s="358" t="s">
        <v>528</v>
      </c>
      <c r="AQ50" s="359" t="s">
        <v>529</v>
      </c>
      <c r="AR50" s="360" t="s">
        <v>530</v>
      </c>
    </row>
    <row r="51" spans="1:44" x14ac:dyDescent="0.15">
      <c r="A51" s="295"/>
      <c r="B51" s="291"/>
      <c r="C51" s="291"/>
      <c r="D51" s="291"/>
      <c r="E51" s="291"/>
      <c r="F51" s="291"/>
      <c r="G51" s="291"/>
      <c r="H51" s="291"/>
      <c r="I51" s="291"/>
      <c r="J51" s="291"/>
      <c r="K51" s="291"/>
      <c r="L51" s="291"/>
      <c r="M51" s="291"/>
      <c r="N51" s="291"/>
      <c r="O51" s="291"/>
      <c r="P51" s="291"/>
      <c r="Q51" s="291"/>
      <c r="R51" s="291"/>
      <c r="S51" s="291"/>
      <c r="T51" s="291"/>
      <c r="U51" s="291"/>
      <c r="V51" s="291"/>
      <c r="W51" s="291"/>
      <c r="X51" s="291"/>
      <c r="Y51" s="291"/>
      <c r="Z51" s="291"/>
      <c r="AA51" s="291"/>
      <c r="AB51" s="291"/>
      <c r="AC51" s="291"/>
      <c r="AD51" s="291"/>
      <c r="AE51" s="291"/>
      <c r="AF51" s="291"/>
      <c r="AG51" s="291"/>
      <c r="AH51" s="291"/>
      <c r="AI51" s="291"/>
      <c r="AJ51" s="291"/>
      <c r="AK51" s="352" t="s">
        <v>531</v>
      </c>
      <c r="AL51" s="353"/>
      <c r="AM51" s="361">
        <v>435637</v>
      </c>
      <c r="AN51" s="362">
        <v>162430</v>
      </c>
      <c r="AO51" s="363">
        <v>-60.8</v>
      </c>
      <c r="AP51" s="364">
        <v>333013</v>
      </c>
      <c r="AQ51" s="365">
        <v>5.3</v>
      </c>
      <c r="AR51" s="366">
        <v>-66.099999999999994</v>
      </c>
    </row>
    <row r="52" spans="1:44" x14ac:dyDescent="0.15">
      <c r="A52" s="295"/>
      <c r="B52" s="291"/>
      <c r="C52" s="291"/>
      <c r="D52" s="291"/>
      <c r="E52" s="291"/>
      <c r="F52" s="291"/>
      <c r="G52" s="291"/>
      <c r="H52" s="291"/>
      <c r="I52" s="291"/>
      <c r="J52" s="291"/>
      <c r="K52" s="291"/>
      <c r="L52" s="291"/>
      <c r="M52" s="291"/>
      <c r="N52" s="291"/>
      <c r="O52" s="291"/>
      <c r="P52" s="291"/>
      <c r="Q52" s="291"/>
      <c r="R52" s="291"/>
      <c r="S52" s="291"/>
      <c r="T52" s="291"/>
      <c r="U52" s="291"/>
      <c r="V52" s="291"/>
      <c r="W52" s="291"/>
      <c r="X52" s="291"/>
      <c r="Y52" s="291"/>
      <c r="Z52" s="291"/>
      <c r="AA52" s="291"/>
      <c r="AB52" s="291"/>
      <c r="AC52" s="291"/>
      <c r="AD52" s="291"/>
      <c r="AE52" s="291"/>
      <c r="AF52" s="291"/>
      <c r="AG52" s="291"/>
      <c r="AH52" s="291"/>
      <c r="AI52" s="291"/>
      <c r="AJ52" s="291"/>
      <c r="AK52" s="367"/>
      <c r="AL52" s="368" t="s">
        <v>532</v>
      </c>
      <c r="AM52" s="369">
        <v>409814</v>
      </c>
      <c r="AN52" s="370">
        <v>152802</v>
      </c>
      <c r="AO52" s="371">
        <v>-10</v>
      </c>
      <c r="AP52" s="372">
        <v>126732</v>
      </c>
      <c r="AQ52" s="373">
        <v>19.100000000000001</v>
      </c>
      <c r="AR52" s="374">
        <v>-29.1</v>
      </c>
    </row>
    <row r="53" spans="1:44" x14ac:dyDescent="0.15">
      <c r="A53" s="295"/>
      <c r="B53" s="291"/>
      <c r="C53" s="291"/>
      <c r="D53" s="291"/>
      <c r="E53" s="291"/>
      <c r="F53" s="291"/>
      <c r="G53" s="291"/>
      <c r="H53" s="291"/>
      <c r="I53" s="291"/>
      <c r="J53" s="291"/>
      <c r="K53" s="291"/>
      <c r="L53" s="291"/>
      <c r="M53" s="291"/>
      <c r="N53" s="291"/>
      <c r="O53" s="291"/>
      <c r="P53" s="291"/>
      <c r="Q53" s="291"/>
      <c r="R53" s="291"/>
      <c r="S53" s="291"/>
      <c r="T53" s="291"/>
      <c r="U53" s="291"/>
      <c r="V53" s="291"/>
      <c r="W53" s="291"/>
      <c r="X53" s="291"/>
      <c r="Y53" s="291"/>
      <c r="Z53" s="291"/>
      <c r="AA53" s="291"/>
      <c r="AB53" s="291"/>
      <c r="AC53" s="291"/>
      <c r="AD53" s="291"/>
      <c r="AE53" s="291"/>
      <c r="AF53" s="291"/>
      <c r="AG53" s="291"/>
      <c r="AH53" s="291"/>
      <c r="AI53" s="291"/>
      <c r="AJ53" s="291"/>
      <c r="AK53" s="352" t="s">
        <v>533</v>
      </c>
      <c r="AL53" s="353"/>
      <c r="AM53" s="361">
        <v>571043</v>
      </c>
      <c r="AN53" s="362">
        <v>218790</v>
      </c>
      <c r="AO53" s="363">
        <v>34.700000000000003</v>
      </c>
      <c r="AP53" s="364">
        <v>280458</v>
      </c>
      <c r="AQ53" s="365">
        <v>-15.8</v>
      </c>
      <c r="AR53" s="366">
        <v>50.5</v>
      </c>
    </row>
    <row r="54" spans="1:44" x14ac:dyDescent="0.15">
      <c r="A54" s="295"/>
      <c r="B54" s="291"/>
      <c r="C54" s="291"/>
      <c r="D54" s="291"/>
      <c r="E54" s="291"/>
      <c r="F54" s="291"/>
      <c r="G54" s="291"/>
      <c r="H54" s="291"/>
      <c r="I54" s="291"/>
      <c r="J54" s="291"/>
      <c r="K54" s="291"/>
      <c r="L54" s="291"/>
      <c r="M54" s="291"/>
      <c r="N54" s="291"/>
      <c r="O54" s="291"/>
      <c r="P54" s="291"/>
      <c r="Q54" s="291"/>
      <c r="R54" s="291"/>
      <c r="S54" s="291"/>
      <c r="T54" s="291"/>
      <c r="U54" s="291"/>
      <c r="V54" s="291"/>
      <c r="W54" s="291"/>
      <c r="X54" s="291"/>
      <c r="Y54" s="291"/>
      <c r="Z54" s="291"/>
      <c r="AA54" s="291"/>
      <c r="AB54" s="291"/>
      <c r="AC54" s="291"/>
      <c r="AD54" s="291"/>
      <c r="AE54" s="291"/>
      <c r="AF54" s="291"/>
      <c r="AG54" s="291"/>
      <c r="AH54" s="291"/>
      <c r="AI54" s="291"/>
      <c r="AJ54" s="291"/>
      <c r="AK54" s="367"/>
      <c r="AL54" s="368" t="s">
        <v>532</v>
      </c>
      <c r="AM54" s="369">
        <v>539232</v>
      </c>
      <c r="AN54" s="370">
        <v>206602</v>
      </c>
      <c r="AO54" s="371">
        <v>35.200000000000003</v>
      </c>
      <c r="AP54" s="372">
        <v>127286</v>
      </c>
      <c r="AQ54" s="373">
        <v>0.4</v>
      </c>
      <c r="AR54" s="374">
        <v>34.799999999999997</v>
      </c>
    </row>
    <row r="55" spans="1:44" x14ac:dyDescent="0.15">
      <c r="A55" s="295"/>
      <c r="B55" s="291"/>
      <c r="C55" s="291"/>
      <c r="D55" s="291"/>
      <c r="E55" s="291"/>
      <c r="F55" s="291"/>
      <c r="G55" s="291"/>
      <c r="H55" s="291"/>
      <c r="I55" s="291"/>
      <c r="J55" s="291"/>
      <c r="K55" s="291"/>
      <c r="L55" s="291"/>
      <c r="M55" s="291"/>
      <c r="N55" s="291"/>
      <c r="O55" s="291"/>
      <c r="P55" s="291"/>
      <c r="Q55" s="291"/>
      <c r="R55" s="291"/>
      <c r="S55" s="291"/>
      <c r="T55" s="291"/>
      <c r="U55" s="291"/>
      <c r="V55" s="291"/>
      <c r="W55" s="291"/>
      <c r="X55" s="291"/>
      <c r="Y55" s="291"/>
      <c r="Z55" s="291"/>
      <c r="AA55" s="291"/>
      <c r="AB55" s="291"/>
      <c r="AC55" s="291"/>
      <c r="AD55" s="291"/>
      <c r="AE55" s="291"/>
      <c r="AF55" s="291"/>
      <c r="AG55" s="291"/>
      <c r="AH55" s="291"/>
      <c r="AI55" s="291"/>
      <c r="AJ55" s="291"/>
      <c r="AK55" s="352" t="s">
        <v>534</v>
      </c>
      <c r="AL55" s="353"/>
      <c r="AM55" s="361">
        <v>811965</v>
      </c>
      <c r="AN55" s="362">
        <v>319420</v>
      </c>
      <c r="AO55" s="363">
        <v>46</v>
      </c>
      <c r="AP55" s="364">
        <v>291945</v>
      </c>
      <c r="AQ55" s="365">
        <v>4.0999999999999996</v>
      </c>
      <c r="AR55" s="366">
        <v>41.9</v>
      </c>
    </row>
    <row r="56" spans="1:44" x14ac:dyDescent="0.15">
      <c r="A56" s="295"/>
      <c r="B56" s="291"/>
      <c r="C56" s="291"/>
      <c r="D56" s="291"/>
      <c r="E56" s="291"/>
      <c r="F56" s="291"/>
      <c r="G56" s="291"/>
      <c r="H56" s="291"/>
      <c r="I56" s="291"/>
      <c r="J56" s="291"/>
      <c r="K56" s="291"/>
      <c r="L56" s="291"/>
      <c r="M56" s="291"/>
      <c r="N56" s="291"/>
      <c r="O56" s="291"/>
      <c r="P56" s="291"/>
      <c r="Q56" s="291"/>
      <c r="R56" s="291"/>
      <c r="S56" s="291"/>
      <c r="T56" s="291"/>
      <c r="U56" s="291"/>
      <c r="V56" s="291"/>
      <c r="W56" s="291"/>
      <c r="X56" s="291"/>
      <c r="Y56" s="291"/>
      <c r="Z56" s="291"/>
      <c r="AA56" s="291"/>
      <c r="AB56" s="291"/>
      <c r="AC56" s="291"/>
      <c r="AD56" s="291"/>
      <c r="AE56" s="291"/>
      <c r="AF56" s="291"/>
      <c r="AG56" s="291"/>
      <c r="AH56" s="291"/>
      <c r="AI56" s="291"/>
      <c r="AJ56" s="291"/>
      <c r="AK56" s="367"/>
      <c r="AL56" s="368" t="s">
        <v>532</v>
      </c>
      <c r="AM56" s="369">
        <v>740243</v>
      </c>
      <c r="AN56" s="370">
        <v>291205</v>
      </c>
      <c r="AO56" s="371">
        <v>40.9</v>
      </c>
      <c r="AP56" s="372">
        <v>127651</v>
      </c>
      <c r="AQ56" s="373">
        <v>0.3</v>
      </c>
      <c r="AR56" s="374">
        <v>40.6</v>
      </c>
    </row>
    <row r="57" spans="1:44" x14ac:dyDescent="0.15">
      <c r="A57" s="295"/>
      <c r="B57" s="291"/>
      <c r="C57" s="291"/>
      <c r="D57" s="291"/>
      <c r="E57" s="291"/>
      <c r="F57" s="291"/>
      <c r="G57" s="291"/>
      <c r="H57" s="291"/>
      <c r="I57" s="291"/>
      <c r="J57" s="291"/>
      <c r="K57" s="291"/>
      <c r="L57" s="291"/>
      <c r="M57" s="291"/>
      <c r="N57" s="291"/>
      <c r="O57" s="291"/>
      <c r="P57" s="291"/>
      <c r="Q57" s="291"/>
      <c r="R57" s="291"/>
      <c r="S57" s="291"/>
      <c r="T57" s="291"/>
      <c r="U57" s="291"/>
      <c r="V57" s="291"/>
      <c r="W57" s="291"/>
      <c r="X57" s="291"/>
      <c r="Y57" s="291"/>
      <c r="Z57" s="291"/>
      <c r="AA57" s="291"/>
      <c r="AB57" s="291"/>
      <c r="AC57" s="291"/>
      <c r="AD57" s="291"/>
      <c r="AE57" s="291"/>
      <c r="AF57" s="291"/>
      <c r="AG57" s="291"/>
      <c r="AH57" s="291"/>
      <c r="AI57" s="291"/>
      <c r="AJ57" s="291"/>
      <c r="AK57" s="352" t="s">
        <v>535</v>
      </c>
      <c r="AL57" s="353"/>
      <c r="AM57" s="361">
        <v>1217286</v>
      </c>
      <c r="AN57" s="362">
        <v>486331</v>
      </c>
      <c r="AO57" s="363">
        <v>52.3</v>
      </c>
      <c r="AP57" s="364">
        <v>291173</v>
      </c>
      <c r="AQ57" s="365">
        <v>-0.3</v>
      </c>
      <c r="AR57" s="366">
        <v>52.6</v>
      </c>
    </row>
    <row r="58" spans="1:44" x14ac:dyDescent="0.15">
      <c r="A58" s="295"/>
      <c r="B58" s="291"/>
      <c r="C58" s="291"/>
      <c r="D58" s="291"/>
      <c r="E58" s="291"/>
      <c r="F58" s="291"/>
      <c r="G58" s="291"/>
      <c r="H58" s="291"/>
      <c r="I58" s="291"/>
      <c r="J58" s="291"/>
      <c r="K58" s="291"/>
      <c r="L58" s="291"/>
      <c r="M58" s="291"/>
      <c r="N58" s="291"/>
      <c r="O58" s="291"/>
      <c r="P58" s="291"/>
      <c r="Q58" s="291"/>
      <c r="R58" s="291"/>
      <c r="S58" s="291"/>
      <c r="T58" s="291"/>
      <c r="U58" s="291"/>
      <c r="V58" s="291"/>
      <c r="W58" s="291"/>
      <c r="X58" s="291"/>
      <c r="Y58" s="291"/>
      <c r="Z58" s="291"/>
      <c r="AA58" s="291"/>
      <c r="AB58" s="291"/>
      <c r="AC58" s="291"/>
      <c r="AD58" s="291"/>
      <c r="AE58" s="291"/>
      <c r="AF58" s="291"/>
      <c r="AG58" s="291"/>
      <c r="AH58" s="291"/>
      <c r="AI58" s="291"/>
      <c r="AJ58" s="291"/>
      <c r="AK58" s="367"/>
      <c r="AL58" s="368" t="s">
        <v>532</v>
      </c>
      <c r="AM58" s="369">
        <v>1176846</v>
      </c>
      <c r="AN58" s="370">
        <v>470174</v>
      </c>
      <c r="AO58" s="371">
        <v>61.5</v>
      </c>
      <c r="AP58" s="372">
        <v>119071</v>
      </c>
      <c r="AQ58" s="373">
        <v>-6.7</v>
      </c>
      <c r="AR58" s="374">
        <v>68.2</v>
      </c>
    </row>
    <row r="59" spans="1:44" x14ac:dyDescent="0.15">
      <c r="A59" s="295"/>
      <c r="B59" s="291"/>
      <c r="C59" s="291"/>
      <c r="D59" s="291"/>
      <c r="E59" s="291"/>
      <c r="F59" s="291"/>
      <c r="G59" s="291"/>
      <c r="H59" s="291"/>
      <c r="I59" s="291"/>
      <c r="J59" s="291"/>
      <c r="K59" s="291"/>
      <c r="L59" s="291"/>
      <c r="M59" s="291"/>
      <c r="N59" s="291"/>
      <c r="O59" s="291"/>
      <c r="P59" s="291"/>
      <c r="Q59" s="291"/>
      <c r="R59" s="291"/>
      <c r="S59" s="291"/>
      <c r="T59" s="291"/>
      <c r="U59" s="291"/>
      <c r="V59" s="291"/>
      <c r="W59" s="291"/>
      <c r="X59" s="291"/>
      <c r="Y59" s="291"/>
      <c r="Z59" s="291"/>
      <c r="AA59" s="291"/>
      <c r="AB59" s="291"/>
      <c r="AC59" s="291"/>
      <c r="AD59" s="291"/>
      <c r="AE59" s="291"/>
      <c r="AF59" s="291"/>
      <c r="AG59" s="291"/>
      <c r="AH59" s="291"/>
      <c r="AI59" s="291"/>
      <c r="AJ59" s="291"/>
      <c r="AK59" s="352" t="s">
        <v>536</v>
      </c>
      <c r="AL59" s="353"/>
      <c r="AM59" s="361">
        <v>674304</v>
      </c>
      <c r="AN59" s="362">
        <v>280493</v>
      </c>
      <c r="AO59" s="363">
        <v>-42.3</v>
      </c>
      <c r="AP59" s="364">
        <v>271581</v>
      </c>
      <c r="AQ59" s="365">
        <v>-6.7</v>
      </c>
      <c r="AR59" s="366">
        <v>-35.6</v>
      </c>
    </row>
    <row r="60" spans="1:44" x14ac:dyDescent="0.15">
      <c r="A60" s="295"/>
      <c r="B60" s="291"/>
      <c r="C60" s="291"/>
      <c r="D60" s="291"/>
      <c r="E60" s="291"/>
      <c r="F60" s="291"/>
      <c r="G60" s="291"/>
      <c r="H60" s="291"/>
      <c r="I60" s="291"/>
      <c r="J60" s="291"/>
      <c r="K60" s="291"/>
      <c r="L60" s="291"/>
      <c r="M60" s="291"/>
      <c r="N60" s="291"/>
      <c r="O60" s="291"/>
      <c r="P60" s="291"/>
      <c r="Q60" s="291"/>
      <c r="R60" s="291"/>
      <c r="S60" s="291"/>
      <c r="T60" s="291"/>
      <c r="U60" s="291"/>
      <c r="V60" s="291"/>
      <c r="W60" s="291"/>
      <c r="X60" s="291"/>
      <c r="Y60" s="291"/>
      <c r="Z60" s="291"/>
      <c r="AA60" s="291"/>
      <c r="AB60" s="291"/>
      <c r="AC60" s="291"/>
      <c r="AD60" s="291"/>
      <c r="AE60" s="291"/>
      <c r="AF60" s="291"/>
      <c r="AG60" s="291"/>
      <c r="AH60" s="291"/>
      <c r="AI60" s="291"/>
      <c r="AJ60" s="291"/>
      <c r="AK60" s="367"/>
      <c r="AL60" s="368" t="s">
        <v>532</v>
      </c>
      <c r="AM60" s="369">
        <v>508627</v>
      </c>
      <c r="AN60" s="370">
        <v>211575</v>
      </c>
      <c r="AO60" s="371">
        <v>-55</v>
      </c>
      <c r="AP60" s="372">
        <v>117844</v>
      </c>
      <c r="AQ60" s="373">
        <v>-1</v>
      </c>
      <c r="AR60" s="374">
        <v>-54</v>
      </c>
    </row>
    <row r="61" spans="1:44" x14ac:dyDescent="0.15">
      <c r="A61" s="295"/>
      <c r="B61" s="291"/>
      <c r="C61" s="291"/>
      <c r="D61" s="291"/>
      <c r="E61" s="291"/>
      <c r="F61" s="291"/>
      <c r="G61" s="291"/>
      <c r="H61" s="291"/>
      <c r="I61" s="291"/>
      <c r="J61" s="291"/>
      <c r="K61" s="291"/>
      <c r="L61" s="291"/>
      <c r="M61" s="291"/>
      <c r="N61" s="291"/>
      <c r="O61" s="291"/>
      <c r="P61" s="291"/>
      <c r="Q61" s="291"/>
      <c r="R61" s="291"/>
      <c r="S61" s="291"/>
      <c r="T61" s="291"/>
      <c r="U61" s="291"/>
      <c r="V61" s="291"/>
      <c r="W61" s="291"/>
      <c r="X61" s="291"/>
      <c r="Y61" s="291"/>
      <c r="Z61" s="291"/>
      <c r="AA61" s="291"/>
      <c r="AB61" s="291"/>
      <c r="AC61" s="291"/>
      <c r="AD61" s="291"/>
      <c r="AE61" s="291"/>
      <c r="AF61" s="291"/>
      <c r="AG61" s="291"/>
      <c r="AH61" s="291"/>
      <c r="AI61" s="291"/>
      <c r="AJ61" s="291"/>
      <c r="AK61" s="352" t="s">
        <v>537</v>
      </c>
      <c r="AL61" s="375"/>
      <c r="AM61" s="376">
        <v>742047</v>
      </c>
      <c r="AN61" s="377">
        <v>293493</v>
      </c>
      <c r="AO61" s="378">
        <v>6</v>
      </c>
      <c r="AP61" s="379">
        <v>293634</v>
      </c>
      <c r="AQ61" s="380">
        <v>-2.7</v>
      </c>
      <c r="AR61" s="366">
        <v>8.6999999999999993</v>
      </c>
    </row>
    <row r="62" spans="1:44" x14ac:dyDescent="0.15">
      <c r="A62" s="295"/>
      <c r="B62" s="291"/>
      <c r="C62" s="291"/>
      <c r="D62" s="291"/>
      <c r="E62" s="291"/>
      <c r="F62" s="291"/>
      <c r="G62" s="291"/>
      <c r="H62" s="291"/>
      <c r="I62" s="291"/>
      <c r="J62" s="291"/>
      <c r="K62" s="291"/>
      <c r="L62" s="291"/>
      <c r="M62" s="291"/>
      <c r="N62" s="291"/>
      <c r="O62" s="291"/>
      <c r="P62" s="291"/>
      <c r="Q62" s="291"/>
      <c r="R62" s="291"/>
      <c r="S62" s="291"/>
      <c r="T62" s="291"/>
      <c r="U62" s="291"/>
      <c r="V62" s="291"/>
      <c r="W62" s="291"/>
      <c r="X62" s="291"/>
      <c r="Y62" s="291"/>
      <c r="Z62" s="291"/>
      <c r="AA62" s="291"/>
      <c r="AB62" s="291"/>
      <c r="AC62" s="291"/>
      <c r="AD62" s="291"/>
      <c r="AE62" s="291"/>
      <c r="AF62" s="291"/>
      <c r="AG62" s="291"/>
      <c r="AH62" s="291"/>
      <c r="AI62" s="291"/>
      <c r="AJ62" s="291"/>
      <c r="AK62" s="367"/>
      <c r="AL62" s="368" t="s">
        <v>532</v>
      </c>
      <c r="AM62" s="369">
        <v>674952</v>
      </c>
      <c r="AN62" s="370">
        <v>266472</v>
      </c>
      <c r="AO62" s="371">
        <v>14.5</v>
      </c>
      <c r="AP62" s="372">
        <v>123717</v>
      </c>
      <c r="AQ62" s="373">
        <v>2.4</v>
      </c>
      <c r="AR62" s="374">
        <v>12.1</v>
      </c>
    </row>
    <row r="63" spans="1:44" x14ac:dyDescent="0.15">
      <c r="A63" s="295"/>
      <c r="B63" s="291"/>
      <c r="C63" s="291"/>
      <c r="D63" s="291"/>
      <c r="E63" s="291"/>
      <c r="F63" s="291"/>
      <c r="G63" s="291"/>
      <c r="H63" s="291"/>
      <c r="I63" s="291"/>
      <c r="J63" s="291"/>
      <c r="K63" s="291"/>
      <c r="L63" s="291"/>
      <c r="M63" s="291"/>
      <c r="N63" s="291"/>
      <c r="O63" s="291"/>
      <c r="P63" s="291"/>
      <c r="Q63" s="291"/>
      <c r="R63" s="291"/>
      <c r="S63" s="291"/>
      <c r="T63" s="291"/>
      <c r="U63" s="291"/>
      <c r="V63" s="291"/>
      <c r="W63" s="291"/>
      <c r="X63" s="291"/>
      <c r="Y63" s="291"/>
      <c r="Z63" s="291"/>
      <c r="AA63" s="291"/>
      <c r="AB63" s="291"/>
      <c r="AC63" s="291"/>
      <c r="AD63" s="291"/>
      <c r="AE63" s="291"/>
      <c r="AF63" s="291"/>
      <c r="AG63" s="291"/>
      <c r="AH63" s="291"/>
      <c r="AI63" s="291"/>
      <c r="AJ63" s="291"/>
      <c r="AK63" s="291"/>
      <c r="AL63" s="291"/>
      <c r="AM63" s="291"/>
      <c r="AN63" s="291"/>
      <c r="AO63" s="291"/>
      <c r="AP63" s="291"/>
      <c r="AQ63" s="291"/>
      <c r="AR63" s="291"/>
    </row>
    <row r="64" spans="1:44" x14ac:dyDescent="0.15">
      <c r="A64" s="295"/>
      <c r="B64" s="291"/>
      <c r="C64" s="291"/>
      <c r="D64" s="291"/>
      <c r="E64" s="291"/>
      <c r="F64" s="291"/>
      <c r="G64" s="291"/>
      <c r="H64" s="291"/>
      <c r="I64" s="291"/>
      <c r="J64" s="291"/>
      <c r="K64" s="291"/>
      <c r="L64" s="291"/>
      <c r="M64" s="291"/>
      <c r="N64" s="291"/>
      <c r="O64" s="291"/>
      <c r="P64" s="291"/>
      <c r="Q64" s="291"/>
      <c r="R64" s="291"/>
      <c r="S64" s="291"/>
      <c r="T64" s="291"/>
      <c r="U64" s="291"/>
      <c r="V64" s="291"/>
      <c r="W64" s="291"/>
      <c r="X64" s="291"/>
      <c r="Y64" s="291"/>
      <c r="Z64" s="291"/>
      <c r="AA64" s="291"/>
      <c r="AB64" s="291"/>
      <c r="AC64" s="291"/>
      <c r="AD64" s="291"/>
      <c r="AE64" s="291"/>
      <c r="AF64" s="291"/>
      <c r="AG64" s="291"/>
      <c r="AH64" s="291"/>
      <c r="AI64" s="291"/>
      <c r="AJ64" s="291"/>
      <c r="AK64" s="291"/>
      <c r="AL64" s="291"/>
      <c r="AM64" s="291"/>
      <c r="AN64" s="291"/>
      <c r="AO64" s="291"/>
      <c r="AP64" s="291"/>
      <c r="AQ64" s="291"/>
      <c r="AR64" s="291"/>
    </row>
    <row r="65" spans="1:46" x14ac:dyDescent="0.15">
      <c r="A65" s="295"/>
      <c r="B65" s="291"/>
      <c r="C65" s="291"/>
      <c r="D65" s="291"/>
      <c r="E65" s="291"/>
      <c r="F65" s="291"/>
      <c r="G65" s="291"/>
      <c r="H65" s="291"/>
      <c r="I65" s="291"/>
      <c r="J65" s="291"/>
      <c r="K65" s="291"/>
      <c r="L65" s="291"/>
      <c r="M65" s="291"/>
      <c r="N65" s="291"/>
      <c r="O65" s="291"/>
      <c r="P65" s="291"/>
      <c r="Q65" s="291"/>
      <c r="R65" s="291"/>
      <c r="S65" s="291"/>
      <c r="T65" s="291"/>
      <c r="U65" s="291"/>
      <c r="V65" s="291"/>
      <c r="W65" s="291"/>
      <c r="X65" s="291"/>
      <c r="Y65" s="291"/>
      <c r="Z65" s="291"/>
      <c r="AA65" s="291"/>
      <c r="AB65" s="291"/>
      <c r="AC65" s="291"/>
      <c r="AD65" s="291"/>
      <c r="AE65" s="291"/>
      <c r="AF65" s="291"/>
      <c r="AG65" s="291"/>
      <c r="AH65" s="291"/>
      <c r="AI65" s="291"/>
      <c r="AJ65" s="291"/>
      <c r="AK65" s="291"/>
      <c r="AL65" s="291"/>
      <c r="AM65" s="291"/>
      <c r="AN65" s="291"/>
      <c r="AO65" s="291"/>
      <c r="AP65" s="291"/>
      <c r="AQ65" s="291"/>
      <c r="AR65" s="291"/>
    </row>
    <row r="66" spans="1:46" x14ac:dyDescent="0.15">
      <c r="A66" s="381"/>
      <c r="B66" s="348"/>
      <c r="C66" s="348"/>
      <c r="D66" s="348"/>
      <c r="E66" s="348"/>
      <c r="F66" s="348"/>
      <c r="G66" s="348"/>
      <c r="H66" s="348"/>
      <c r="I66" s="348"/>
      <c r="J66" s="348"/>
      <c r="K66" s="348"/>
      <c r="L66" s="348"/>
      <c r="M66" s="348"/>
      <c r="N66" s="348"/>
      <c r="O66" s="348"/>
      <c r="P66" s="348"/>
      <c r="Q66" s="348"/>
      <c r="R66" s="348"/>
      <c r="S66" s="348"/>
      <c r="T66" s="348"/>
      <c r="U66" s="348"/>
      <c r="V66" s="348"/>
      <c r="W66" s="348"/>
      <c r="X66" s="348"/>
      <c r="Y66" s="348"/>
      <c r="Z66" s="348"/>
      <c r="AA66" s="348"/>
      <c r="AB66" s="348"/>
      <c r="AC66" s="348"/>
      <c r="AD66" s="348"/>
      <c r="AE66" s="348"/>
      <c r="AF66" s="348"/>
      <c r="AG66" s="348"/>
      <c r="AH66" s="348"/>
      <c r="AI66" s="348"/>
      <c r="AJ66" s="348"/>
      <c r="AK66" s="348"/>
      <c r="AL66" s="348"/>
      <c r="AM66" s="348"/>
      <c r="AN66" s="348"/>
      <c r="AO66" s="348"/>
      <c r="AP66" s="348"/>
      <c r="AQ66" s="348"/>
      <c r="AR66" s="348"/>
      <c r="AS66" s="382"/>
    </row>
    <row r="67" spans="1:46" ht="13.5" hidden="1" customHeight="1" x14ac:dyDescent="0.15">
      <c r="AK67" s="291"/>
      <c r="AL67" s="291"/>
      <c r="AM67" s="291"/>
      <c r="AN67" s="291"/>
      <c r="AO67" s="291"/>
      <c r="AP67" s="291"/>
      <c r="AQ67" s="291"/>
      <c r="AR67" s="291"/>
      <c r="AS67" s="291"/>
      <c r="AT67" s="291"/>
    </row>
    <row r="68" spans="1:46" ht="13.5" hidden="1" customHeight="1" x14ac:dyDescent="0.15">
      <c r="AK68" s="291"/>
      <c r="AL68" s="291"/>
      <c r="AM68" s="291"/>
      <c r="AN68" s="291"/>
      <c r="AO68" s="291"/>
      <c r="AP68" s="291"/>
      <c r="AQ68" s="291"/>
      <c r="AR68" s="291"/>
    </row>
    <row r="69" spans="1:46" ht="13.5" hidden="1" customHeight="1" x14ac:dyDescent="0.15">
      <c r="AK69" s="291"/>
      <c r="AL69" s="291"/>
      <c r="AM69" s="291"/>
      <c r="AN69" s="291"/>
      <c r="AO69" s="291"/>
      <c r="AP69" s="291"/>
      <c r="AQ69" s="291"/>
      <c r="AR69" s="291"/>
    </row>
    <row r="70" spans="1:46" hidden="1" x14ac:dyDescent="0.15">
      <c r="AK70" s="291"/>
      <c r="AL70" s="291"/>
      <c r="AM70" s="291"/>
      <c r="AN70" s="291"/>
      <c r="AO70" s="291"/>
      <c r="AP70" s="291"/>
      <c r="AQ70" s="291"/>
      <c r="AR70" s="291"/>
    </row>
    <row r="71" spans="1:46" hidden="1" x14ac:dyDescent="0.15">
      <c r="AK71" s="291"/>
      <c r="AL71" s="291"/>
      <c r="AM71" s="291"/>
      <c r="AN71" s="291"/>
      <c r="AO71" s="291"/>
      <c r="AP71" s="291"/>
      <c r="AQ71" s="291"/>
      <c r="AR71" s="291"/>
    </row>
    <row r="72" spans="1:46" hidden="1" x14ac:dyDescent="0.15">
      <c r="AK72" s="291"/>
      <c r="AL72" s="291"/>
      <c r="AM72" s="291"/>
      <c r="AN72" s="291"/>
      <c r="AO72" s="291"/>
      <c r="AP72" s="291"/>
      <c r="AQ72" s="291"/>
      <c r="AR72" s="291"/>
    </row>
    <row r="73" spans="1:46" hidden="1" x14ac:dyDescent="0.15">
      <c r="AK73" s="291"/>
      <c r="AL73" s="291"/>
      <c r="AM73" s="291"/>
      <c r="AN73" s="291"/>
      <c r="AO73" s="291"/>
      <c r="AP73" s="291"/>
      <c r="AQ73" s="291"/>
      <c r="AR73" s="291"/>
    </row>
    <row r="74" spans="1:46" hidden="1" x14ac:dyDescent="0.15"/>
  </sheetData>
  <sheetProtection algorithmName="SHA-512" hashValue="/cmU6iT8XiUDCENh1mHbedqmEf1mOWRmANBCtfFly/WwkQyfyWTve6659mex6pWM5hAt2GP3MDaZDAGlaSYYhg==" saltValue="MR5RprwqhwqlWSUfUGBjY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89" customWidth="1"/>
    <col min="126" max="16384" width="9" style="288" hidden="1"/>
  </cols>
  <sheetData>
    <row r="1" spans="2:125" ht="13.5" customHeight="1" x14ac:dyDescent="0.15">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c r="AM1" s="288"/>
      <c r="AN1" s="288"/>
      <c r="AO1" s="288"/>
      <c r="AP1" s="288"/>
      <c r="AQ1" s="288"/>
      <c r="AR1" s="288"/>
      <c r="AS1" s="288"/>
      <c r="AT1" s="288"/>
      <c r="AU1" s="288"/>
      <c r="AV1" s="288"/>
      <c r="AW1" s="288"/>
      <c r="AX1" s="288"/>
      <c r="AY1" s="288"/>
      <c r="AZ1" s="288"/>
      <c r="BA1" s="288"/>
      <c r="BB1" s="288"/>
      <c r="BC1" s="288"/>
      <c r="BD1" s="288"/>
      <c r="BE1" s="288"/>
      <c r="BF1" s="288"/>
      <c r="BG1" s="288"/>
      <c r="BH1" s="288"/>
      <c r="BI1" s="288"/>
      <c r="BJ1" s="288"/>
      <c r="BK1" s="288"/>
      <c r="BL1" s="288"/>
      <c r="BM1" s="288"/>
      <c r="BN1" s="288"/>
      <c r="BO1" s="288"/>
      <c r="BP1" s="288"/>
      <c r="BQ1" s="288"/>
      <c r="BR1" s="288"/>
      <c r="BS1" s="288"/>
      <c r="BT1" s="288"/>
      <c r="BU1" s="288"/>
      <c r="BV1" s="288"/>
      <c r="BW1" s="288"/>
      <c r="BX1" s="288"/>
      <c r="BY1" s="288"/>
      <c r="BZ1" s="288"/>
      <c r="CA1" s="288"/>
      <c r="CB1" s="288"/>
      <c r="CC1" s="288"/>
      <c r="CD1" s="288"/>
      <c r="CE1" s="288"/>
      <c r="CF1" s="288"/>
      <c r="CG1" s="288"/>
      <c r="CH1" s="288"/>
      <c r="CI1" s="288"/>
      <c r="CJ1" s="288"/>
      <c r="CK1" s="288"/>
      <c r="CL1" s="288"/>
      <c r="CM1" s="288"/>
      <c r="CN1" s="288"/>
      <c r="CO1" s="288"/>
      <c r="CP1" s="288"/>
      <c r="CQ1" s="288"/>
      <c r="CR1" s="288"/>
      <c r="CS1" s="288"/>
      <c r="CT1" s="288"/>
      <c r="CU1" s="288"/>
      <c r="CV1" s="288"/>
      <c r="CW1" s="288"/>
      <c r="CX1" s="288"/>
      <c r="CY1" s="288"/>
      <c r="CZ1" s="288"/>
      <c r="DA1" s="288"/>
      <c r="DB1" s="288"/>
      <c r="DC1" s="288"/>
      <c r="DD1" s="288"/>
      <c r="DE1" s="288"/>
      <c r="DF1" s="288"/>
      <c r="DG1" s="288"/>
      <c r="DH1" s="288"/>
      <c r="DI1" s="288"/>
      <c r="DJ1" s="288"/>
      <c r="DK1" s="288"/>
      <c r="DL1" s="288"/>
      <c r="DM1" s="288"/>
      <c r="DN1" s="288"/>
      <c r="DO1" s="288"/>
      <c r="DP1" s="288"/>
      <c r="DQ1" s="288"/>
      <c r="DR1" s="288"/>
      <c r="DS1" s="288"/>
      <c r="DT1" s="288"/>
      <c r="DU1" s="288"/>
    </row>
    <row r="2" spans="2:125" x14ac:dyDescent="0.15">
      <c r="B2" s="288"/>
      <c r="DG2" s="288"/>
    </row>
    <row r="3" spans="2:125" x14ac:dyDescent="0.15">
      <c r="C3" s="288"/>
      <c r="D3" s="288"/>
      <c r="E3" s="288"/>
      <c r="F3" s="288"/>
      <c r="G3" s="288"/>
      <c r="H3" s="288"/>
      <c r="I3" s="288"/>
      <c r="J3" s="288"/>
      <c r="K3" s="288"/>
      <c r="L3" s="288"/>
      <c r="M3" s="288"/>
      <c r="N3" s="288"/>
      <c r="O3" s="288"/>
      <c r="P3" s="288"/>
      <c r="Q3" s="288"/>
      <c r="R3" s="288"/>
      <c r="S3" s="288"/>
      <c r="T3" s="288"/>
      <c r="U3" s="288"/>
      <c r="V3" s="288"/>
      <c r="W3" s="288"/>
      <c r="X3" s="288"/>
      <c r="Y3" s="288"/>
      <c r="Z3" s="288"/>
      <c r="AA3" s="288"/>
      <c r="AB3" s="288"/>
      <c r="AC3" s="288"/>
      <c r="AD3" s="288"/>
      <c r="AE3" s="288"/>
      <c r="AF3" s="288"/>
      <c r="AG3" s="288"/>
      <c r="AH3" s="288"/>
      <c r="AI3" s="288"/>
      <c r="AJ3" s="288"/>
      <c r="AK3" s="288"/>
      <c r="AL3" s="288"/>
      <c r="AM3" s="288"/>
      <c r="AN3" s="288"/>
      <c r="AO3" s="288"/>
      <c r="AP3" s="288"/>
      <c r="AQ3" s="288"/>
      <c r="AR3" s="288"/>
      <c r="AS3" s="288"/>
      <c r="AT3" s="288"/>
      <c r="AU3" s="288"/>
      <c r="AV3" s="288"/>
      <c r="AW3" s="288"/>
      <c r="AX3" s="288"/>
      <c r="AY3" s="288"/>
      <c r="AZ3" s="288"/>
      <c r="BA3" s="288"/>
      <c r="BB3" s="288"/>
      <c r="BC3" s="288"/>
      <c r="BD3" s="288"/>
      <c r="BE3" s="288"/>
      <c r="BF3" s="288"/>
      <c r="BG3" s="288"/>
      <c r="BH3" s="288"/>
      <c r="BI3" s="288"/>
      <c r="BJ3" s="288"/>
      <c r="BK3" s="288"/>
      <c r="BL3" s="288"/>
      <c r="BM3" s="288"/>
      <c r="BN3" s="288"/>
      <c r="BO3" s="288"/>
      <c r="BP3" s="288"/>
      <c r="BQ3" s="288"/>
      <c r="BR3" s="288"/>
      <c r="BS3" s="288"/>
      <c r="BT3" s="288"/>
      <c r="BU3" s="288"/>
      <c r="BV3" s="288"/>
      <c r="BW3" s="288"/>
      <c r="BX3" s="288"/>
      <c r="BY3" s="288"/>
      <c r="BZ3" s="288"/>
      <c r="CA3" s="288"/>
      <c r="CB3" s="288"/>
      <c r="CC3" s="288"/>
      <c r="CD3" s="288"/>
      <c r="CE3" s="288"/>
      <c r="CF3" s="288"/>
      <c r="CG3" s="288"/>
      <c r="CH3" s="288"/>
      <c r="CI3" s="288"/>
      <c r="CJ3" s="288"/>
      <c r="CK3" s="288"/>
      <c r="CL3" s="288"/>
      <c r="CM3" s="288"/>
      <c r="CN3" s="288"/>
      <c r="CO3" s="288"/>
      <c r="CP3" s="288"/>
      <c r="CQ3" s="288"/>
      <c r="CR3" s="288"/>
      <c r="CS3" s="288"/>
      <c r="CT3" s="288"/>
      <c r="CU3" s="288"/>
      <c r="CV3" s="288"/>
      <c r="CW3" s="288"/>
      <c r="CX3" s="288"/>
      <c r="CY3" s="288"/>
      <c r="CZ3" s="288"/>
      <c r="DA3" s="288"/>
      <c r="DB3" s="288"/>
      <c r="DC3" s="288"/>
      <c r="DD3" s="288"/>
      <c r="DE3" s="288"/>
      <c r="DF3" s="288"/>
      <c r="DH3" s="288"/>
      <c r="DI3" s="288"/>
      <c r="DJ3" s="288"/>
      <c r="DK3" s="288"/>
      <c r="DL3" s="288"/>
      <c r="DM3" s="288"/>
      <c r="DN3" s="288"/>
      <c r="DO3" s="288"/>
      <c r="DP3" s="288"/>
      <c r="DQ3" s="288"/>
      <c r="DR3" s="288"/>
      <c r="DS3" s="288"/>
      <c r="DT3" s="288"/>
      <c r="DU3" s="288"/>
    </row>
    <row r="4" spans="2:125" x14ac:dyDescent="0.15"/>
    <row r="5" spans="2:125" x14ac:dyDescent="0.15"/>
    <row r="6" spans="2:125" x14ac:dyDescent="0.15"/>
    <row r="7" spans="2:125" x14ac:dyDescent="0.15"/>
    <row r="8" spans="2:125" x14ac:dyDescent="0.15"/>
    <row r="9" spans="2:125" x14ac:dyDescent="0.15">
      <c r="DU9" s="288"/>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88"/>
    </row>
    <row r="18" spans="125:125" x14ac:dyDescent="0.15"/>
    <row r="19" spans="125:125" x14ac:dyDescent="0.15"/>
    <row r="20" spans="125:125" x14ac:dyDescent="0.15">
      <c r="DU20" s="288"/>
    </row>
    <row r="21" spans="125:125" x14ac:dyDescent="0.15">
      <c r="DU21" s="288"/>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88"/>
    </row>
    <row r="29" spans="125:125" x14ac:dyDescent="0.15"/>
    <row r="30" spans="125:125" x14ac:dyDescent="0.15"/>
    <row r="31" spans="125:125" x14ac:dyDescent="0.15"/>
    <row r="32" spans="125:125" x14ac:dyDescent="0.15"/>
    <row r="33" spans="2:125" x14ac:dyDescent="0.15">
      <c r="B33" s="288"/>
      <c r="G33" s="288"/>
      <c r="I33" s="288"/>
    </row>
    <row r="34" spans="2:125" x14ac:dyDescent="0.15">
      <c r="C34" s="288"/>
      <c r="P34" s="288"/>
      <c r="DE34" s="288"/>
      <c r="DH34" s="288"/>
    </row>
    <row r="35" spans="2:125" x14ac:dyDescent="0.15">
      <c r="D35" s="288"/>
      <c r="E35" s="288"/>
      <c r="DG35" s="288"/>
      <c r="DJ35" s="288"/>
      <c r="DP35" s="288"/>
      <c r="DQ35" s="288"/>
      <c r="DR35" s="288"/>
      <c r="DS35" s="288"/>
      <c r="DT35" s="288"/>
      <c r="DU35" s="288"/>
    </row>
    <row r="36" spans="2:125" x14ac:dyDescent="0.15">
      <c r="F36" s="288"/>
      <c r="H36" s="288"/>
      <c r="J36" s="288"/>
      <c r="K36" s="288"/>
      <c r="L36" s="288"/>
      <c r="M36" s="288"/>
      <c r="N36" s="288"/>
      <c r="O36" s="288"/>
      <c r="Q36" s="288"/>
      <c r="R36" s="288"/>
      <c r="S36" s="288"/>
      <c r="T36" s="288"/>
      <c r="U36" s="288"/>
      <c r="V36" s="288"/>
      <c r="W36" s="288"/>
      <c r="X36" s="288"/>
      <c r="Y36" s="288"/>
      <c r="Z36" s="288"/>
      <c r="AA36" s="288"/>
      <c r="AB36" s="288"/>
      <c r="AC36" s="288"/>
      <c r="AD36" s="288"/>
      <c r="AE36" s="288"/>
      <c r="AF36" s="288"/>
      <c r="AG36" s="288"/>
      <c r="AH36" s="288"/>
      <c r="AI36" s="288"/>
      <c r="AJ36" s="288"/>
      <c r="AK36" s="288"/>
      <c r="AL36" s="288"/>
      <c r="AM36" s="288"/>
      <c r="AN36" s="288"/>
      <c r="AO36" s="288"/>
      <c r="AP36" s="288"/>
      <c r="AQ36" s="288"/>
      <c r="AR36" s="288"/>
      <c r="AS36" s="288"/>
      <c r="AT36" s="288"/>
      <c r="AU36" s="288"/>
      <c r="AV36" s="288"/>
      <c r="AW36" s="288"/>
      <c r="AX36" s="288"/>
      <c r="AY36" s="288"/>
      <c r="AZ36" s="288"/>
      <c r="BA36" s="288"/>
      <c r="BB36" s="288"/>
      <c r="BC36" s="288"/>
      <c r="BD36" s="288"/>
      <c r="BE36" s="288"/>
      <c r="BF36" s="288"/>
      <c r="BG36" s="288"/>
      <c r="BH36" s="288"/>
      <c r="BI36" s="288"/>
      <c r="BJ36" s="288"/>
      <c r="BK36" s="288"/>
      <c r="BL36" s="288"/>
      <c r="BM36" s="288"/>
      <c r="BN36" s="288"/>
      <c r="BO36" s="288"/>
      <c r="BP36" s="288"/>
      <c r="BQ36" s="288"/>
      <c r="BR36" s="288"/>
      <c r="BS36" s="288"/>
      <c r="BT36" s="288"/>
      <c r="BU36" s="288"/>
      <c r="BV36" s="288"/>
      <c r="BW36" s="288"/>
      <c r="BX36" s="288"/>
      <c r="BY36" s="288"/>
      <c r="BZ36" s="288"/>
      <c r="CA36" s="288"/>
      <c r="CB36" s="288"/>
      <c r="CC36" s="288"/>
      <c r="CD36" s="288"/>
      <c r="CE36" s="288"/>
      <c r="CF36" s="288"/>
      <c r="CG36" s="288"/>
      <c r="CH36" s="288"/>
      <c r="CI36" s="288"/>
      <c r="CJ36" s="288"/>
      <c r="CK36" s="288"/>
      <c r="CL36" s="288"/>
      <c r="CM36" s="288"/>
      <c r="CN36" s="288"/>
      <c r="CO36" s="288"/>
      <c r="CP36" s="288"/>
      <c r="CQ36" s="288"/>
      <c r="CR36" s="288"/>
      <c r="CS36" s="288"/>
      <c r="CT36" s="288"/>
      <c r="CU36" s="288"/>
      <c r="CV36" s="288"/>
      <c r="CW36" s="288"/>
      <c r="CX36" s="288"/>
      <c r="CY36" s="288"/>
      <c r="CZ36" s="288"/>
      <c r="DA36" s="288"/>
      <c r="DB36" s="288"/>
      <c r="DC36" s="288"/>
      <c r="DD36" s="288"/>
      <c r="DF36" s="288"/>
      <c r="DI36" s="288"/>
      <c r="DK36" s="288"/>
      <c r="DL36" s="288"/>
      <c r="DM36" s="288"/>
      <c r="DN36" s="288"/>
      <c r="DO36" s="288"/>
      <c r="DP36" s="288"/>
      <c r="DQ36" s="288"/>
      <c r="DR36" s="288"/>
      <c r="DS36" s="288"/>
      <c r="DT36" s="288"/>
      <c r="DU36" s="288"/>
    </row>
    <row r="37" spans="2:125" x14ac:dyDescent="0.15">
      <c r="DU37" s="288"/>
    </row>
    <row r="38" spans="2:125" x14ac:dyDescent="0.15">
      <c r="DT38" s="288"/>
      <c r="DU38" s="288"/>
    </row>
    <row r="39" spans="2:125" x14ac:dyDescent="0.15"/>
    <row r="40" spans="2:125" x14ac:dyDescent="0.15">
      <c r="DH40" s="288"/>
    </row>
    <row r="41" spans="2:125" x14ac:dyDescent="0.15">
      <c r="DE41" s="288"/>
    </row>
    <row r="42" spans="2:125" x14ac:dyDescent="0.15">
      <c r="DG42" s="288"/>
      <c r="DJ42" s="288"/>
    </row>
    <row r="43" spans="2:125" x14ac:dyDescent="0.15">
      <c r="Q43" s="288"/>
      <c r="R43" s="288"/>
      <c r="S43" s="288"/>
      <c r="T43" s="288"/>
      <c r="U43" s="288"/>
      <c r="V43" s="288"/>
      <c r="W43" s="288"/>
      <c r="X43" s="288"/>
      <c r="Y43" s="288"/>
      <c r="Z43" s="288"/>
      <c r="AA43" s="288"/>
      <c r="AB43" s="288"/>
      <c r="AC43" s="288"/>
      <c r="AD43" s="288"/>
      <c r="AE43" s="288"/>
      <c r="AF43" s="288"/>
      <c r="AG43" s="288"/>
      <c r="AH43" s="288"/>
      <c r="AI43" s="288"/>
      <c r="AJ43" s="288"/>
      <c r="AK43" s="288"/>
      <c r="AL43" s="288"/>
      <c r="AM43" s="288"/>
      <c r="AN43" s="288"/>
      <c r="AO43" s="288"/>
      <c r="AP43" s="288"/>
      <c r="AQ43" s="288"/>
      <c r="AR43" s="288"/>
      <c r="AS43" s="288"/>
      <c r="AT43" s="288"/>
      <c r="AU43" s="288"/>
      <c r="AV43" s="288"/>
      <c r="AW43" s="288"/>
      <c r="AX43" s="288"/>
      <c r="AY43" s="288"/>
      <c r="AZ43" s="288"/>
      <c r="BA43" s="288"/>
      <c r="BB43" s="288"/>
      <c r="BC43" s="288"/>
      <c r="BD43" s="288"/>
      <c r="BE43" s="288"/>
      <c r="BF43" s="288"/>
      <c r="BG43" s="288"/>
      <c r="BH43" s="288"/>
      <c r="BI43" s="288"/>
      <c r="BJ43" s="288"/>
      <c r="BK43" s="288"/>
      <c r="BL43" s="288"/>
      <c r="BM43" s="288"/>
      <c r="BN43" s="288"/>
      <c r="BO43" s="288"/>
      <c r="BP43" s="288"/>
      <c r="BQ43" s="288"/>
      <c r="BR43" s="288"/>
      <c r="BS43" s="288"/>
      <c r="BT43" s="288"/>
      <c r="BU43" s="288"/>
      <c r="BV43" s="288"/>
      <c r="BW43" s="288"/>
      <c r="BX43" s="288"/>
      <c r="BY43" s="288"/>
      <c r="BZ43" s="288"/>
      <c r="CA43" s="288"/>
      <c r="CB43" s="288"/>
      <c r="CC43" s="288"/>
      <c r="CD43" s="288"/>
      <c r="CE43" s="288"/>
      <c r="CF43" s="288"/>
      <c r="CG43" s="288"/>
      <c r="CH43" s="288"/>
      <c r="CI43" s="288"/>
      <c r="CJ43" s="288"/>
      <c r="CK43" s="288"/>
      <c r="CL43" s="288"/>
      <c r="CM43" s="288"/>
      <c r="CN43" s="288"/>
      <c r="CO43" s="288"/>
      <c r="CP43" s="288"/>
      <c r="CQ43" s="288"/>
      <c r="CR43" s="288"/>
      <c r="CS43" s="288"/>
      <c r="CT43" s="288"/>
      <c r="CU43" s="288"/>
      <c r="CV43" s="288"/>
      <c r="CW43" s="288"/>
      <c r="CX43" s="288"/>
      <c r="CY43" s="288"/>
      <c r="CZ43" s="288"/>
      <c r="DA43" s="288"/>
      <c r="DB43" s="288"/>
      <c r="DC43" s="288"/>
      <c r="DD43" s="288"/>
      <c r="DF43" s="288"/>
      <c r="DI43" s="288"/>
      <c r="DK43" s="288"/>
      <c r="DL43" s="288"/>
      <c r="DM43" s="288"/>
      <c r="DN43" s="288"/>
      <c r="DO43" s="288"/>
      <c r="DP43" s="288"/>
      <c r="DQ43" s="288"/>
      <c r="DR43" s="288"/>
      <c r="DS43" s="288"/>
      <c r="DT43" s="288"/>
      <c r="DU43" s="288"/>
    </row>
    <row r="44" spans="2:125" x14ac:dyDescent="0.15">
      <c r="DU44" s="288"/>
    </row>
    <row r="45" spans="2:125" x14ac:dyDescent="0.15"/>
    <row r="46" spans="2:125" x14ac:dyDescent="0.15"/>
    <row r="47" spans="2:125" x14ac:dyDescent="0.15"/>
    <row r="48" spans="2:125" x14ac:dyDescent="0.15">
      <c r="DT48" s="288"/>
      <c r="DU48" s="288"/>
    </row>
    <row r="49" spans="120:125" x14ac:dyDescent="0.15">
      <c r="DU49" s="288"/>
    </row>
    <row r="50" spans="120:125" x14ac:dyDescent="0.15">
      <c r="DU50" s="288"/>
    </row>
    <row r="51" spans="120:125" x14ac:dyDescent="0.15">
      <c r="DP51" s="288"/>
      <c r="DQ51" s="288"/>
      <c r="DR51" s="288"/>
      <c r="DS51" s="288"/>
      <c r="DT51" s="288"/>
      <c r="DU51" s="288"/>
    </row>
    <row r="52" spans="120:125" x14ac:dyDescent="0.15"/>
    <row r="53" spans="120:125" x14ac:dyDescent="0.15"/>
    <row r="54" spans="120:125" x14ac:dyDescent="0.15">
      <c r="DU54" s="288"/>
    </row>
    <row r="55" spans="120:125" x14ac:dyDescent="0.15"/>
    <row r="56" spans="120:125" x14ac:dyDescent="0.15"/>
    <row r="57" spans="120:125" x14ac:dyDescent="0.15"/>
    <row r="58" spans="120:125" x14ac:dyDescent="0.15">
      <c r="DU58" s="288"/>
    </row>
    <row r="59" spans="120:125" x14ac:dyDescent="0.15"/>
    <row r="60" spans="120:125" x14ac:dyDescent="0.15"/>
    <row r="61" spans="120:125" x14ac:dyDescent="0.15"/>
    <row r="62" spans="120:125" x14ac:dyDescent="0.15"/>
    <row r="63" spans="120:125" x14ac:dyDescent="0.15">
      <c r="DU63" s="288"/>
    </row>
    <row r="64" spans="120:125" x14ac:dyDescent="0.15">
      <c r="DT64" s="288"/>
      <c r="DU64" s="288"/>
    </row>
    <row r="65" spans="123:125" x14ac:dyDescent="0.15"/>
    <row r="66" spans="123:125" x14ac:dyDescent="0.15"/>
    <row r="67" spans="123:125" x14ac:dyDescent="0.15"/>
    <row r="68" spans="123:125" x14ac:dyDescent="0.15"/>
    <row r="69" spans="123:125" x14ac:dyDescent="0.15">
      <c r="DS69" s="288"/>
      <c r="DT69" s="288"/>
      <c r="DU69" s="288"/>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88"/>
    </row>
    <row r="83" spans="116:125" x14ac:dyDescent="0.15">
      <c r="DM83" s="288"/>
      <c r="DN83" s="288"/>
      <c r="DO83" s="288"/>
      <c r="DP83" s="288"/>
      <c r="DQ83" s="288"/>
      <c r="DR83" s="288"/>
      <c r="DS83" s="288"/>
      <c r="DT83" s="288"/>
      <c r="DU83" s="288"/>
    </row>
    <row r="84" spans="116:125" x14ac:dyDescent="0.15"/>
    <row r="85" spans="116:125" x14ac:dyDescent="0.15"/>
    <row r="86" spans="116:125" x14ac:dyDescent="0.15"/>
    <row r="87" spans="116:125" x14ac:dyDescent="0.15"/>
    <row r="88" spans="116:125" x14ac:dyDescent="0.15">
      <c r="DU88" s="288"/>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88"/>
      <c r="DT94" s="288"/>
      <c r="DU94" s="288"/>
    </row>
    <row r="95" spans="116:125" ht="13.5" customHeight="1" x14ac:dyDescent="0.15">
      <c r="DU95" s="288"/>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88"/>
    </row>
    <row r="102" spans="124:125" ht="13.5" customHeight="1" x14ac:dyDescent="0.15"/>
    <row r="103" spans="124:125" ht="13.5" customHeight="1" x14ac:dyDescent="0.15"/>
    <row r="104" spans="124:125" ht="13.5" customHeight="1" x14ac:dyDescent="0.15">
      <c r="DT104" s="288"/>
      <c r="DU104" s="288"/>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8" t="s">
        <v>539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88"/>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psmMgwkLjRhGe5y4aAyEqDwR9abc1b5jKkfaEpKx+gLhuUMzmLh0U/H5bBCvGOXg9WJbC7sKsQNmkBBQTKzbZQ==" saltValue="AwJzFzDCIO9tvybpKCstv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89" customWidth="1"/>
    <col min="126" max="142" width="0" style="288" hidden="1" customWidth="1"/>
    <col min="143" max="16384" width="9" style="288" hidden="1"/>
  </cols>
  <sheetData>
    <row r="1" spans="1:125" ht="13.5" customHeight="1" x14ac:dyDescent="0.15">
      <c r="A1" s="288"/>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c r="AM1" s="288"/>
      <c r="AN1" s="288"/>
      <c r="AO1" s="288"/>
      <c r="AP1" s="288"/>
      <c r="AQ1" s="288"/>
      <c r="AR1" s="288"/>
      <c r="AS1" s="288"/>
      <c r="AT1" s="288"/>
      <c r="AU1" s="288"/>
      <c r="AV1" s="288"/>
      <c r="AW1" s="288"/>
      <c r="AX1" s="288"/>
      <c r="AY1" s="288"/>
      <c r="AZ1" s="288"/>
      <c r="BA1" s="288"/>
      <c r="BB1" s="288"/>
      <c r="BC1" s="288"/>
      <c r="BD1" s="288"/>
      <c r="BE1" s="288"/>
      <c r="BF1" s="288"/>
      <c r="BG1" s="288"/>
      <c r="BH1" s="288"/>
      <c r="BI1" s="288"/>
      <c r="BJ1" s="288"/>
      <c r="BK1" s="288"/>
      <c r="BL1" s="288"/>
      <c r="BM1" s="288"/>
      <c r="BN1" s="288"/>
      <c r="BO1" s="288"/>
      <c r="BP1" s="288"/>
      <c r="BQ1" s="288"/>
      <c r="BR1" s="288"/>
      <c r="BS1" s="288"/>
      <c r="BT1" s="288"/>
      <c r="BU1" s="288"/>
      <c r="BV1" s="288"/>
      <c r="BW1" s="288"/>
      <c r="BX1" s="288"/>
      <c r="BY1" s="288"/>
      <c r="BZ1" s="288"/>
      <c r="CA1" s="288"/>
      <c r="CB1" s="288"/>
      <c r="CC1" s="288"/>
      <c r="CD1" s="288"/>
      <c r="CE1" s="288"/>
      <c r="CF1" s="288"/>
      <c r="CG1" s="288"/>
      <c r="CH1" s="288"/>
      <c r="CI1" s="288"/>
      <c r="CJ1" s="288"/>
      <c r="CK1" s="288"/>
      <c r="CL1" s="288"/>
      <c r="CM1" s="288"/>
      <c r="CN1" s="288"/>
      <c r="CO1" s="288"/>
      <c r="CP1" s="288"/>
      <c r="CQ1" s="288"/>
      <c r="CR1" s="288"/>
      <c r="CS1" s="288"/>
      <c r="CT1" s="288"/>
      <c r="CU1" s="288"/>
      <c r="CV1" s="288"/>
      <c r="CW1" s="288"/>
      <c r="CX1" s="288"/>
      <c r="CY1" s="288"/>
      <c r="CZ1" s="288"/>
      <c r="DA1" s="288"/>
      <c r="DB1" s="288"/>
      <c r="DC1" s="288"/>
      <c r="DD1" s="288"/>
      <c r="DE1" s="288"/>
      <c r="DF1" s="288"/>
      <c r="DG1" s="288"/>
      <c r="DH1" s="288"/>
      <c r="DI1" s="288"/>
      <c r="DJ1" s="288"/>
      <c r="DK1" s="288"/>
      <c r="DL1" s="288"/>
      <c r="DM1" s="288"/>
      <c r="DN1" s="288"/>
      <c r="DO1" s="288"/>
      <c r="DP1" s="288"/>
      <c r="DQ1" s="288"/>
      <c r="DR1" s="288"/>
      <c r="DS1" s="288"/>
      <c r="DT1" s="288"/>
      <c r="DU1" s="288"/>
    </row>
    <row r="2" spans="1:125" x14ac:dyDescent="0.15">
      <c r="B2" s="288"/>
      <c r="T2" s="288"/>
    </row>
    <row r="3" spans="1:125" x14ac:dyDescent="0.15">
      <c r="C3" s="288"/>
      <c r="D3" s="288"/>
      <c r="E3" s="288"/>
      <c r="F3" s="288"/>
      <c r="G3" s="288"/>
      <c r="H3" s="288"/>
      <c r="I3" s="288"/>
      <c r="J3" s="288"/>
      <c r="K3" s="288"/>
      <c r="L3" s="288"/>
      <c r="M3" s="288"/>
      <c r="N3" s="288"/>
      <c r="O3" s="288"/>
      <c r="P3" s="288"/>
      <c r="Q3" s="288"/>
      <c r="R3" s="288"/>
      <c r="S3" s="288"/>
      <c r="U3" s="288"/>
      <c r="V3" s="288"/>
      <c r="W3" s="288"/>
      <c r="X3" s="288"/>
      <c r="Y3" s="288"/>
      <c r="Z3" s="288"/>
      <c r="AA3" s="288"/>
      <c r="AB3" s="288"/>
      <c r="AC3" s="288"/>
      <c r="AD3" s="288"/>
      <c r="AE3" s="288"/>
      <c r="AF3" s="288"/>
      <c r="AG3" s="288"/>
      <c r="AH3" s="288"/>
      <c r="AI3" s="288"/>
      <c r="AJ3" s="288"/>
      <c r="AK3" s="288"/>
      <c r="AL3" s="288"/>
      <c r="AM3" s="288"/>
      <c r="AN3" s="288"/>
      <c r="AO3" s="288"/>
      <c r="AP3" s="288"/>
      <c r="AQ3" s="288"/>
      <c r="AR3" s="288"/>
      <c r="AS3" s="288"/>
      <c r="AT3" s="288"/>
      <c r="AU3" s="288"/>
      <c r="AV3" s="288"/>
      <c r="AW3" s="288"/>
      <c r="AX3" s="288"/>
      <c r="AY3" s="288"/>
      <c r="AZ3" s="288"/>
      <c r="BA3" s="288"/>
      <c r="BB3" s="288"/>
      <c r="BC3" s="288"/>
      <c r="BD3" s="288"/>
      <c r="BE3" s="288"/>
      <c r="BF3" s="288"/>
      <c r="BG3" s="288"/>
      <c r="BH3" s="288"/>
      <c r="BI3" s="288"/>
      <c r="BJ3" s="288"/>
      <c r="BK3" s="288"/>
      <c r="BL3" s="288"/>
      <c r="BM3" s="288"/>
      <c r="BN3" s="288"/>
      <c r="BO3" s="288"/>
      <c r="BP3" s="288"/>
      <c r="BQ3" s="288"/>
      <c r="BR3" s="288"/>
      <c r="BS3" s="288"/>
      <c r="BT3" s="288"/>
      <c r="BU3" s="288"/>
      <c r="BV3" s="288"/>
      <c r="BW3" s="288"/>
      <c r="BX3" s="288"/>
      <c r="BY3" s="288"/>
      <c r="BZ3" s="288"/>
      <c r="CA3" s="288"/>
      <c r="CB3" s="288"/>
      <c r="CC3" s="288"/>
      <c r="CD3" s="288"/>
      <c r="CE3" s="288"/>
      <c r="CF3" s="288"/>
      <c r="CG3" s="288"/>
      <c r="CH3" s="288"/>
      <c r="CI3" s="288"/>
      <c r="CJ3" s="288"/>
      <c r="CK3" s="288"/>
      <c r="CL3" s="288"/>
      <c r="CM3" s="288"/>
      <c r="CN3" s="288"/>
      <c r="CO3" s="288"/>
      <c r="CP3" s="288"/>
      <c r="CQ3" s="288"/>
      <c r="CR3" s="288"/>
      <c r="CS3" s="288"/>
      <c r="CT3" s="288"/>
      <c r="CU3" s="288"/>
      <c r="CV3" s="288"/>
      <c r="CW3" s="288"/>
      <c r="CX3" s="288"/>
      <c r="CY3" s="288"/>
      <c r="CZ3" s="288"/>
      <c r="DA3" s="288"/>
      <c r="DB3" s="288"/>
      <c r="DC3" s="288"/>
      <c r="DD3" s="288"/>
      <c r="DE3" s="288"/>
      <c r="DF3" s="288"/>
      <c r="DG3" s="288"/>
      <c r="DH3" s="288"/>
      <c r="DI3" s="288"/>
      <c r="DJ3" s="288"/>
      <c r="DK3" s="288"/>
      <c r="DL3" s="288"/>
      <c r="DM3" s="288"/>
      <c r="DN3" s="288"/>
      <c r="DO3" s="288"/>
      <c r="DP3" s="288"/>
      <c r="DQ3" s="288"/>
      <c r="DR3" s="288"/>
      <c r="DS3" s="288"/>
      <c r="DT3" s="288"/>
      <c r="DU3" s="288"/>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88"/>
      <c r="G33" s="288"/>
      <c r="I33" s="288"/>
    </row>
    <row r="34" spans="2:125" x14ac:dyDescent="0.15">
      <c r="C34" s="288"/>
      <c r="P34" s="288"/>
      <c r="R34" s="288"/>
      <c r="U34" s="288"/>
    </row>
    <row r="35" spans="2:125" x14ac:dyDescent="0.15">
      <c r="D35" s="288"/>
      <c r="E35" s="288"/>
      <c r="T35" s="288"/>
      <c r="W35" s="288"/>
      <c r="X35" s="288"/>
      <c r="Y35" s="288"/>
      <c r="Z35" s="288"/>
      <c r="AA35" s="288"/>
      <c r="AB35" s="288"/>
      <c r="AC35" s="288"/>
      <c r="AD35" s="288"/>
      <c r="AE35" s="288"/>
      <c r="AF35" s="288"/>
      <c r="AG35" s="288"/>
      <c r="AH35" s="288"/>
      <c r="AI35" s="288"/>
      <c r="AJ35" s="288"/>
      <c r="AK35" s="288"/>
      <c r="AL35" s="288"/>
      <c r="AM35" s="288"/>
      <c r="AN35" s="288"/>
      <c r="AO35" s="288"/>
      <c r="AP35" s="288"/>
      <c r="AQ35" s="288"/>
      <c r="AR35" s="288"/>
      <c r="AS35" s="288"/>
      <c r="AT35" s="288"/>
      <c r="AU35" s="288"/>
      <c r="AV35" s="288"/>
      <c r="AW35" s="288"/>
      <c r="AX35" s="288"/>
      <c r="AY35" s="288"/>
      <c r="AZ35" s="288"/>
      <c r="BA35" s="288"/>
      <c r="BB35" s="288"/>
      <c r="BC35" s="288"/>
      <c r="BD35" s="288"/>
      <c r="BE35" s="288"/>
      <c r="BF35" s="288"/>
      <c r="BG35" s="288"/>
      <c r="BH35" s="288"/>
      <c r="BI35" s="288"/>
      <c r="BJ35" s="288"/>
      <c r="BK35" s="288"/>
      <c r="BL35" s="288"/>
      <c r="BM35" s="288"/>
      <c r="BN35" s="288"/>
      <c r="BO35" s="288"/>
      <c r="BP35" s="288"/>
      <c r="BQ35" s="288"/>
      <c r="BR35" s="288"/>
      <c r="BS35" s="288"/>
      <c r="BT35" s="288"/>
      <c r="BU35" s="288"/>
      <c r="BV35" s="288"/>
      <c r="BW35" s="288"/>
      <c r="BX35" s="288"/>
      <c r="BY35" s="288"/>
      <c r="BZ35" s="288"/>
      <c r="CA35" s="288"/>
      <c r="CB35" s="288"/>
      <c r="CC35" s="288"/>
      <c r="CD35" s="288"/>
      <c r="CE35" s="288"/>
      <c r="CF35" s="288"/>
      <c r="CG35" s="288"/>
      <c r="CH35" s="288"/>
      <c r="CI35" s="288"/>
      <c r="CJ35" s="288"/>
      <c r="CK35" s="288"/>
      <c r="CL35" s="288"/>
      <c r="CM35" s="288"/>
      <c r="CN35" s="288"/>
      <c r="CO35" s="288"/>
      <c r="CP35" s="288"/>
      <c r="CQ35" s="288"/>
      <c r="CR35" s="288"/>
      <c r="CS35" s="288"/>
      <c r="CT35" s="288"/>
      <c r="CU35" s="288"/>
      <c r="CV35" s="288"/>
      <c r="CW35" s="288"/>
      <c r="CX35" s="288"/>
      <c r="CY35" s="288"/>
      <c r="CZ35" s="288"/>
      <c r="DA35" s="288"/>
      <c r="DB35" s="288"/>
      <c r="DC35" s="288"/>
      <c r="DD35" s="288"/>
      <c r="DE35" s="288"/>
      <c r="DF35" s="288"/>
      <c r="DG35" s="288"/>
      <c r="DH35" s="288"/>
      <c r="DI35" s="288"/>
      <c r="DJ35" s="288"/>
      <c r="DK35" s="288"/>
      <c r="DL35" s="288"/>
      <c r="DM35" s="288"/>
      <c r="DN35" s="288"/>
      <c r="DO35" s="288"/>
      <c r="DP35" s="288"/>
      <c r="DQ35" s="288"/>
      <c r="DR35" s="288"/>
      <c r="DS35" s="288"/>
      <c r="DT35" s="288"/>
      <c r="DU35" s="288"/>
    </row>
    <row r="36" spans="2:125" x14ac:dyDescent="0.15">
      <c r="F36" s="288"/>
      <c r="H36" s="288"/>
      <c r="J36" s="288"/>
      <c r="K36" s="288"/>
      <c r="L36" s="288"/>
      <c r="M36" s="288"/>
      <c r="N36" s="288"/>
      <c r="O36" s="288"/>
      <c r="Q36" s="288"/>
      <c r="S36" s="288"/>
      <c r="V36" s="288"/>
    </row>
    <row r="37" spans="2:125" x14ac:dyDescent="0.15"/>
    <row r="38" spans="2:125" x14ac:dyDescent="0.15"/>
    <row r="39" spans="2:125" x14ac:dyDescent="0.15"/>
    <row r="40" spans="2:125" x14ac:dyDescent="0.15">
      <c r="U40" s="288"/>
    </row>
    <row r="41" spans="2:125" x14ac:dyDescent="0.15">
      <c r="R41" s="288"/>
    </row>
    <row r="42" spans="2:125" x14ac:dyDescent="0.15">
      <c r="T42" s="288"/>
      <c r="W42" s="288"/>
      <c r="X42" s="288"/>
      <c r="Y42" s="288"/>
      <c r="Z42" s="288"/>
      <c r="AA42" s="288"/>
      <c r="AB42" s="288"/>
      <c r="AC42" s="288"/>
      <c r="AD42" s="288"/>
      <c r="AE42" s="288"/>
      <c r="AF42" s="288"/>
      <c r="AG42" s="288"/>
      <c r="AH42" s="288"/>
      <c r="AI42" s="288"/>
      <c r="AJ42" s="288"/>
      <c r="AK42" s="288"/>
      <c r="AL42" s="288"/>
      <c r="AM42" s="288"/>
      <c r="AN42" s="288"/>
      <c r="AO42" s="288"/>
      <c r="AP42" s="288"/>
      <c r="AQ42" s="288"/>
      <c r="AR42" s="288"/>
      <c r="AS42" s="288"/>
      <c r="AT42" s="288"/>
      <c r="AU42" s="288"/>
      <c r="AV42" s="288"/>
      <c r="AW42" s="288"/>
      <c r="AX42" s="288"/>
      <c r="AY42" s="288"/>
      <c r="AZ42" s="288"/>
      <c r="BA42" s="288"/>
      <c r="BB42" s="288"/>
      <c r="BC42" s="288"/>
      <c r="BD42" s="288"/>
      <c r="BE42" s="288"/>
      <c r="BF42" s="288"/>
      <c r="BG42" s="288"/>
      <c r="BH42" s="288"/>
      <c r="BI42" s="288"/>
      <c r="BJ42" s="288"/>
      <c r="BK42" s="288"/>
      <c r="BL42" s="288"/>
      <c r="BM42" s="288"/>
      <c r="BN42" s="288"/>
      <c r="BO42" s="288"/>
      <c r="BP42" s="288"/>
      <c r="BQ42" s="288"/>
      <c r="BR42" s="288"/>
      <c r="BS42" s="288"/>
      <c r="BT42" s="288"/>
      <c r="BU42" s="288"/>
      <c r="BV42" s="288"/>
      <c r="BW42" s="288"/>
      <c r="BX42" s="288"/>
      <c r="BY42" s="288"/>
      <c r="BZ42" s="288"/>
      <c r="CA42" s="288"/>
      <c r="CB42" s="288"/>
      <c r="CC42" s="288"/>
      <c r="CD42" s="288"/>
      <c r="CE42" s="288"/>
      <c r="CF42" s="288"/>
      <c r="CG42" s="288"/>
      <c r="CH42" s="288"/>
      <c r="CI42" s="288"/>
      <c r="CJ42" s="288"/>
      <c r="CK42" s="288"/>
      <c r="CL42" s="288"/>
      <c r="CM42" s="288"/>
      <c r="CN42" s="288"/>
      <c r="CO42" s="288"/>
      <c r="CP42" s="288"/>
      <c r="CQ42" s="288"/>
      <c r="CR42" s="288"/>
      <c r="CS42" s="288"/>
      <c r="CT42" s="288"/>
      <c r="CU42" s="288"/>
      <c r="CV42" s="288"/>
      <c r="CW42" s="288"/>
      <c r="CX42" s="288"/>
      <c r="CY42" s="288"/>
      <c r="CZ42" s="288"/>
      <c r="DA42" s="288"/>
      <c r="DB42" s="288"/>
      <c r="DC42" s="288"/>
      <c r="DD42" s="288"/>
      <c r="DE42" s="288"/>
      <c r="DF42" s="288"/>
      <c r="DG42" s="288"/>
      <c r="DH42" s="288"/>
      <c r="DI42" s="288"/>
      <c r="DJ42" s="288"/>
      <c r="DK42" s="288"/>
      <c r="DL42" s="288"/>
      <c r="DM42" s="288"/>
      <c r="DN42" s="288"/>
      <c r="DO42" s="288"/>
      <c r="DP42" s="288"/>
      <c r="DQ42" s="288"/>
      <c r="DR42" s="288"/>
      <c r="DS42" s="288"/>
      <c r="DT42" s="288"/>
      <c r="DU42" s="288"/>
    </row>
    <row r="43" spans="2:125" x14ac:dyDescent="0.15">
      <c r="Q43" s="288"/>
      <c r="S43" s="288"/>
      <c r="V43" s="288"/>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9" t="s">
        <v>540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p62LkRlxVVKV1QMIn0q3IF90Tu2YzoGEhkZ6y+6Kqtm8XOj1rLFQZo8rcceJFOqWoaFUkeUcI8StRX0k3pEchw==" saltValue="MNSL6zxXDJwiffDJsrvgJ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9"/>
  <sheetViews>
    <sheetView showGridLines="0" zoomScaleSheetLayoutView="100" workbookViewId="0">
      <selection activeCell="CN95" sqref="CN9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541</v>
      </c>
      <c r="G46" s="8" t="s">
        <v>542</v>
      </c>
      <c r="H46" s="8" t="s">
        <v>543</v>
      </c>
      <c r="I46" s="8" t="s">
        <v>544</v>
      </c>
      <c r="J46" s="9" t="s">
        <v>545</v>
      </c>
    </row>
    <row r="47" spans="2:10" ht="57.75" customHeight="1" x14ac:dyDescent="0.15">
      <c r="B47" s="10"/>
      <c r="C47" s="1230" t="s">
        <v>3</v>
      </c>
      <c r="D47" s="1230"/>
      <c r="E47" s="1231"/>
      <c r="F47" s="11">
        <v>43.43</v>
      </c>
      <c r="G47" s="12">
        <v>45.64</v>
      </c>
      <c r="H47" s="12">
        <v>52.74</v>
      </c>
      <c r="I47" s="12">
        <v>48.48</v>
      </c>
      <c r="J47" s="13">
        <v>42.86</v>
      </c>
    </row>
    <row r="48" spans="2:10" ht="57.75" customHeight="1" x14ac:dyDescent="0.15">
      <c r="B48" s="14"/>
      <c r="C48" s="1232" t="s">
        <v>4</v>
      </c>
      <c r="D48" s="1232"/>
      <c r="E48" s="1233"/>
      <c r="F48" s="15">
        <v>4.76</v>
      </c>
      <c r="G48" s="16">
        <v>5.8</v>
      </c>
      <c r="H48" s="16">
        <v>6.38</v>
      </c>
      <c r="I48" s="16">
        <v>6.85</v>
      </c>
      <c r="J48" s="17">
        <v>5.95</v>
      </c>
    </row>
    <row r="49" spans="2:10" ht="57.75" customHeight="1" thickBot="1" x14ac:dyDescent="0.2">
      <c r="B49" s="18"/>
      <c r="C49" s="1234" t="s">
        <v>5</v>
      </c>
      <c r="D49" s="1234"/>
      <c r="E49" s="1235"/>
      <c r="F49" s="19">
        <v>3.84</v>
      </c>
      <c r="G49" s="20">
        <v>5.88</v>
      </c>
      <c r="H49" s="20">
        <v>4.78</v>
      </c>
      <c r="I49" s="20" t="s">
        <v>546</v>
      </c>
      <c r="J49" s="21" t="s">
        <v>547</v>
      </c>
    </row>
    <row r="50" spans="2:10" ht="13.5" customHeight="1" x14ac:dyDescent="0.15"/>
    <row r="51" spans="2:10" ht="13.5" hidden="1" customHeight="1" x14ac:dyDescent="0.15"/>
    <row r="52" spans="2:10" ht="13.5" hidden="1" customHeight="1" x14ac:dyDescent="0.15"/>
    <row r="53" spans="2:10" ht="13.5" hidden="1" customHeight="1" x14ac:dyDescent="0.15"/>
    <row r="54" spans="2:10" ht="13.5" hidden="1" customHeight="1" x14ac:dyDescent="0.15"/>
    <row r="55" spans="2:10" ht="13.5" hidden="1" customHeight="1" x14ac:dyDescent="0.15"/>
    <row r="56" spans="2:10" ht="13.5" hidden="1" customHeight="1" x14ac:dyDescent="0.15"/>
    <row r="57" spans="2:10" ht="13.5" hidden="1" customHeight="1" x14ac:dyDescent="0.15"/>
    <row r="58" spans="2:10" ht="13.5" hidden="1" customHeight="1" x14ac:dyDescent="0.15"/>
    <row r="59" spans="2:10" ht="13.5" hidden="1" customHeight="1" x14ac:dyDescent="0.15"/>
  </sheetData>
  <sheetProtection algorithmName="SHA-512" hashValue="7OwJneSxB8+QY80r/qxEuRQ1RHzTFncwfp7KOKOF5fuYbCDn2Zp5O0DjTIdwtBk4DB+jglBNNgvMSTpapjtmJw==" saltValue="KShuTaddfIPKpzsNkJb1+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INT1711</cp:lastModifiedBy>
  <cp:lastPrinted>2020-03-17T07:07:47Z</cp:lastPrinted>
  <dcterms:created xsi:type="dcterms:W3CDTF">2020-02-10T02:01:17Z</dcterms:created>
  <dcterms:modified xsi:type="dcterms:W3CDTF">2020-09-24T01:56:14Z</dcterms:modified>
  <cp:category/>
</cp:coreProperties>
</file>