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067"/>
  <workbookPr defaultThemeVersion="124226"/>
  <mc:AlternateContent xmlns:mc="http://schemas.openxmlformats.org/markup-compatibility/2006">
    <mc:Choice Requires="x15">
      <x15ac:absPath xmlns:x15ac="http://schemas.microsoft.com/office/spreadsheetml/2010/11/ac" url="C:\Users\INT2855\Desktop\"/>
    </mc:Choice>
  </mc:AlternateContent>
  <bookViews>
    <workbookView xWindow="0" yWindow="0" windowWidth="28800" windowHeight="12120" tabRatio="86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externalReferences>
    <externalReference r:id="rId17"/>
  </externalReferences>
  <calcPr calcId="162913"/>
</workbook>
</file>

<file path=xl/calcChain.xml><?xml version="1.0" encoding="utf-8"?>
<calcChain xmlns="http://schemas.openxmlformats.org/spreadsheetml/2006/main">
  <c r="BG34" i="9" l="1"/>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36" i="9"/>
  <c r="BE35" i="9"/>
  <c r="AM35" i="9"/>
  <c r="C35" i="9"/>
  <c r="CO34" i="9"/>
  <c r="CO35" i="9" s="1"/>
  <c r="BW34" i="9"/>
  <c r="BW35" i="9" s="1"/>
  <c r="BW36" i="9" s="1"/>
  <c r="BW37" i="9" s="1"/>
  <c r="BW38" i="9" s="1"/>
  <c r="BW39" i="9" s="1"/>
  <c r="BW40" i="9" s="1"/>
  <c r="AM34" i="9"/>
  <c r="C34" i="9"/>
  <c r="U34" i="9" s="1"/>
  <c r="U35" i="9" l="1"/>
  <c r="BE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<sst xmlns="http://schemas.openxmlformats.org/spreadsheetml/2006/main" count="1069" uniqueCount="545">
  <si>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</si>
  <si>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</si>
  <si>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</si>
  <si>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</si>
  <si>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</si>
  <si>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</si>
  <si>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</si>
  <si>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</si>
  <si>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</si>
  <si>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</si>
  <si>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</si>
  <si>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</si>
  <si>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</si>
  <si>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</si>
  <si>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</si>
  <si>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</si>
  <si>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</si>
  <si>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</si>
  <si>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</si>
  <si>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</si>
  <si>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</si>
  <si>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</si>
  <si>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</si>
  <si>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</si>
  <si>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</si>
  <si>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</si>
  <si>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</si>
  <si>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</si>
  <si>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</si>
  <si>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</si>
  <si>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</si>
  <si>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</si>
  <si>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</si>
  <si>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</si>
  <si>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</si>
  <si>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</si>
  <si>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</si>
  <si>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</si>
  <si>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</si>
  <si>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</si>
  <si>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</si>
  <si>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</si>
  <si>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</si>
  <si>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</si>
  <si>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</si>
  <si>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</si>
  <si>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</si>
  <si>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</si>
  <si>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</si>
  <si>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</si>
  <si>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</si>
  <si>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</si>
  <si>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</si>
  <si>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</si>
  <si>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</si>
  <si>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</si>
  <si>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</si>
  <si>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</si>
  <si>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</si>
  <si>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</si>
  <si>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</si>
  <si>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</si>
  <si>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</si>
  <si>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</si>
  <si>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</si>
  <si>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</si>
  <si>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</si>
  <si>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</si>
  <si>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</si>
  <si>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</si>
  <si>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</si>
  <si>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</si>
  <si>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</si>
  <si>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</si>
  <si>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</si>
  <si>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</si>
  <si>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</si>
  <si>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</si>
  <si>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</si>
  <si>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</si>
  <si>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</si>
  <si>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</si>
  <si>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雨竜町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</si>
  <si>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</si>
  <si>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</si>
  <si>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</si>
  <si>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</si>
  <si>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</si>
  <si>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</si>
  <si>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</si>
  <si>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</si>
  <si>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</si>
  <si>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</si>
  <si>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</si>
  <si>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</si>
  <si>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</si>
  <si>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</si>
  <si>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</si>
  <si>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</si>
  <si>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</si>
  <si>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</si>
  <si>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</si>
  <si>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</si>
  <si>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</si>
  <si>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</si>
  <si>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</si>
  <si>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</si>
  <si>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-9.8</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</si>
  <si>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</si>
  <si>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</si>
  <si>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</si>
  <si>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</si>
  <si>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</si>
  <si>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</si>
  <si>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</si>
  <si>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</si>
  <si>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</si>
  <si>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</si>
  <si>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</si>
  <si>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</si>
  <si>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</si>
  <si>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</si>
  <si>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</si>
  <si>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</si>
  <si>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</si>
  <si>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</si>
  <si>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</si>
  <si>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</si>
  <si>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</si>
  <si>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</si>
  <si>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</si>
  <si>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</si>
  <si>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</si>
  <si>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</si>
  <si>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</si>
  <si>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18"/>
  </si>
  <si>
    <t>うち日本人(％)</t>
    <phoneticPr fontId="5"/>
  </si>
  <si>
    <t>-2.7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</si>
  <si>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</si>
  <si>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</si>
  <si>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</si>
  <si>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</si>
  <si>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</si>
  <si>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</si>
  <si>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</si>
  <si>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</si>
  <si>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</si>
  <si>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</si>
  <si>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</si>
  <si>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</si>
  <si>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</si>
  <si>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</si>
  <si>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</si>
  <si>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</si>
  <si>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</si>
  <si>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</si>
  <si>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</si>
  <si>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</si>
  <si>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</si>
  <si>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</si>
  <si>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</si>
  <si>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</si>
  <si>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</si>
  <si>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</si>
  <si>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</si>
  <si>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</si>
  <si>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</si>
  <si>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</si>
  <si>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</si>
  <si>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</si>
  <si>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</si>
  <si>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</si>
  <si>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</si>
  <si>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</si>
  <si>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</si>
  <si>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</si>
  <si>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</si>
  <si>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</si>
  <si>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</si>
  <si>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</si>
  <si>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</si>
  <si>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</si>
  <si>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</si>
  <si>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</si>
  <si>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</si>
  <si>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</si>
  <si>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</si>
  <si>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</si>
  <si>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</si>
  <si>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</si>
  <si>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</si>
  <si>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</si>
  <si>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</si>
  <si>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</si>
  <si>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</si>
  <si>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</si>
  <si>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北海道雨竜町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</si>
  <si>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</si>
  <si>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</si>
  <si>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</si>
  <si>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</si>
  <si>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</si>
  <si>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</si>
  <si>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</si>
  <si>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</si>
  <si>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</si>
  <si>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</si>
  <si>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</si>
  <si>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</si>
  <si>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</si>
  <si>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</si>
  <si>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</si>
  <si>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</si>
  <si>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</si>
  <si>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</si>
  <si>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</si>
  <si>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</si>
  <si>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</si>
  <si>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</si>
  <si>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</si>
  <si>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</si>
  <si>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</si>
  <si>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</si>
  <si>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</si>
  <si>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</si>
  <si>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</si>
  <si>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</si>
  <si>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</si>
  <si>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</si>
  <si>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</si>
  <si>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</si>
  <si>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</si>
  <si>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</si>
  <si>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</si>
  <si>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</si>
  <si>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</si>
  <si>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</si>
  <si>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</si>
  <si>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</si>
  <si>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</si>
  <si>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</si>
  <si>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</si>
  <si>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</si>
  <si>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</si>
  <si>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</si>
  <si>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</si>
  <si>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</si>
  <si>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</si>
  <si>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</si>
  <si>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</si>
  <si>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</si>
  <si>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</si>
  <si>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</si>
  <si>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</si>
  <si>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</si>
  <si>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</si>
  <si>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</si>
  <si>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</si>
  <si>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</si>
  <si>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</si>
  <si>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</si>
  <si>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</si>
  <si>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</si>
  <si>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</si>
  <si>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</si>
  <si>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</si>
  <si>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</si>
  <si>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</si>
  <si>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</si>
  <si>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</si>
  <si>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</si>
  <si>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</si>
  <si>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</si>
  <si>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</si>
  <si>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</si>
  <si>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</si>
  <si>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</si>
  <si>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</si>
  <si>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</si>
  <si>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</si>
  <si>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</si>
  <si>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</si>
  <si>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</si>
  <si>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</si>
  <si>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</si>
  <si>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</si>
  <si>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</si>
  <si>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</si>
  <si>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</si>
  <si>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</si>
  <si>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</si>
  <si>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</si>
  <si>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</si>
  <si>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</si>
  <si>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</si>
  <si>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</si>
  <si>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</si>
  <si>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</si>
  <si>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</si>
  <si>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</si>
  <si>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</si>
  <si>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</si>
  <si>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</si>
  <si>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</si>
  <si>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</si>
  <si>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</si>
  <si>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</si>
  <si>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</si>
  <si>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</si>
  <si>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</si>
  <si>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</si>
  <si>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</si>
  <si>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</si>
  <si>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</si>
  <si>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</si>
  <si>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</si>
  <si>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</si>
  <si>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</si>
  <si>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</si>
  <si>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</si>
  <si>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</si>
  <si>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</si>
  <si>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</si>
  <si>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</si>
  <si>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</si>
  <si>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</si>
  <si>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</si>
  <si>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</si>
  <si>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</si>
  <si>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</si>
  <si>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t>
    <phoneticPr fontId="18"/>
  </si>
  <si>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</si>
  <si>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</si>
  <si>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</si>
  <si>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</si>
  <si>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</si>
  <si>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</si>
  <si>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</si>
  <si>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</si>
  <si>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</si>
  <si>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</si>
  <si>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</si>
  <si>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</si>
  <si>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</si>
  <si>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</si>
  <si>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北海道雨竜町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</si>
  <si>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</si>
  <si>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</si>
  <si>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</si>
  <si>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</si>
  <si>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</si>
  <si>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</si>
  <si>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</si>
  <si>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</si>
  <si>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</si>
  <si>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</si>
  <si>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</si>
  <si>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</si>
  <si>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</si>
  <si>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</si>
  <si>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</si>
  <si>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</si>
  <si>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</si>
  <si>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</si>
  <si>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</si>
  <si>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</si>
  <si>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</si>
  <si>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</si>
  <si>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</si>
  <si>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</si>
  <si>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</si>
  <si>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</si>
  <si>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</si>
  <si>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</si>
  <si>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</si>
  <si>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</si>
  <si>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</si>
  <si>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</si>
  <si>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</si>
  <si>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</si>
  <si>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</si>
  <si>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</si>
  <si>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</si>
  <si>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</si>
  <si>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</si>
  <si>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</si>
  <si>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</si>
  <si>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</si>
  <si>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</si>
  <si>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</si>
  <si>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</si>
  <si>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</si>
  <si>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</si>
  <si>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</si>
  <si>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</si>
  <si>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</si>
  <si>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</si>
  <si>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</si>
  <si>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</si>
  <si>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</si>
  <si>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</si>
  <si>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</si>
  <si>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</si>
  <si>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</si>
  <si>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</si>
  <si>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</si>
  <si>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</si>
  <si>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</si>
  <si>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</si>
  <si>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</si>
  <si>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</si>
  <si>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</si>
  <si>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</si>
  <si>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</si>
  <si>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</si>
  <si>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</si>
  <si>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</si>
  <si>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</si>
  <si>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</si>
  <si>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</si>
  <si>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</si>
  <si>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</si>
  <si>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</si>
  <si>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</si>
  <si>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</si>
  <si>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</si>
  <si>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</si>
  <si>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</si>
  <si>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</si>
  <si>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</si>
  <si>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</si>
  <si>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</si>
  <si>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</si>
  <si>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</si>
  <si>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</si>
  <si>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</si>
  <si>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</si>
  <si>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</si>
  <si>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</si>
  <si>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</si>
  <si>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</si>
  <si>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</si>
  <si>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</si>
  <si>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</si>
  <si>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</si>
  <si>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</si>
  <si>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</si>
  <si>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</si>
  <si>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</si>
  <si>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</si>
  <si>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</si>
  <si>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</si>
  <si>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</si>
  <si>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</si>
  <si>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</si>
  <si>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</si>
  <si>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</si>
  <si>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</si>
  <si>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</si>
  <si>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</si>
  <si>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</si>
  <si>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</si>
  <si>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</si>
  <si>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</si>
  <si>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</si>
  <si>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</si>
  <si>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</si>
  <si>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</si>
  <si>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</si>
  <si>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</si>
  <si>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</si>
  <si>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</si>
  <si>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</si>
  <si>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</si>
  <si>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</si>
  <si>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</si>
  <si>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</si>
  <si>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</si>
  <si>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</si>
  <si>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</si>
  <si>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</si>
  <si>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</si>
  <si>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</si>
  <si>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</si>
  <si>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</si>
  <si>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</si>
  <si>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</si>
  <si>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</si>
  <si>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</si>
  <si>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</si>
  <si>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</si>
  <si>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</si>
  <si>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</si>
  <si>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</si>
  <si>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</si>
  <si>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</si>
  <si>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</si>
  <si>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</si>
  <si>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</si>
  <si>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</si>
  <si>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</si>
  <si>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</si>
  <si>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</si>
  <si>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</si>
  <si>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</si>
  <si>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</si>
  <si>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</si>
  <si>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</si>
  <si>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</si>
  <si>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</si>
  <si>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</si>
  <si>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</si>
  <si>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</si>
  <si>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</si>
  <si>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</si>
  <si>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</si>
  <si>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</si>
  <si>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</si>
  <si>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一般会計</t>
  </si>
  <si>
    <t>農業集落排水事業特別会計</t>
  </si>
  <si>
    <t>国民健康保険特別会計</t>
  </si>
  <si>
    <t>後期高齢者医療特別会計</t>
  </si>
  <si>
    <t>その他会計（赤字）</t>
  </si>
  <si>
    <t>その他会計（黒字）</t>
  </si>
  <si>
    <t>西空知広域水道企業団</t>
    <rPh sb="0" eb="1">
      <t>ニシ</t>
    </rPh>
    <rPh sb="1" eb="3">
      <t>ソラチ</t>
    </rPh>
    <rPh sb="3" eb="5">
      <t>コウイキ</t>
    </rPh>
    <rPh sb="5" eb="7">
      <t>スイドウ</t>
    </rPh>
    <rPh sb="7" eb="9">
      <t>キギョウ</t>
    </rPh>
    <rPh sb="9" eb="10">
      <t>ダン</t>
    </rPh>
    <phoneticPr fontId="2"/>
  </si>
  <si>
    <t>中空知衛生施設組合</t>
    <rPh sb="0" eb="1">
      <t>ナカ</t>
    </rPh>
    <rPh sb="1" eb="3">
      <t>ソラチ</t>
    </rPh>
    <rPh sb="3" eb="5">
      <t>エイセイ</t>
    </rPh>
    <rPh sb="5" eb="7">
      <t>シセツ</t>
    </rPh>
    <rPh sb="7" eb="9">
      <t>クミアイ</t>
    </rPh>
    <phoneticPr fontId="2"/>
  </si>
  <si>
    <t>滝川地区広域消防事務組合</t>
    <rPh sb="0" eb="2">
      <t>タキカワ</t>
    </rPh>
    <rPh sb="2" eb="4">
      <t>チク</t>
    </rPh>
    <rPh sb="4" eb="6">
      <t>コウイキ</t>
    </rPh>
    <rPh sb="6" eb="8">
      <t>ショウボウ</t>
    </rPh>
    <rPh sb="8" eb="10">
      <t>ジム</t>
    </rPh>
    <rPh sb="10" eb="12">
      <t>クミアイ</t>
    </rPh>
    <phoneticPr fontId="2"/>
  </si>
  <si>
    <t>空知中部広域連合</t>
    <rPh sb="0" eb="2">
      <t>ソラチ</t>
    </rPh>
    <rPh sb="2" eb="4">
      <t>チュウブ</t>
    </rPh>
    <rPh sb="4" eb="6">
      <t>コウイキ</t>
    </rPh>
    <rPh sb="6" eb="8">
      <t>レンゴウ</t>
    </rPh>
    <phoneticPr fontId="2"/>
  </si>
  <si>
    <t>中・北空知廃棄物処理広域連合</t>
    <rPh sb="0" eb="1">
      <t>ナカ</t>
    </rPh>
    <rPh sb="2" eb="3">
      <t>キタ</t>
    </rPh>
    <rPh sb="3" eb="5">
      <t>ソラチ</t>
    </rPh>
    <rPh sb="5" eb="8">
      <t>ハイキブツ</t>
    </rPh>
    <rPh sb="8" eb="10">
      <t>ショリ</t>
    </rPh>
    <rPh sb="10" eb="12">
      <t>コウイキ</t>
    </rPh>
    <rPh sb="12" eb="14">
      <t>レンゴウ</t>
    </rPh>
    <phoneticPr fontId="2"/>
  </si>
  <si>
    <t>中空知広域市町村圏組合(普通会計分)</t>
    <rPh sb="0" eb="1">
      <t>ナカ</t>
    </rPh>
    <rPh sb="1" eb="3">
      <t>ソラチ</t>
    </rPh>
    <rPh sb="3" eb="5">
      <t>コウイキ</t>
    </rPh>
    <rPh sb="5" eb="8">
      <t>シチョウソン</t>
    </rPh>
    <rPh sb="8" eb="9">
      <t>ケン</t>
    </rPh>
    <rPh sb="9" eb="11">
      <t>クミアイ</t>
    </rPh>
    <rPh sb="12" eb="14">
      <t>フツウ</t>
    </rPh>
    <rPh sb="14" eb="16">
      <t>カイケイ</t>
    </rPh>
    <rPh sb="16" eb="17">
      <t>ブン</t>
    </rPh>
    <phoneticPr fontId="2"/>
  </si>
  <si>
    <t>空知教育センター組合</t>
    <rPh sb="0" eb="2">
      <t>ソラチ</t>
    </rPh>
    <rPh sb="2" eb="4">
      <t>キョウイク</t>
    </rPh>
    <rPh sb="8" eb="10">
      <t>クミアイ</t>
    </rPh>
    <phoneticPr fontId="2"/>
  </si>
  <si>
    <t>雨竜町振興公社</t>
    <rPh sb="0" eb="2">
      <t>ウリュウ</t>
    </rPh>
    <rPh sb="2" eb="3">
      <t>チョウ</t>
    </rPh>
    <rPh sb="3" eb="5">
      <t>シンコウ</t>
    </rPh>
    <rPh sb="5" eb="7">
      <t>コウシャ</t>
    </rPh>
    <phoneticPr fontId="2"/>
  </si>
  <si>
    <t>雨竜町土地開発公社</t>
    <rPh sb="0" eb="3">
      <t>ウリュウチョウ</t>
    </rPh>
    <rPh sb="3" eb="5">
      <t>トチ</t>
    </rPh>
    <rPh sb="5" eb="7">
      <t>カイハツ</t>
    </rPh>
    <rPh sb="7" eb="9">
      <t>コウシャ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</si>
  <si>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</si>
  <si>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</si>
  <si>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</si>
  <si>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</si>
  <si>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</si>
  <si>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</si>
  <si>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</si>
  <si>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</si>
  <si>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</si>
  <si>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</si>
  <si>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</si>
  <si>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ここに入力</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</si>
</sst>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228305</c:v>
                </c:pt>
                <c:pt idx="1">
                  <c:v>316331</c:v>
                </c:pt>
                <c:pt idx="2">
                  <c:v>333013</c:v>
                </c:pt>
                <c:pt idx="3">
                  <c:v>280458</c:v>
                </c:pt>
                <c:pt idx="4">
                  <c:v>291945</c:v>
                </c:pt>
              </c:numCache>
            </c:numRef>
          </c:val>
          <c:smooth val="0"/>
          <c:extLst>
            <c:ext xmlns:c16="http://schemas.microsoft.com/office/drawing/2014/chart" uri="{C3380CC4-5D6E-409C-BE32-E72D297353CC}">
              <c16:uniqueId val="{00000000-6C3E-49F4-9F1A-636C4ACAF38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338263</c:v>
                </c:pt>
                <c:pt idx="1">
                  <c:v>414854</c:v>
                </c:pt>
                <c:pt idx="2">
                  <c:v>162430</c:v>
                </c:pt>
                <c:pt idx="3">
                  <c:v>218790</c:v>
                </c:pt>
                <c:pt idx="4">
                  <c:v>319420</c:v>
                </c:pt>
              </c:numCache>
            </c:numRef>
          </c:val>
          <c:smooth val="0"/>
          <c:extLst>
            <c:ext xmlns:c16="http://schemas.microsoft.com/office/drawing/2014/chart" uri="{C3380CC4-5D6E-409C-BE32-E72D297353CC}">
              <c16:uniqueId val="{00000001-6C3E-49F4-9F1A-636C4ACAF380}"/>
            </c:ext>
          </c:extLst>
        </c:ser>
        <c:dLbls>
          <c:showLegendKey val="0"/>
          <c:showVal val="0"/>
          <c:showCatName val="0"/>
          <c:showSerName val="0"/>
          <c:showPercent val="0"/>
          <c:showBubbleSize val="0"/>
        </c:dLbls>
        <c:marker val="1"/>
        <c:smooth val="0"/>
        <c:axId val="159848320"/>
        <c:axId val="159851264"/>
      </c:lineChart>
      <c:catAx>
        <c:axId val="1598483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9851264"/>
        <c:crosses val="autoZero"/>
        <c:auto val="1"/>
        <c:lblAlgn val="ctr"/>
        <c:lblOffset val="100"/>
        <c:tickLblSkip val="1"/>
        <c:tickMarkSkip val="1"/>
        <c:noMultiLvlLbl val="0"/>
      </c:catAx>
      <c:valAx>
        <c:axId val="159851264"/>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98483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6.36</c:v>
                </c:pt>
                <c:pt idx="1">
                  <c:v>6.55</c:v>
                </c:pt>
                <c:pt idx="2">
                  <c:v>4.76</c:v>
                </c:pt>
                <c:pt idx="3">
                  <c:v>5.8</c:v>
                </c:pt>
                <c:pt idx="4">
                  <c:v>6.38</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33.229999999999997</c:v>
                </c:pt>
                <c:pt idx="1">
                  <c:v>38.32</c:v>
                </c:pt>
                <c:pt idx="2">
                  <c:v>43.43</c:v>
                </c:pt>
                <c:pt idx="3">
                  <c:v>45.64</c:v>
                </c:pt>
                <c:pt idx="4">
                  <c:v>52.74</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91391104"/>
        <c:axId val="913934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3.74</c:v>
                </c:pt>
                <c:pt idx="1">
                  <c:v>5.33</c:v>
                </c:pt>
                <c:pt idx="2">
                  <c:v>3.84</c:v>
                </c:pt>
                <c:pt idx="3">
                  <c:v>5.88</c:v>
                </c:pt>
                <c:pt idx="4">
                  <c:v>4.78</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91391104"/>
        <c:axId val="91393408"/>
      </c:lineChart>
      <c:catAx>
        <c:axId val="91391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1393408"/>
        <c:crosses val="autoZero"/>
        <c:auto val="1"/>
        <c:lblAlgn val="ctr"/>
        <c:lblOffset val="100"/>
        <c:tickLblSkip val="1"/>
        <c:tickMarkSkip val="1"/>
        <c:noMultiLvlLbl val="0"/>
      </c:catAx>
      <c:valAx>
        <c:axId val="91393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391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0.01</c:v>
                </c:pt>
                <c:pt idx="2">
                  <c:v>#N/A</c:v>
                </c:pt>
                <c:pt idx="3">
                  <c:v>0.01</c:v>
                </c:pt>
                <c:pt idx="4">
                  <c:v>#N/A</c:v>
                </c:pt>
                <c:pt idx="5">
                  <c:v>0.01</c:v>
                </c:pt>
                <c:pt idx="6">
                  <c:v>#N/A</c:v>
                </c:pt>
                <c:pt idx="7">
                  <c:v>0.01</c:v>
                </c:pt>
                <c:pt idx="8">
                  <c:v>#N/A</c:v>
                </c:pt>
                <c:pt idx="9">
                  <c:v>0</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0.12</c:v>
                </c:pt>
                <c:pt idx="2">
                  <c:v>#N/A</c:v>
                </c:pt>
                <c:pt idx="3">
                  <c:v>0.1</c:v>
                </c:pt>
                <c:pt idx="4">
                  <c:v>#N/A</c:v>
                </c:pt>
                <c:pt idx="5">
                  <c:v>0.1</c:v>
                </c:pt>
                <c:pt idx="6">
                  <c:v>#N/A</c:v>
                </c:pt>
                <c:pt idx="7">
                  <c:v>0.09</c:v>
                </c:pt>
                <c:pt idx="8">
                  <c:v>#N/A</c:v>
                </c:pt>
                <c:pt idx="9">
                  <c:v>0.05</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農業集落排水事業特別会計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0.13</c:v>
                </c:pt>
                <c:pt idx="2">
                  <c:v>#N/A</c:v>
                </c:pt>
                <c:pt idx="3">
                  <c:v>0.15</c:v>
                </c:pt>
                <c:pt idx="4">
                  <c:v>#N/A</c:v>
                </c:pt>
                <c:pt idx="5">
                  <c:v>0.31</c:v>
                </c:pt>
                <c:pt idx="6">
                  <c:v>#N/A</c:v>
                </c:pt>
                <c:pt idx="7">
                  <c:v>0.34</c:v>
                </c:pt>
                <c:pt idx="8">
                  <c:v>#N/A</c:v>
                </c:pt>
                <c:pt idx="9">
                  <c:v>0.53</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6.35</c:v>
                </c:pt>
                <c:pt idx="2">
                  <c:v>#N/A</c:v>
                </c:pt>
                <c:pt idx="3">
                  <c:v>6.54</c:v>
                </c:pt>
                <c:pt idx="4">
                  <c:v>#N/A</c:v>
                </c:pt>
                <c:pt idx="5">
                  <c:v>4.76</c:v>
                </c:pt>
                <c:pt idx="6">
                  <c:v>#N/A</c:v>
                </c:pt>
                <c:pt idx="7">
                  <c:v>5.8</c:v>
                </c:pt>
                <c:pt idx="8">
                  <c:v>#N/A</c:v>
                </c:pt>
                <c:pt idx="9">
                  <c:v>6.37</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50546304"/>
        <c:axId val="150547840"/>
      </c:barChart>
      <c:catAx>
        <c:axId val="150546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0547840"/>
        <c:crosses val="autoZero"/>
        <c:auto val="1"/>
        <c:lblAlgn val="ctr"/>
        <c:lblOffset val="100"/>
        <c:tickLblSkip val="1"/>
        <c:tickMarkSkip val="1"/>
        <c:noMultiLvlLbl val="0"/>
      </c:catAx>
      <c:valAx>
        <c:axId val="150547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05463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462</c:v>
                </c:pt>
                <c:pt idx="5">
                  <c:v>474</c:v>
                </c:pt>
                <c:pt idx="8">
                  <c:v>552</c:v>
                </c:pt>
                <c:pt idx="11">
                  <c:v>572</c:v>
                </c:pt>
                <c:pt idx="14">
                  <c:v>581</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4</c:v>
                </c:pt>
                <c:pt idx="3">
                  <c:v>4</c:v>
                </c:pt>
                <c:pt idx="6">
                  <c:v>4</c:v>
                </c:pt>
                <c:pt idx="9">
                  <c:v>5</c:v>
                </c:pt>
                <c:pt idx="12">
                  <c:v>5</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29</c:v>
                </c:pt>
                <c:pt idx="3">
                  <c:v>30</c:v>
                </c:pt>
                <c:pt idx="6">
                  <c:v>25</c:v>
                </c:pt>
                <c:pt idx="9">
                  <c:v>28</c:v>
                </c:pt>
                <c:pt idx="12">
                  <c:v>28</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22</c:v>
                </c:pt>
                <c:pt idx="3">
                  <c:v>22</c:v>
                </c:pt>
                <c:pt idx="6">
                  <c:v>22</c:v>
                </c:pt>
                <c:pt idx="9">
                  <c:v>22</c:v>
                </c:pt>
                <c:pt idx="12">
                  <c:v>22</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539</c:v>
                </c:pt>
                <c:pt idx="3">
                  <c:v>507</c:v>
                </c:pt>
                <c:pt idx="6">
                  <c:v>554</c:v>
                </c:pt>
                <c:pt idx="9">
                  <c:v>591</c:v>
                </c:pt>
                <c:pt idx="12">
                  <c:v>631</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58728576"/>
        <c:axId val="1587952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132</c:v>
                </c:pt>
                <c:pt idx="2">
                  <c:v>#N/A</c:v>
                </c:pt>
                <c:pt idx="3">
                  <c:v>#N/A</c:v>
                </c:pt>
                <c:pt idx="4">
                  <c:v>89</c:v>
                </c:pt>
                <c:pt idx="5">
                  <c:v>#N/A</c:v>
                </c:pt>
                <c:pt idx="6">
                  <c:v>#N/A</c:v>
                </c:pt>
                <c:pt idx="7">
                  <c:v>53</c:v>
                </c:pt>
                <c:pt idx="8">
                  <c:v>#N/A</c:v>
                </c:pt>
                <c:pt idx="9">
                  <c:v>#N/A</c:v>
                </c:pt>
                <c:pt idx="10">
                  <c:v>74</c:v>
                </c:pt>
                <c:pt idx="11">
                  <c:v>#N/A</c:v>
                </c:pt>
                <c:pt idx="12">
                  <c:v>#N/A</c:v>
                </c:pt>
                <c:pt idx="13">
                  <c:v>105</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58728576"/>
        <c:axId val="158795264"/>
      </c:lineChart>
      <c:catAx>
        <c:axId val="158728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8795264"/>
        <c:crosses val="autoZero"/>
        <c:auto val="1"/>
        <c:lblAlgn val="ctr"/>
        <c:lblOffset val="100"/>
        <c:tickLblSkip val="1"/>
        <c:tickMarkSkip val="1"/>
        <c:noMultiLvlLbl val="0"/>
      </c:catAx>
      <c:valAx>
        <c:axId val="1587952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8728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3905</c:v>
                </c:pt>
                <c:pt idx="5">
                  <c:v>4096</c:v>
                </c:pt>
                <c:pt idx="8">
                  <c:v>4013</c:v>
                </c:pt>
                <c:pt idx="11">
                  <c:v>3877</c:v>
                </c:pt>
                <c:pt idx="14">
                  <c:v>3579</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689</c:v>
                </c:pt>
                <c:pt idx="5">
                  <c:v>671</c:v>
                </c:pt>
                <c:pt idx="8">
                  <c:v>600</c:v>
                </c:pt>
                <c:pt idx="11">
                  <c:v>525</c:v>
                </c:pt>
                <c:pt idx="14">
                  <c:v>455</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3299</c:v>
                </c:pt>
                <c:pt idx="5">
                  <c:v>3607</c:v>
                </c:pt>
                <c:pt idx="8">
                  <c:v>3955</c:v>
                </c:pt>
                <c:pt idx="11">
                  <c:v>4196</c:v>
                </c:pt>
                <c:pt idx="14">
                  <c:v>4083</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814</c:v>
                </c:pt>
                <c:pt idx="3">
                  <c:v>784</c:v>
                </c:pt>
                <c:pt idx="6">
                  <c:v>751</c:v>
                </c:pt>
                <c:pt idx="9">
                  <c:v>731</c:v>
                </c:pt>
                <c:pt idx="12">
                  <c:v>727</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192</c:v>
                </c:pt>
                <c:pt idx="3">
                  <c:v>170</c:v>
                </c:pt>
                <c:pt idx="6">
                  <c:v>152</c:v>
                </c:pt>
                <c:pt idx="9">
                  <c:v>131</c:v>
                </c:pt>
                <c:pt idx="12">
                  <c:v>126</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171</c:v>
                </c:pt>
                <c:pt idx="3">
                  <c:v>156</c:v>
                </c:pt>
                <c:pt idx="6">
                  <c:v>140</c:v>
                </c:pt>
                <c:pt idx="9">
                  <c:v>123</c:v>
                </c:pt>
                <c:pt idx="12">
                  <c:v>105</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5</c:v>
                </c:pt>
                <c:pt idx="3">
                  <c:v>4</c:v>
                </c:pt>
                <c:pt idx="6">
                  <c:v>3</c:v>
                </c:pt>
                <c:pt idx="9">
                  <c:v>1</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5084</c:v>
                </c:pt>
                <c:pt idx="3">
                  <c:v>5381</c:v>
                </c:pt>
                <c:pt idx="6">
                  <c:v>5225</c:v>
                </c:pt>
                <c:pt idx="9">
                  <c:v>5090</c:v>
                </c:pt>
                <c:pt idx="12">
                  <c:v>4767</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59095424"/>
        <c:axId val="1591557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59095424"/>
        <c:axId val="159155712"/>
      </c:lineChart>
      <c:catAx>
        <c:axId val="159095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9155712"/>
        <c:crosses val="autoZero"/>
        <c:auto val="1"/>
        <c:lblAlgn val="ctr"/>
        <c:lblOffset val="100"/>
        <c:tickLblSkip val="1"/>
        <c:tickMarkSkip val="1"/>
        <c:noMultiLvlLbl val="0"/>
      </c:catAx>
      <c:valAx>
        <c:axId val="1591557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9095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[1]公会計指標分析・財政指標組合せ分析表!$G$51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{E5D0CABB-58E4-4009-A4A0-952B917AA3CB}</c15:txfldGUID>
                      <c15:f>[1]公会計指標分析・財政指標組合せ分析表!$K$50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8E9A-47B7-811C-9A5D5F11C949}"/>
                </c:ext>
              </c:extLst>
            </c:dLbl>
            <c:dLbl>
              <c:idx val="1"/>
              <c:tx>
                <c:strRef>
                  <c:f>[1]公会計指標分析・財政指標組合せ分析表!$L$50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{55C4E645-716C-4C91-BF11-3B08A6D80038}</c15:txfldGUID>
                      <c15:f>[1]公会計指標分析・財政指標組合せ分析表!$L$50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8E9A-47B7-811C-9A5D5F11C949}"/>
                </c:ext>
              </c:extLst>
            </c:dLbl>
            <c:dLbl>
              <c:idx val="2"/>
              <c:tx>
                <c:strRef>
                  <c:f>[1]公会計指標分析・財政指標組合せ分析表!$M$50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{CB492736-3DED-4FFE-B8B6-B70CE15D4788}</c15:txfldGUID>
                      <c15:f>[1]公会計指標分析・財政指標組合せ分析表!$M$50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8E9A-47B7-811C-9A5D5F11C949}"/>
                </c:ext>
              </c:extLst>
            </c:dLbl>
            <c:dLbl>
              <c:idx val="3"/>
              <c:tx>
                <c:strRef>
                  <c:f>[1]公会計指標分析・財政指標組合せ分析表!$N$50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{F8B4249B-E272-4DBD-BBF8-52BA74158493}</c15:txfldGUID>
                      <c15:f>[1]公会計指標分析・財政指標組合せ分析表!$N$50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8E9A-47B7-811C-9A5D5F11C949}"/>
                </c:ext>
              </c:extLst>
            </c:dLbl>
            <c:dLbl>
              <c:idx val="4"/>
              <c:tx>
                <c:strRef>
                  <c:f>[1]公会計指標分析・財政指標組合せ分析表!$O$50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{62926606-4A71-4F69-BE3E-B366DDB5A146}</c15:txfldGUID>
                      <c15:f>[1]公会計指標分析・財政指標組合せ分析表!$O$50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8E9A-47B7-811C-9A5D5F11C94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[1]公会計指標分析・財政指標組合せ分析表!$K$53:$O$53</c:f>
              <c:numCache>
                <c:formatCode>General</c:formatCode>
                <c:ptCount val="5"/>
              </c:numCache>
            </c:numRef>
          </c:xVal>
          <c:yVal>
            <c:numRef>
              <c:f>[1]公会計指標分析・財政指標組合せ分析表!$K$51:$O$51</c:f>
              <c:numCache>
                <c:formatCode>General</c:formatCode>
                <c:ptCount val="5"/>
              </c:numCache>
            </c:numRef>
          </c:yVal>
          <c:smooth val="0"/>
          <c:extLst>
            <c:ext xmlns:c16="http://schemas.microsoft.com/office/drawing/2014/chart" uri="{C3380CC4-5D6E-409C-BE32-E72D297353CC}">
              <c16:uniqueId val="{00000005-8E9A-47B7-811C-9A5D5F11C949}"/>
            </c:ext>
          </c:extLst>
        </c:ser>
        <c:ser>
          <c:idx val="1"/>
          <c:order val="1"/>
          <c:tx>
            <c:strRef>
              <c:f>[1]公会計指標分析・財政指標組合せ分析表!$G$55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[1]公会計指標分析・財政指標組合せ分析表!$K$50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{6B99DDEB-7DB8-481C-AD79-D20B785C4914}</c15:txfldGUID>
                      <c15:f>[1]公会計指標分析・財政指標組合せ分析表!$K$50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8E9A-47B7-811C-9A5D5F11C949}"/>
                </c:ext>
              </c:extLst>
            </c:dLbl>
            <c:dLbl>
              <c:idx val="1"/>
              <c:tx>
                <c:strRef>
                  <c:f>[1]公会計指標分析・財政指標組合せ分析表!$L$50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{7D2600AA-4360-456B-9370-A666FD81F2E5}</c15:txfldGUID>
                      <c15:f>[1]公会計指標分析・財政指標組合せ分析表!$L$50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8E9A-47B7-811C-9A5D5F11C949}"/>
                </c:ext>
              </c:extLst>
            </c:dLbl>
            <c:dLbl>
              <c:idx val="2"/>
              <c:tx>
                <c:strRef>
                  <c:f>[1]公会計指標分析・財政指標組合せ分析表!$M$50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{B410B7A9-EC8B-4630-B150-E8D3D48F3F24}</c15:txfldGUID>
                      <c15:f>[1]公会計指標分析・財政指標組合せ分析表!$M$50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8E9A-47B7-811C-9A5D5F11C949}"/>
                </c:ext>
              </c:extLst>
            </c:dLbl>
            <c:dLbl>
              <c:idx val="3"/>
              <c:tx>
                <c:strRef>
                  <c:f>[1]公会計指標分析・財政指標組合せ分析表!$N$50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{40AB2B11-4398-4D88-B2D8-2635165A5E35}</c15:txfldGUID>
                      <c15:f>[1]公会計指標分析・財政指標組合せ分析表!$N$50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8E9A-47B7-811C-9A5D5F11C949}"/>
                </c:ext>
              </c:extLst>
            </c:dLbl>
            <c:dLbl>
              <c:idx val="4"/>
              <c:tx>
                <c:strRef>
                  <c:f>[1]公会計指標分析・財政指標組合せ分析表!$O$50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{605AD885-0A4F-4E9E-A498-56745946DF3B}</c15:txfldGUID>
                      <c15:f>[1]公会計指標分析・財政指標組合せ分析表!$O$50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8E9A-47B7-811C-9A5D5F11C94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[1]公会計指標分析・財政指標組合せ分析表!$K$57:$O$57</c:f>
              <c:numCache>
                <c:formatCode>General</c:formatCode>
                <c:ptCount val="5"/>
              </c:numCache>
            </c:numRef>
          </c:xVal>
          <c:yVal>
            <c:numRef>
              <c:f>[1]公会計指標分析・財政指標組合せ分析表!$K$55:$O$55</c:f>
              <c:numCache>
                <c:formatCode>General</c:formatCode>
                <c:ptCount val="5"/>
              </c:numCache>
            </c:numRef>
          </c:yVal>
          <c:smooth val="0"/>
          <c:extLst>
            <c:ext xmlns:c16="http://schemas.microsoft.com/office/drawing/2014/chart" uri="{C3380CC4-5D6E-409C-BE32-E72D297353CC}">
              <c16:uniqueId val="{0000000B-8E9A-47B7-811C-9A5D5F11C949}"/>
            </c:ext>
          </c:extLst>
        </c:ser>
        <c:dLbls>
          <c:showLegendKey val="0"/>
          <c:showVal val="0"/>
          <c:showCatName val="0"/>
          <c:showSerName val="0"/>
          <c:showPercent val="0"/>
          <c:showBubbleSize val="0"/>
        </c:dLbls>
        <c:axId val="74170752"/>
        <c:axId val="74172672"/>
      </c:scatterChart>
      <c:valAx>
        <c:axId val="7417075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4172672"/>
        <c:crosses val="autoZero"/>
        <c:crossBetween val="midCat"/>
      </c:valAx>
      <c:valAx>
        <c:axId val="7417267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41707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[1]公会計指標分析・財政指標組合せ分析表!$G$73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{8B51C0C8-5A73-4E3F-B7FD-0ACC19B8B70B}</c15:txfldGUID>
                      <c15:f>[1]公会計指標分析・財政指標組合せ分析表!$K$72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3248-44ED-AFC8-216E4D5E111B}"/>
                </c:ext>
              </c:extLst>
            </c:dLbl>
            <c:dLbl>
              <c:idx val="1"/>
              <c:tx>
                <c:strRef>
                  <c:f>[1]公会計指標分析・財政指標組合せ分析表!$L$72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{9CD3BD5E-5082-4278-8D8A-9DF673BF6ABF}</c15:txfldGUID>
                      <c15:f>[1]公会計指標分析・財政指標組合せ分析表!$L$72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3248-44ED-AFC8-216E4D5E111B}"/>
                </c:ext>
              </c:extLst>
            </c:dLbl>
            <c:dLbl>
              <c:idx val="2"/>
              <c:tx>
                <c:strRef>
                  <c:f>[1]公会計指標分析・財政指標組合せ分析表!$M$72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{7AF50CEF-468A-4A10-AA31-791A25BF156A}</c15:txfldGUID>
                      <c15:f>[1]公会計指標分析・財政指標組合せ分析表!$M$72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3248-44ED-AFC8-216E4D5E111B}"/>
                </c:ext>
              </c:extLst>
            </c:dLbl>
            <c:dLbl>
              <c:idx val="3"/>
              <c:tx>
                <c:strRef>
                  <c:f>[1]公会計指標分析・財政指標組合せ分析表!$N$72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{7D632298-B8C1-4C8C-B1F5-DE856FFA7A78}</c15:txfldGUID>
                      <c15:f>[1]公会計指標分析・財政指標組合せ分析表!$N$72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3248-44ED-AFC8-216E4D5E111B}"/>
                </c:ext>
              </c:extLst>
            </c:dLbl>
            <c:dLbl>
              <c:idx val="4"/>
              <c:tx>
                <c:strRef>
                  <c:f>[1]公会計指標分析・財政指標組合せ分析表!$O$72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{ED898E1A-F692-4918-8DF4-33BBE20728EE}</c15:txfldGUID>
                      <c15:f>[1]公会計指標分析・財政指標組合せ分析表!$O$72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3248-44ED-AFC8-216E4D5E111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[1]公会計指標分析・財政指標組合せ分析表!$K$75:$O$75</c:f>
              <c:numCache>
                <c:formatCode>General</c:formatCode>
                <c:ptCount val="5"/>
                <c:pt idx="0">
                  <c:v>7.8</c:v>
                </c:pt>
                <c:pt idx="1">
                  <c:v>6.9</c:v>
                </c:pt>
                <c:pt idx="2">
                  <c:v>5.2</c:v>
                </c:pt>
                <c:pt idx="3">
                  <c:v>4.0999999999999996</c:v>
                </c:pt>
                <c:pt idx="4">
                  <c:v>4.5</c:v>
                </c:pt>
              </c:numCache>
            </c:numRef>
          </c:xVal>
          <c:yVal>
            <c:numRef>
              <c:f>[1]公会計指標分析・財政指標組合せ分析表!$K$73:$O$73</c:f>
              <c:numCache>
                <c:formatCode>General</c:formatCode>
                <c:ptCount val="5"/>
              </c:numCache>
            </c:numRef>
          </c:yVal>
          <c:smooth val="0"/>
          <c:extLst>
            <c:ext xmlns:c16="http://schemas.microsoft.com/office/drawing/2014/chart" uri="{C3380CC4-5D6E-409C-BE32-E72D297353CC}">
              <c16:uniqueId val="{00000005-3248-44ED-AFC8-216E4D5E111B}"/>
            </c:ext>
          </c:extLst>
        </c:ser>
        <c:ser>
          <c:idx val="1"/>
          <c:order val="1"/>
          <c:tx>
            <c:strRef>
              <c:f>[1]公会計指標分析・財政指標組合せ分析表!$G$77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[1]公会計指標分析・財政指標組合せ分析表!$K$72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{85865402-94B5-4E6B-89DF-E1F6D3B302C5}</c15:txfldGUID>
                      <c15:f>[1]公会計指標分析・財政指標組合せ分析表!$K$72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3248-44ED-AFC8-216E4D5E111B}"/>
                </c:ext>
              </c:extLst>
            </c:dLbl>
            <c:dLbl>
              <c:idx val="1"/>
              <c:tx>
                <c:strRef>
                  <c:f>[1]公会計指標分析・財政指標組合せ分析表!$L$72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{0D86A2D5-6E30-48C3-A1C5-D004957023AB}</c15:txfldGUID>
                      <c15:f>[1]公会計指標分析・財政指標組合せ分析表!$L$72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3248-44ED-AFC8-216E4D5E111B}"/>
                </c:ext>
              </c:extLst>
            </c:dLbl>
            <c:dLbl>
              <c:idx val="2"/>
              <c:tx>
                <c:strRef>
                  <c:f>[1]公会計指標分析・財政指標組合せ分析表!$M$72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{FAB354DD-77BA-46EF-BA5F-95B1DCB6543D}</c15:txfldGUID>
                      <c15:f>[1]公会計指標分析・財政指標組合せ分析表!$M$72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3248-44ED-AFC8-216E4D5E111B}"/>
                </c:ext>
              </c:extLst>
            </c:dLbl>
            <c:dLbl>
              <c:idx val="3"/>
              <c:tx>
                <c:strRef>
                  <c:f>[1]公会計指標分析・財政指標組合せ分析表!$N$72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{828D3A36-829B-4136-93FA-7D4CF5BA1E73}</c15:txfldGUID>
                      <c15:f>[1]公会計指標分析・財政指標組合せ分析表!$N$72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3248-44ED-AFC8-216E4D5E111B}"/>
                </c:ext>
              </c:extLst>
            </c:dLbl>
            <c:dLbl>
              <c:idx val="4"/>
              <c:tx>
                <c:strRef>
                  <c:f>[1]公会計指標分析・財政指標組合せ分析表!$O$72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{FFAA1FA1-F405-4581-AB3F-E53F6090948A}</c15:txfldGUID>
                      <c15:f>[1]公会計指標分析・財政指標組合せ分析表!$O$72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3248-44ED-AFC8-216E4D5E111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[1]公会計指標分析・財政指標組合せ分析表!$K$79:$O$79</c:f>
              <c:numCache>
                <c:formatCode>General</c:formatCode>
                <c:ptCount val="5"/>
                <c:pt idx="0">
                  <c:v>10.1</c:v>
                </c:pt>
                <c:pt idx="1">
                  <c:v>9.1999999999999993</c:v>
                </c:pt>
                <c:pt idx="2">
                  <c:v>8.1999999999999993</c:v>
                </c:pt>
                <c:pt idx="3">
                  <c:v>7.8</c:v>
                </c:pt>
                <c:pt idx="4">
                  <c:v>7.4</c:v>
                </c:pt>
              </c:numCache>
            </c:numRef>
          </c:xVal>
          <c:yVal>
            <c:numRef>
              <c:f>[1]公会計指標分析・財政指標組合せ分析表!$K$77:$O$77</c:f>
              <c:numCache>
                <c:formatCode>General</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B-3248-44ED-AFC8-216E4D5E111B}"/>
            </c:ext>
          </c:extLst>
        </c:ser>
        <c:dLbls>
          <c:showLegendKey val="0"/>
          <c:showVal val="0"/>
          <c:showCatName val="0"/>
          <c:showSerName val="0"/>
          <c:showPercent val="0"/>
          <c:showBubbleSize val="0"/>
        </c:dLbls>
        <c:axId val="74063872"/>
        <c:axId val="74065792"/>
      </c:scatterChart>
      <c:valAx>
        <c:axId val="74063872"/>
        <c:scaling>
          <c:orientation val="minMax"/>
          <c:max val="10.4"/>
          <c:min val="7.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4065792"/>
        <c:crosses val="autoZero"/>
        <c:crossBetween val="midCat"/>
      </c:valAx>
      <c:valAx>
        <c:axId val="7406579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406387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北海道雨竜町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起債額の元利償還金は、少しずつ微増となってきている。また、普通交付税算入額が増加傾向にあるため、</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実質公債費比率は横ばいとなる見込み。</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北海道雨竜町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H19</a:t>
          </a:r>
          <a:r>
            <a:rPr kumimoji="1" lang="ja-JP" altLang="ja-JP" sz="1100">
              <a:solidFill>
                <a:schemeClr val="dk1"/>
              </a:solidFill>
              <a:effectLst/>
              <a:latin typeface="+mn-lt"/>
              <a:ea typeface="+mn-ea"/>
              <a:cs typeface="+mn-cs"/>
            </a:rPr>
            <a:t>年度以降、将来負担額を充当可能財源等が上回っており、将来負担比率は算出されない。</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A01A3067-C90B-4093-A46F-303A27AB2E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F8661ECD-5092-4E38-97F5-94B15CC493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a:extLst>
            <a:ext uri="{FF2B5EF4-FFF2-40B4-BE49-F238E27FC236}">
              <a16:creationId xmlns:a16="http://schemas.microsoft.com/office/drawing/2014/main" id="{473CEDBF-B936-497A-B857-89E2EE0E39FC}"/>
            </a:ext>
          </a:extLst>
        </xdr:cNvPr>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a:extLst>
            <a:ext uri="{FF2B5EF4-FFF2-40B4-BE49-F238E27FC236}">
              <a16:creationId xmlns:a16="http://schemas.microsoft.com/office/drawing/2014/main" id="{D6ED39E2-7AB6-4765-9129-F28C5E276C6F}"/>
            </a:ext>
          </a:extLst>
        </xdr:cNvPr>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a:extLst>
            <a:ext uri="{FF2B5EF4-FFF2-40B4-BE49-F238E27FC236}">
              <a16:creationId xmlns:a16="http://schemas.microsoft.com/office/drawing/2014/main" id="{EE009A29-6D26-4C2F-A00C-D001BD3BF0C9}"/>
            </a:ext>
          </a:extLst>
        </xdr:cNvPr>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a:extLst>
            <a:ext uri="{FF2B5EF4-FFF2-40B4-BE49-F238E27FC236}">
              <a16:creationId xmlns:a16="http://schemas.microsoft.com/office/drawing/2014/main" id="{58853467-60B9-4505-8A69-BF71079667A4}"/>
            </a:ext>
          </a:extLst>
        </xdr:cNvPr>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a:extLst>
            <a:ext uri="{FF2B5EF4-FFF2-40B4-BE49-F238E27FC236}">
              <a16:creationId xmlns:a16="http://schemas.microsoft.com/office/drawing/2014/main" id="{BB4B5289-4A15-4AB9-921E-B84943091698}"/>
            </a:ext>
          </a:extLst>
        </xdr:cNvPr>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a:extLst>
            <a:ext uri="{FF2B5EF4-FFF2-40B4-BE49-F238E27FC236}">
              <a16:creationId xmlns:a16="http://schemas.microsoft.com/office/drawing/2014/main" id="{7EE6E5AE-A4E2-4EC1-8AE6-10CB85EE7391}"/>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a:extLst>
            <a:ext uri="{FF2B5EF4-FFF2-40B4-BE49-F238E27FC236}">
              <a16:creationId xmlns:a16="http://schemas.microsoft.com/office/drawing/2014/main" id="{9ABE04CA-5C19-4677-A3E6-BF505807C494}"/>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a:extLst>
            <a:ext uri="{FF2B5EF4-FFF2-40B4-BE49-F238E27FC236}">
              <a16:creationId xmlns:a16="http://schemas.microsoft.com/office/drawing/2014/main" id="{59C65DA5-9BD8-4B2B-A512-5E939AD1D3AE}"/>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a:extLst>
            <a:ext uri="{FF2B5EF4-FFF2-40B4-BE49-F238E27FC236}">
              <a16:creationId xmlns:a16="http://schemas.microsoft.com/office/drawing/2014/main" id="{7C8A0249-08A2-431C-8968-47BB66239CA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北海道雨竜町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a:extLst>
            <a:ext uri="{FF2B5EF4-FFF2-40B4-BE49-F238E27FC236}">
              <a16:creationId xmlns:a16="http://schemas.microsoft.com/office/drawing/2014/main" id="{7C6F0C95-2734-4F6A-B536-2E5404D27685}"/>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a:extLst>
            <a:ext uri="{FF2B5EF4-FFF2-40B4-BE49-F238E27FC236}">
              <a16:creationId xmlns:a16="http://schemas.microsoft.com/office/drawing/2014/main" id="{067794B3-2CBE-42DE-99D6-C735C3D46C0D}"/>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a:extLst>
            <a:ext uri="{FF2B5EF4-FFF2-40B4-BE49-F238E27FC236}">
              <a16:creationId xmlns:a16="http://schemas.microsoft.com/office/drawing/2014/main" id="{5D1A60A1-C2C9-46EF-848C-6C96019911F4}"/>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a:extLst>
            <a:ext uri="{FF2B5EF4-FFF2-40B4-BE49-F238E27FC236}">
              <a16:creationId xmlns:a16="http://schemas.microsoft.com/office/drawing/2014/main" id="{085E4268-7565-4A6D-8474-103700B6B60B}"/>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a:extLst>
            <a:ext uri="{FF2B5EF4-FFF2-40B4-BE49-F238E27FC236}">
              <a16:creationId xmlns:a16="http://schemas.microsoft.com/office/drawing/2014/main" id="{32CC6CF2-A27F-4040-A57C-10D29451D01A}"/>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a:extLst>
            <a:ext uri="{FF2B5EF4-FFF2-40B4-BE49-F238E27FC236}">
              <a16:creationId xmlns:a16="http://schemas.microsoft.com/office/drawing/2014/main" id="{1AC4B595-E8AA-4F34-9549-FC5CF0BB9938}"/>
            </a:ext>
          </a:extLst>
        </xdr:cNvPr>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2,542
2,534
191.15
3,998,316
3,860,218
138,088
2,165,630
4,767,306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a:extLst>
            <a:ext uri="{FF2B5EF4-FFF2-40B4-BE49-F238E27FC236}">
              <a16:creationId xmlns:a16="http://schemas.microsoft.com/office/drawing/2014/main" id="{EA42B7F5-FC5E-48EC-828B-78DB9139D36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a:extLst>
            <a:ext uri="{FF2B5EF4-FFF2-40B4-BE49-F238E27FC236}">
              <a16:creationId xmlns:a16="http://schemas.microsoft.com/office/drawing/2014/main" id="{0B8DD756-056C-4DD9-AB45-D8A94C727D3F}"/>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a:extLst>
            <a:ext uri="{FF2B5EF4-FFF2-40B4-BE49-F238E27FC236}">
              <a16:creationId xmlns:a16="http://schemas.microsoft.com/office/drawing/2014/main" id="{A1C506E6-95F7-4C0B-8BC4-690C95CCABFA}"/>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4.5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a:extLst>
            <a:ext uri="{FF2B5EF4-FFF2-40B4-BE49-F238E27FC236}">
              <a16:creationId xmlns:a16="http://schemas.microsoft.com/office/drawing/2014/main" id="{746A5020-3838-42BD-9810-C44C7282936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a:extLst>
            <a:ext uri="{FF2B5EF4-FFF2-40B4-BE49-F238E27FC236}">
              <a16:creationId xmlns:a16="http://schemas.microsoft.com/office/drawing/2014/main" id="{A2AF3780-96E8-4706-9419-D2F0DF91E906}"/>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a:extLst>
            <a:ext uri="{FF2B5EF4-FFF2-40B4-BE49-F238E27FC236}">
              <a16:creationId xmlns:a16="http://schemas.microsoft.com/office/drawing/2014/main" id="{113E9506-6506-42F0-958C-DE3014DFC8D8}"/>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3</xdr:row>
      <xdr:rowOff>79375</xdr:rowOff>
    </xdr:to>
    <xdr:sp macro="" textlink="">
      <xdr:nvSpPr>
        <xdr:cNvPr id="25" name="角丸四角形 24">
          <a:extLst>
            <a:ext uri="{FF2B5EF4-FFF2-40B4-BE49-F238E27FC236}">
              <a16:creationId xmlns:a16="http://schemas.microsoft.com/office/drawing/2014/main" id="{4A1A185F-E9BE-4958-B232-917F5C17C1D8}"/>
            </a:ext>
          </a:extLst>
        </xdr:cNvPr>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a:extLst>
            <a:ext uri="{FF2B5EF4-FFF2-40B4-BE49-F238E27FC236}">
              <a16:creationId xmlns:a16="http://schemas.microsoft.com/office/drawing/2014/main" id="{128BB536-F7EC-4BD5-90E5-4E8CE1797673}"/>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フローチャート : 判断 26">
          <a:extLst>
            <a:ext uri="{FF2B5EF4-FFF2-40B4-BE49-F238E27FC236}">
              <a16:creationId xmlns:a16="http://schemas.microsoft.com/office/drawing/2014/main" id="{67A174D3-79BE-4D03-A1D8-D83A3386141A}"/>
            </a:ext>
          </a:extLst>
        </xdr:cNvPr>
        <xdr:cNvSpPr/>
      </xdr:nvSpPr>
      <xdr:spPr>
        <a:xfrm>
          <a:off x="11210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a:extLst>
            <a:ext uri="{FF2B5EF4-FFF2-40B4-BE49-F238E27FC236}">
              <a16:creationId xmlns:a16="http://schemas.microsoft.com/office/drawing/2014/main" id="{25B04C31-786A-4F30-A107-955097A49E67}"/>
            </a:ext>
          </a:extLst>
        </xdr:cNvPr>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a:extLst>
            <a:ext uri="{FF2B5EF4-FFF2-40B4-BE49-F238E27FC236}">
              <a16:creationId xmlns:a16="http://schemas.microsoft.com/office/drawing/2014/main" id="{227EC878-3B84-4D26-9B9C-5D24A4D3CADA}"/>
            </a:ext>
          </a:extLst>
        </xdr:cNvPr>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a:extLst>
            <a:ext uri="{FF2B5EF4-FFF2-40B4-BE49-F238E27FC236}">
              <a16:creationId xmlns:a16="http://schemas.microsoft.com/office/drawing/2014/main" id="{7148E367-AF99-49BA-A325-77E6C4048558}"/>
            </a:ext>
          </a:extLst>
        </xdr:cNvPr>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a:extLst>
            <a:ext uri="{FF2B5EF4-FFF2-40B4-BE49-F238E27FC236}">
              <a16:creationId xmlns:a16="http://schemas.microsoft.com/office/drawing/2014/main" id="{C77C437B-65D4-41A1-B760-7393CD576E2F}"/>
            </a:ext>
          </a:extLst>
        </xdr:cNvPr>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a:extLst>
            <a:ext uri="{FF2B5EF4-FFF2-40B4-BE49-F238E27FC236}">
              <a16:creationId xmlns:a16="http://schemas.microsoft.com/office/drawing/2014/main" id="{7AE97623-510E-4A52-9F26-3A4AD730B717}"/>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a:extLst>
            <a:ext uri="{FF2B5EF4-FFF2-40B4-BE49-F238E27FC236}">
              <a16:creationId xmlns:a16="http://schemas.microsoft.com/office/drawing/2014/main" id="{D331E057-E01B-469E-AA29-B283D99B27D1}"/>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a:extLst>
            <a:ext uri="{FF2B5EF4-FFF2-40B4-BE49-F238E27FC236}">
              <a16:creationId xmlns:a16="http://schemas.microsoft.com/office/drawing/2014/main" id="{B8571BFD-6D2B-4E75-ADEA-913C546DF5F4}"/>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a:extLst>
            <a:ext uri="{FF2B5EF4-FFF2-40B4-BE49-F238E27FC236}">
              <a16:creationId xmlns:a16="http://schemas.microsoft.com/office/drawing/2014/main" id="{9EB5115A-B9DA-4817-9522-9669A99A845A}"/>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a:extLst>
            <a:ext uri="{FF2B5EF4-FFF2-40B4-BE49-F238E27FC236}">
              <a16:creationId xmlns:a16="http://schemas.microsoft.com/office/drawing/2014/main" id="{3B3A9237-7737-4168-B7C8-CE5215BE738A}"/>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a:extLst>
            <a:ext uri="{FF2B5EF4-FFF2-40B4-BE49-F238E27FC236}">
              <a16:creationId xmlns:a16="http://schemas.microsoft.com/office/drawing/2014/main" id="{D423676D-901F-4DFC-869D-DC6E6A96C3B7}"/>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a:extLst>
            <a:ext uri="{FF2B5EF4-FFF2-40B4-BE49-F238E27FC236}">
              <a16:creationId xmlns:a16="http://schemas.microsoft.com/office/drawing/2014/main" id="{853F237B-ECE8-46C9-AF5E-A5071D3E801F}"/>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a:extLst>
            <a:ext uri="{FF2B5EF4-FFF2-40B4-BE49-F238E27FC236}">
              <a16:creationId xmlns:a16="http://schemas.microsoft.com/office/drawing/2014/main" id="{6614A3FC-84E1-482F-A0D5-8DABCC62B9B7}"/>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a:extLst>
            <a:ext uri="{FF2B5EF4-FFF2-40B4-BE49-F238E27FC236}">
              <a16:creationId xmlns:a16="http://schemas.microsoft.com/office/drawing/2014/main" id="{EB7B9BF6-00BE-40A5-8780-9470C53DD343}"/>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a:extLst>
            <a:ext uri="{FF2B5EF4-FFF2-40B4-BE49-F238E27FC236}">
              <a16:creationId xmlns:a16="http://schemas.microsoft.com/office/drawing/2014/main" id="{159E47F2-7A43-4A47-87CD-BA63ACA23C06}"/>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a:extLst>
            <a:ext uri="{FF2B5EF4-FFF2-40B4-BE49-F238E27FC236}">
              <a16:creationId xmlns:a16="http://schemas.microsoft.com/office/drawing/2014/main" id="{2A5BC834-9D08-4546-81DE-CC724168FAFB}"/>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a:extLst>
            <a:ext uri="{FF2B5EF4-FFF2-40B4-BE49-F238E27FC236}">
              <a16:creationId xmlns:a16="http://schemas.microsoft.com/office/drawing/2014/main" id="{26D44E13-7431-402C-935B-32FBCE94DF44}"/>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a:extLst>
            <a:ext uri="{FF2B5EF4-FFF2-40B4-BE49-F238E27FC236}">
              <a16:creationId xmlns:a16="http://schemas.microsoft.com/office/drawing/2014/main" id="{D1060E7B-F92D-4EF0-90AD-F787033C2DE1}"/>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a:extLst>
            <a:ext uri="{FF2B5EF4-FFF2-40B4-BE49-F238E27FC236}">
              <a16:creationId xmlns:a16="http://schemas.microsoft.com/office/drawing/2014/main" id="{96578784-B7BE-4468-87BA-F8E0FC457B2E}"/>
            </a:ext>
          </a:extLst>
        </xdr:cNvPr>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a:extLst>
            <a:ext uri="{FF2B5EF4-FFF2-40B4-BE49-F238E27FC236}">
              <a16:creationId xmlns:a16="http://schemas.microsoft.com/office/drawing/2014/main" id="{FFF8BA3E-2549-421A-ADCC-9FFF0F8CD4BA}"/>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a:extLst>
            <a:ext uri="{FF2B5EF4-FFF2-40B4-BE49-F238E27FC236}">
              <a16:creationId xmlns:a16="http://schemas.microsoft.com/office/drawing/2014/main" id="{1381FD2A-FF7F-416A-BA4D-3DCAD02B9C0A}"/>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a:extLst>
            <a:ext uri="{FF2B5EF4-FFF2-40B4-BE49-F238E27FC236}">
              <a16:creationId xmlns:a16="http://schemas.microsoft.com/office/drawing/2014/main" id="{7F6A864D-CE95-4090-A20C-CD698AD9F78C}"/>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a:extLst>
            <a:ext uri="{FF2B5EF4-FFF2-40B4-BE49-F238E27FC236}">
              <a16:creationId xmlns:a16="http://schemas.microsoft.com/office/drawing/2014/main" id="{FA769CE1-034A-425B-9409-ACA95B1EE878}"/>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a:extLst>
            <a:ext uri="{FF2B5EF4-FFF2-40B4-BE49-F238E27FC236}">
              <a16:creationId xmlns:a16="http://schemas.microsoft.com/office/drawing/2014/main" id="{1583EFA6-C612-4417-B4D8-2C02A59B75CC}"/>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a:extLst>
            <a:ext uri="{FF2B5EF4-FFF2-40B4-BE49-F238E27FC236}">
              <a16:creationId xmlns:a16="http://schemas.microsoft.com/office/drawing/2014/main" id="{2E01A3F8-68D9-47EA-B0C4-C7DCF2741051}"/>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a:extLst>
            <a:ext uri="{FF2B5EF4-FFF2-40B4-BE49-F238E27FC236}">
              <a16:creationId xmlns:a16="http://schemas.microsoft.com/office/drawing/2014/main" id="{2FF1FA5A-B17A-47B5-9E3E-0C6FE89E49F4}"/>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a:extLst>
            <a:ext uri="{FF2B5EF4-FFF2-40B4-BE49-F238E27FC236}">
              <a16:creationId xmlns:a16="http://schemas.microsoft.com/office/drawing/2014/main" id="{C4854CAB-36A1-4FCD-952A-C8C2B446576C}"/>
            </a:ext>
          </a:extLst>
        </xdr:cNvPr>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a:extLst>
            <a:ext uri="{FF2B5EF4-FFF2-40B4-BE49-F238E27FC236}">
              <a16:creationId xmlns:a16="http://schemas.microsoft.com/office/drawing/2014/main" id="{5A9A7A6F-8418-4C1F-A413-2D8BA34E8399}"/>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a:extLst>
            <a:ext uri="{FF2B5EF4-FFF2-40B4-BE49-F238E27FC236}">
              <a16:creationId xmlns:a16="http://schemas.microsoft.com/office/drawing/2014/main" id="{9E2571DB-AF10-410D-9546-6E39BF3A3681}"/>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a:extLst>
            <a:ext uri="{FF2B5EF4-FFF2-40B4-BE49-F238E27FC236}">
              <a16:creationId xmlns:a16="http://schemas.microsoft.com/office/drawing/2014/main" id="{A2D7F60C-43A0-4CD1-83AB-A7B8C2176E53}"/>
            </a:ext>
          </a:extLst>
        </xdr:cNvPr>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a:extLst>
            <a:ext uri="{FF2B5EF4-FFF2-40B4-BE49-F238E27FC236}">
              <a16:creationId xmlns:a16="http://schemas.microsoft.com/office/drawing/2014/main" id="{CDBE78D1-4ECA-443E-AFB7-600273BA8560}"/>
            </a:ext>
          </a:extLst>
        </xdr:cNvPr>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a:extLst>
            <a:ext uri="{FF2B5EF4-FFF2-40B4-BE49-F238E27FC236}">
              <a16:creationId xmlns:a16="http://schemas.microsoft.com/office/drawing/2014/main" id="{7D195DD1-13A2-446A-BAF0-9E4BCAFE1181}"/>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a:extLst>
            <a:ext uri="{FF2B5EF4-FFF2-40B4-BE49-F238E27FC236}">
              <a16:creationId xmlns:a16="http://schemas.microsoft.com/office/drawing/2014/main" id="{DF248F1B-6065-4300-8119-BF3A16319D9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5114157F-815A-4F0C-B0E2-D7B190F4D9C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271AE07F-E517-40CE-9338-B39C1748613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2B8067B8-405F-49FF-94F4-7037BC76759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FBD9D6BF-6077-4E76-9988-536EE9F6FCD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北海道雨竜町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8C1AF6E1-997A-47AA-96DF-8B88CBC1EE9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4A82B305-0BBD-476B-8792-5A334984098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C7D0A55-C5EF-487C-879E-BA2D4DC73D6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2F12279E-3C7B-4F02-B105-3ABF97780A8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4009292-90C3-449B-9A7F-D73B802A779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62325A70-77AD-4460-B592-799C2C997ECC}"/>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2,542
2,534
191.15
3,998,316
3,860,218
138,088
2,165,630
4,767,306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BA015A62-BC61-43B4-9D1E-5EA75026941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31B54707-D664-448E-9747-F0263A1A9AC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7D417B83-CBD2-4DAB-B234-E2F5AC43009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35DC1DBC-7831-4CAE-B41A-D114F931E49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F49A4C06-28AE-4A9E-9717-6A45708DE78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AB9972DD-FD61-4710-A626-30A3BBAE20A6}"/>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a:extLst>
            <a:ext uri="{FF2B5EF4-FFF2-40B4-BE49-F238E27FC236}">
              <a16:creationId xmlns:a16="http://schemas.microsoft.com/office/drawing/2014/main" id="{91F00190-B1DD-4693-8391-3CAEBF5476A6}"/>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a16="http://schemas.microsoft.com/office/drawing/2014/main" id="{E5BE5576-CC6D-4247-9F8A-48070E95AA19}"/>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a16="http://schemas.microsoft.com/office/drawing/2014/main" id="{FD02A4D9-FB07-46E9-9860-16AEE5846223}"/>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a16="http://schemas.microsoft.com/office/drawing/2014/main" id="{A958D599-8C85-4249-BF94-E516A57E4E62}"/>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a:extLst>
            <a:ext uri="{FF2B5EF4-FFF2-40B4-BE49-F238E27FC236}">
              <a16:creationId xmlns:a16="http://schemas.microsoft.com/office/drawing/2014/main" id="{B6A9D1FC-CF99-47B6-90D9-61A68AF52AD7}"/>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a:extLst>
            <a:ext uri="{FF2B5EF4-FFF2-40B4-BE49-F238E27FC236}">
              <a16:creationId xmlns:a16="http://schemas.microsoft.com/office/drawing/2014/main" id="{4B21CA51-1C3E-4B8F-A799-4E6FF91214E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a16="http://schemas.microsoft.com/office/drawing/2014/main" id="{15E67453-1C6E-4940-9CDF-2666CB55372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a:extLst>
            <a:ext uri="{FF2B5EF4-FFF2-40B4-BE49-F238E27FC236}">
              <a16:creationId xmlns:a16="http://schemas.microsoft.com/office/drawing/2014/main" id="{646833A3-C007-4B14-BC90-EBF50B41435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6" name="正方形/長方形 25">
          <a:extLst>
            <a:ext uri="{FF2B5EF4-FFF2-40B4-BE49-F238E27FC236}">
              <a16:creationId xmlns:a16="http://schemas.microsoft.com/office/drawing/2014/main" id="{A06DED59-CAD5-4F27-939C-E7A005E8EC2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27" name="正方形/長方形 26">
          <a:extLst>
            <a:ext uri="{FF2B5EF4-FFF2-40B4-BE49-F238E27FC236}">
              <a16:creationId xmlns:a16="http://schemas.microsoft.com/office/drawing/2014/main" id="{50116165-49D0-46D7-99A9-3A917593A76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28" name="正方形/長方形 27">
          <a:extLst>
            <a:ext uri="{FF2B5EF4-FFF2-40B4-BE49-F238E27FC236}">
              <a16:creationId xmlns:a16="http://schemas.microsoft.com/office/drawing/2014/main" id="{0271B561-A256-4203-891F-9D4805663DD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29" name="正方形/長方形 28">
          <a:extLst>
            <a:ext uri="{FF2B5EF4-FFF2-40B4-BE49-F238E27FC236}">
              <a16:creationId xmlns:a16="http://schemas.microsoft.com/office/drawing/2014/main" id="{299F9A2A-65B0-4D9F-A152-AC0A979D0A5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北海道雨竜町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30" name="正方形/長方形 29">
          <a:extLst>
            <a:ext uri="{FF2B5EF4-FFF2-40B4-BE49-F238E27FC236}">
              <a16:creationId xmlns:a16="http://schemas.microsoft.com/office/drawing/2014/main" id="{F3E5F5FB-56FF-49F8-B8E5-5865EB8C51B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31" name="正方形/長方形 30">
          <a:extLst>
            <a:ext uri="{FF2B5EF4-FFF2-40B4-BE49-F238E27FC236}">
              <a16:creationId xmlns:a16="http://schemas.microsoft.com/office/drawing/2014/main" id="{54F93B27-D604-46C7-8BC6-DFCE0920815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32" name="正方形/長方形 31">
          <a:extLst>
            <a:ext uri="{FF2B5EF4-FFF2-40B4-BE49-F238E27FC236}">
              <a16:creationId xmlns:a16="http://schemas.microsoft.com/office/drawing/2014/main" id="{DC448EE3-FD5D-4A31-98E9-348B544E630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33" name="正方形/長方形 32">
          <a:extLst>
            <a:ext uri="{FF2B5EF4-FFF2-40B4-BE49-F238E27FC236}">
              <a16:creationId xmlns:a16="http://schemas.microsoft.com/office/drawing/2014/main" id="{30625008-42DA-4E98-BE75-DA3966F6F4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34" name="正方形/長方形 33">
          <a:extLst>
            <a:ext uri="{FF2B5EF4-FFF2-40B4-BE49-F238E27FC236}">
              <a16:creationId xmlns:a16="http://schemas.microsoft.com/office/drawing/2014/main" id="{2026EBAE-7C3D-42A3-9186-D42F8BA6385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35" name="正方形/長方形 34">
          <a:extLst>
            <a:ext uri="{FF2B5EF4-FFF2-40B4-BE49-F238E27FC236}">
              <a16:creationId xmlns:a16="http://schemas.microsoft.com/office/drawing/2014/main" id="{D035998C-7940-48C6-8BC7-0D3F92142597}"/>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2,542
2,534
191.15
3,998,316
3,860,218
138,088
2,165,630
4,767,306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36" name="正方形/長方形 35">
          <a:extLst>
            <a:ext uri="{FF2B5EF4-FFF2-40B4-BE49-F238E27FC236}">
              <a16:creationId xmlns:a16="http://schemas.microsoft.com/office/drawing/2014/main" id="{B7FE9F35-B2AE-4A4B-936F-34FD6740DAB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37" name="正方形/長方形 36">
          <a:extLst>
            <a:ext uri="{FF2B5EF4-FFF2-40B4-BE49-F238E27FC236}">
              <a16:creationId xmlns:a16="http://schemas.microsoft.com/office/drawing/2014/main" id="{A5B001D5-CB36-4F3E-88A8-E648C413E2B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38" name="正方形/長方形 37">
          <a:extLst>
            <a:ext uri="{FF2B5EF4-FFF2-40B4-BE49-F238E27FC236}">
              <a16:creationId xmlns:a16="http://schemas.microsoft.com/office/drawing/2014/main" id="{25760158-D0D8-4D64-AF2E-0F25956857F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39" name="正方形/長方形 38">
          <a:extLst>
            <a:ext uri="{FF2B5EF4-FFF2-40B4-BE49-F238E27FC236}">
              <a16:creationId xmlns:a16="http://schemas.microsoft.com/office/drawing/2014/main" id="{2634AF45-7F54-4ABA-BD71-7B5430F73EB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40" name="正方形/長方形 39">
          <a:extLst>
            <a:ext uri="{FF2B5EF4-FFF2-40B4-BE49-F238E27FC236}">
              <a16:creationId xmlns:a16="http://schemas.microsoft.com/office/drawing/2014/main" id="{2727C146-9C0D-4023-94DE-A32906F171A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41" name="正方形/長方形 40">
          <a:extLst>
            <a:ext uri="{FF2B5EF4-FFF2-40B4-BE49-F238E27FC236}">
              <a16:creationId xmlns:a16="http://schemas.microsoft.com/office/drawing/2014/main" id="{F6BAEEE9-6A96-4C80-8783-9EBA92DF6AB2}"/>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42" name="テキスト ボックス 41">
          <a:extLst>
            <a:ext uri="{FF2B5EF4-FFF2-40B4-BE49-F238E27FC236}">
              <a16:creationId xmlns:a16="http://schemas.microsoft.com/office/drawing/2014/main" id="{D07AC0C1-AF9B-4213-AD59-200C272C436D}"/>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43" name="テキスト ボックス 42">
          <a:extLst>
            <a:ext uri="{FF2B5EF4-FFF2-40B4-BE49-F238E27FC236}">
              <a16:creationId xmlns:a16="http://schemas.microsoft.com/office/drawing/2014/main" id="{F4F44B5F-49C6-4B6D-AC3D-EFAEBC9E4F6B}"/>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44" name="テキスト ボックス 43">
          <a:extLst>
            <a:ext uri="{FF2B5EF4-FFF2-40B4-BE49-F238E27FC236}">
              <a16:creationId xmlns:a16="http://schemas.microsoft.com/office/drawing/2014/main" id="{974E3724-6031-4FC0-8608-2F639783D00E}"/>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45" name="テキスト ボックス 44">
          <a:extLst>
            <a:ext uri="{FF2B5EF4-FFF2-40B4-BE49-F238E27FC236}">
              <a16:creationId xmlns:a16="http://schemas.microsoft.com/office/drawing/2014/main" id="{747E2AC3-7722-48F5-8234-72E1C1BDB38F}"/>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46" name="正方形/長方形 45">
          <a:extLst>
            <a:ext uri="{FF2B5EF4-FFF2-40B4-BE49-F238E27FC236}">
              <a16:creationId xmlns:a16="http://schemas.microsoft.com/office/drawing/2014/main" id="{3EA42516-F08F-407E-A489-522DCA4A5613}"/>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47" name="正方形/長方形 46">
          <a:extLst>
            <a:ext uri="{FF2B5EF4-FFF2-40B4-BE49-F238E27FC236}">
              <a16:creationId xmlns:a16="http://schemas.microsoft.com/office/drawing/2014/main" id="{A8E25A3B-614F-4415-892C-ED5F8AF5B28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8" name="正方形/長方形 47">
          <a:extLst>
            <a:ext uri="{FF2B5EF4-FFF2-40B4-BE49-F238E27FC236}">
              <a16:creationId xmlns:a16="http://schemas.microsoft.com/office/drawing/2014/main" id="{B3AEE320-98C1-4B14-BFD8-3ED5E8D3E0E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9" name="テキスト ボックス 48">
          <a:extLst>
            <a:ext uri="{FF2B5EF4-FFF2-40B4-BE49-F238E27FC236}">
              <a16:creationId xmlns:a16="http://schemas.microsoft.com/office/drawing/2014/main" id="{A8D9BB97-2734-4D0B-BCCE-7BCB8F88433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北海道雨竜町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2,542
2,534
191.15
3,998,316
3,860,218
138,088
2,165,630
4,767,306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町内に企業等が僅かしかないため、税収が少なく、指数も類団平均値を下回っているが、普通建設事業の厳選、経常経費の削減、税収の高徴収率維持に努めている。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a:extLst>
            <a:ext uri="{FF2B5EF4-FFF2-40B4-BE49-F238E27FC236}">
              <a16:creationId xmlns:a16="http://schemas.microsoft.com/office/drawing/2014/main" id="{00000000-0008-0000-0300-00003B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154178</xdr:rowOff>
    </xdr:from>
    <xdr:to>
      <xdr:col>7</xdr:col>
      <xdr:colOff>152400</xdr:colOff>
      <xdr:row>44</xdr:row>
      <xdr:rowOff>107188</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flipV="1">
          <a:off x="4953000" y="6154928"/>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79265</xdr:rowOff>
    </xdr:from>
    <xdr:ext cx="762000" cy="259045"/>
    <xdr:sp macro="" textlink="">
      <xdr:nvSpPr>
        <xdr:cNvPr id="61" name="財政力最小値テキスト">
          <a:extLst>
            <a:ext uri="{FF2B5EF4-FFF2-40B4-BE49-F238E27FC236}">
              <a16:creationId xmlns:a16="http://schemas.microsoft.com/office/drawing/2014/main" id="{00000000-0008-0000-0300-00003D000000}"/>
            </a:ext>
          </a:extLst>
        </xdr:cNvPr>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107188</xdr:rowOff>
    </xdr:from>
    <xdr:to>
      <xdr:col>7</xdr:col>
      <xdr:colOff>241300</xdr:colOff>
      <xdr:row>44</xdr:row>
      <xdr:rowOff>107188</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69105</xdr:rowOff>
    </xdr:from>
    <xdr:ext cx="762000" cy="259045"/>
    <xdr:sp macro="" textlink="">
      <xdr:nvSpPr>
        <xdr:cNvPr id="63" name="財政力最大値テキスト">
          <a:extLst>
            <a:ext uri="{FF2B5EF4-FFF2-40B4-BE49-F238E27FC236}">
              <a16:creationId xmlns:a16="http://schemas.microsoft.com/office/drawing/2014/main" id="{00000000-0008-0000-0300-00003F000000}"/>
            </a:ext>
          </a:extLst>
        </xdr:cNvPr>
        <xdr:cNvSpPr txBox="1"/>
      </xdr:nvSpPr>
      <xdr:spPr>
        <a:xfrm>
          <a:off x="50419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7</xdr:col>
      <xdr:colOff>63500</xdr:colOff>
      <xdr:row>35</xdr:row>
      <xdr:rowOff>154178</xdr:rowOff>
    </xdr:from>
    <xdr:to>
      <xdr:col>7</xdr:col>
      <xdr:colOff>241300</xdr:colOff>
      <xdr:row>35</xdr:row>
      <xdr:rowOff>154178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615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39624</xdr:rowOff>
    </xdr:from>
    <xdr:to>
      <xdr:col>7</xdr:col>
      <xdr:colOff>152400</xdr:colOff>
      <xdr:row>44</xdr:row>
      <xdr:rowOff>39624</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114800" y="75834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128541</xdr:rowOff>
    </xdr:from>
    <xdr:ext cx="762000" cy="259045"/>
    <xdr:sp macro="" textlink="">
      <xdr:nvSpPr>
        <xdr:cNvPr id="66" name="財政力平均値テキスト">
          <a:extLst>
            <a:ext uri="{FF2B5EF4-FFF2-40B4-BE49-F238E27FC236}">
              <a16:creationId xmlns:a16="http://schemas.microsoft.com/office/drawing/2014/main" id="{00000000-0008-0000-0300-000042000000}"/>
            </a:ext>
          </a:extLst>
        </xdr:cNvPr>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112014</xdr:rowOff>
    </xdr:from>
    <xdr:to>
      <xdr:col>7</xdr:col>
      <xdr:colOff>203200</xdr:colOff>
      <xdr:row>44</xdr:row>
      <xdr:rowOff>42164</xdr:rowOff>
    </xdr:to>
    <xdr:sp macro="" textlink="">
      <xdr:nvSpPr>
        <xdr:cNvPr id="67" name="フローチャート : 判断 66">
          <a:extLst>
            <a:ext uri="{FF2B5EF4-FFF2-40B4-BE49-F238E27FC236}">
              <a16:creationId xmlns:a16="http://schemas.microsoft.com/office/drawing/2014/main" id="{00000000-0008-0000-0300-000043000000}"/>
            </a:ext>
          </a:extLst>
        </xdr:cNvPr>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39624</xdr:rowOff>
    </xdr:from>
    <xdr:to>
      <xdr:col>6</xdr:col>
      <xdr:colOff>0</xdr:colOff>
      <xdr:row>44</xdr:row>
      <xdr:rowOff>39624</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3225800" y="75834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121666</xdr:rowOff>
    </xdr:from>
    <xdr:to>
      <xdr:col>6</xdr:col>
      <xdr:colOff>50800</xdr:colOff>
      <xdr:row>44</xdr:row>
      <xdr:rowOff>51816</xdr:rowOff>
    </xdr:to>
    <xdr:sp macro="" textlink="">
      <xdr:nvSpPr>
        <xdr:cNvPr id="69" name="フローチャート : 判断 68">
          <a:extLst>
            <a:ext uri="{FF2B5EF4-FFF2-40B4-BE49-F238E27FC236}">
              <a16:creationId xmlns:a16="http://schemas.microsoft.com/office/drawing/2014/main" id="{00000000-0008-0000-0300-000045000000}"/>
            </a:ext>
          </a:extLst>
        </xdr:cNvPr>
        <xdr:cNvSpPr/>
      </xdr:nvSpPr>
      <xdr:spPr>
        <a:xfrm>
          <a:off x="4064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61993</xdr:rowOff>
    </xdr:from>
    <xdr:ext cx="736600" cy="259045"/>
    <xdr:sp macro="" textlink="">
      <xdr:nvSpPr>
        <xdr:cNvPr id="70" name="テキスト ボックス 69">
          <a:extLst>
            <a:ext uri="{FF2B5EF4-FFF2-40B4-BE49-F238E27FC236}">
              <a16:creationId xmlns:a16="http://schemas.microsoft.com/office/drawing/2014/main" id="{00000000-0008-0000-0300-000046000000}"/>
            </a:ext>
          </a:extLst>
        </xdr:cNvPr>
        <xdr:cNvSpPr txBox="1"/>
      </xdr:nvSpPr>
      <xdr:spPr>
        <a:xfrm>
          <a:off x="3733800" y="7262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39624</xdr:rowOff>
    </xdr:from>
    <xdr:to>
      <xdr:col>4</xdr:col>
      <xdr:colOff>482600</xdr:colOff>
      <xdr:row>44</xdr:row>
      <xdr:rowOff>39624</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2336800" y="75834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131318</xdr:rowOff>
    </xdr:from>
    <xdr:to>
      <xdr:col>4</xdr:col>
      <xdr:colOff>533400</xdr:colOff>
      <xdr:row>44</xdr:row>
      <xdr:rowOff>61468</xdr:rowOff>
    </xdr:to>
    <xdr:sp macro="" textlink="">
      <xdr:nvSpPr>
        <xdr:cNvPr id="72" name="フローチャート : 判断 71">
          <a:extLst>
            <a:ext uri="{FF2B5EF4-FFF2-40B4-BE49-F238E27FC236}">
              <a16:creationId xmlns:a16="http://schemas.microsoft.com/office/drawing/2014/main" id="{00000000-0008-0000-0300-000048000000}"/>
            </a:ext>
          </a:extLst>
        </xdr:cNvPr>
        <xdr:cNvSpPr/>
      </xdr:nvSpPr>
      <xdr:spPr>
        <a:xfrm>
          <a:off x="3175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71645</xdr:rowOff>
    </xdr:from>
    <xdr:ext cx="7620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2844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39624</xdr:rowOff>
    </xdr:from>
    <xdr:to>
      <xdr:col>3</xdr:col>
      <xdr:colOff>279400</xdr:colOff>
      <xdr:row>44</xdr:row>
      <xdr:rowOff>39624</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1447800" y="75834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131318</xdr:rowOff>
    </xdr:from>
    <xdr:to>
      <xdr:col>3</xdr:col>
      <xdr:colOff>330200</xdr:colOff>
      <xdr:row>44</xdr:row>
      <xdr:rowOff>61468</xdr:rowOff>
    </xdr:to>
    <xdr:sp macro="" textlink="">
      <xdr:nvSpPr>
        <xdr:cNvPr id="75" name="フローチャート : 判断 74">
          <a:extLst>
            <a:ext uri="{FF2B5EF4-FFF2-40B4-BE49-F238E27FC236}">
              <a16:creationId xmlns:a16="http://schemas.microsoft.com/office/drawing/2014/main" id="{00000000-0008-0000-0300-00004B000000}"/>
            </a:ext>
          </a:extLst>
        </xdr:cNvPr>
        <xdr:cNvSpPr/>
      </xdr:nvSpPr>
      <xdr:spPr>
        <a:xfrm>
          <a:off x="2286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71645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1955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121666</xdr:rowOff>
    </xdr:from>
    <xdr:to>
      <xdr:col>2</xdr:col>
      <xdr:colOff>127000</xdr:colOff>
      <xdr:row>44</xdr:row>
      <xdr:rowOff>51816</xdr:rowOff>
    </xdr:to>
    <xdr:sp macro="" textlink="">
      <xdr:nvSpPr>
        <xdr:cNvPr id="77" name="フローチャート : 判断 76">
          <a:extLst>
            <a:ext uri="{FF2B5EF4-FFF2-40B4-BE49-F238E27FC236}">
              <a16:creationId xmlns:a16="http://schemas.microsoft.com/office/drawing/2014/main" id="{00000000-0008-0000-0300-00004D000000}"/>
            </a:ext>
          </a:extLst>
        </xdr:cNvPr>
        <xdr:cNvSpPr/>
      </xdr:nvSpPr>
      <xdr:spPr>
        <a:xfrm>
          <a:off x="1397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61993</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066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160274</xdr:rowOff>
    </xdr:from>
    <xdr:to>
      <xdr:col>7</xdr:col>
      <xdr:colOff>203200</xdr:colOff>
      <xdr:row>44</xdr:row>
      <xdr:rowOff>90424</xdr:rowOff>
    </xdr:to>
    <xdr:sp macro="" textlink="">
      <xdr:nvSpPr>
        <xdr:cNvPr id="84" name="円/楕円 83">
          <a:extLst>
            <a:ext uri="{FF2B5EF4-FFF2-40B4-BE49-F238E27FC236}">
              <a16:creationId xmlns:a16="http://schemas.microsoft.com/office/drawing/2014/main" id="{00000000-0008-0000-0300-000054000000}"/>
            </a:ext>
          </a:extLst>
        </xdr:cNvPr>
        <xdr:cNvSpPr/>
      </xdr:nvSpPr>
      <xdr:spPr>
        <a:xfrm>
          <a:off x="49022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71391</xdr:rowOff>
    </xdr:from>
    <xdr:ext cx="762000" cy="259045"/>
    <xdr:sp macro="" textlink="">
      <xdr:nvSpPr>
        <xdr:cNvPr id="85" name="財政力該当値テキスト">
          <a:extLst>
            <a:ext uri="{FF2B5EF4-FFF2-40B4-BE49-F238E27FC236}">
              <a16:creationId xmlns:a16="http://schemas.microsoft.com/office/drawing/2014/main" id="{00000000-0008-0000-0300-000055000000}"/>
            </a:ext>
          </a:extLst>
        </xdr:cNvPr>
        <xdr:cNvSpPr txBox="1"/>
      </xdr:nvSpPr>
      <xdr:spPr>
        <a:xfrm>
          <a:off x="5041900" y="744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160274</xdr:rowOff>
    </xdr:from>
    <xdr:to>
      <xdr:col>6</xdr:col>
      <xdr:colOff>50800</xdr:colOff>
      <xdr:row>44</xdr:row>
      <xdr:rowOff>90424</xdr:rowOff>
    </xdr:to>
    <xdr:sp macro="" textlink="">
      <xdr:nvSpPr>
        <xdr:cNvPr id="86" name="円/楕円 85">
          <a:extLst>
            <a:ext uri="{FF2B5EF4-FFF2-40B4-BE49-F238E27FC236}">
              <a16:creationId xmlns:a16="http://schemas.microsoft.com/office/drawing/2014/main" id="{00000000-0008-0000-0300-000056000000}"/>
            </a:ext>
          </a:extLst>
        </xdr:cNvPr>
        <xdr:cNvSpPr/>
      </xdr:nvSpPr>
      <xdr:spPr>
        <a:xfrm>
          <a:off x="4064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75201</xdr:rowOff>
    </xdr:from>
    <xdr:ext cx="7366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733800" y="7619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160274</xdr:rowOff>
    </xdr:from>
    <xdr:to>
      <xdr:col>4</xdr:col>
      <xdr:colOff>533400</xdr:colOff>
      <xdr:row>44</xdr:row>
      <xdr:rowOff>90424</xdr:rowOff>
    </xdr:to>
    <xdr:sp macro="" textlink="">
      <xdr:nvSpPr>
        <xdr:cNvPr id="88" name="円/楕円 87">
          <a:extLst>
            <a:ext uri="{FF2B5EF4-FFF2-40B4-BE49-F238E27FC236}">
              <a16:creationId xmlns:a16="http://schemas.microsoft.com/office/drawing/2014/main" id="{00000000-0008-0000-0300-000058000000}"/>
            </a:ext>
          </a:extLst>
        </xdr:cNvPr>
        <xdr:cNvSpPr/>
      </xdr:nvSpPr>
      <xdr:spPr>
        <a:xfrm>
          <a:off x="3175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75201</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2844800" y="761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160274</xdr:rowOff>
    </xdr:from>
    <xdr:to>
      <xdr:col>3</xdr:col>
      <xdr:colOff>330200</xdr:colOff>
      <xdr:row>44</xdr:row>
      <xdr:rowOff>90424</xdr:rowOff>
    </xdr:to>
    <xdr:sp macro="" textlink="">
      <xdr:nvSpPr>
        <xdr:cNvPr id="90" name="円/楕円 89">
          <a:extLst>
            <a:ext uri="{FF2B5EF4-FFF2-40B4-BE49-F238E27FC236}">
              <a16:creationId xmlns:a16="http://schemas.microsoft.com/office/drawing/2014/main" id="{00000000-0008-0000-0300-00005A000000}"/>
            </a:ext>
          </a:extLst>
        </xdr:cNvPr>
        <xdr:cNvSpPr/>
      </xdr:nvSpPr>
      <xdr:spPr>
        <a:xfrm>
          <a:off x="2286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75201</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1955800" y="761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160274</xdr:rowOff>
    </xdr:from>
    <xdr:to>
      <xdr:col>2</xdr:col>
      <xdr:colOff>127000</xdr:colOff>
      <xdr:row>44</xdr:row>
      <xdr:rowOff>90424</xdr:rowOff>
    </xdr:to>
    <xdr:sp macro="" textlink="">
      <xdr:nvSpPr>
        <xdr:cNvPr id="92" name="円/楕円 91">
          <a:extLst>
            <a:ext uri="{FF2B5EF4-FFF2-40B4-BE49-F238E27FC236}">
              <a16:creationId xmlns:a16="http://schemas.microsoft.com/office/drawing/2014/main" id="{00000000-0008-0000-0300-00005C000000}"/>
            </a:ext>
          </a:extLst>
        </xdr:cNvPr>
        <xdr:cNvSpPr/>
      </xdr:nvSpPr>
      <xdr:spPr>
        <a:xfrm>
          <a:off x="1397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75201</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066800" y="761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a:extLst>
            <a:ext uri="{FF2B5EF4-FFF2-40B4-BE49-F238E27FC236}">
              <a16:creationId xmlns:a16="http://schemas.microsoft.com/office/drawing/2014/main" id="{00000000-0008-0000-0300-00005E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経常経費の削減等により、類団平均値を下回っている。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a:extLst>
            <a:ext uri="{FF2B5EF4-FFF2-40B4-BE49-F238E27FC236}">
              <a16:creationId xmlns:a16="http://schemas.microsoft.com/office/drawing/2014/main" id="{00000000-0008-0000-0300-00006C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164919</xdr:rowOff>
    </xdr:from>
    <xdr:to>
      <xdr:col>7</xdr:col>
      <xdr:colOff>152400</xdr:colOff>
      <xdr:row>67</xdr:row>
      <xdr:rowOff>162741</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109019"/>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134818</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62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162741</xdr:rowOff>
    </xdr:from>
    <xdr:to>
      <xdr:col>7</xdr:col>
      <xdr:colOff>241300</xdr:colOff>
      <xdr:row>67</xdr:row>
      <xdr:rowOff>162741</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649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79846</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55.1</a:t>
          </a:r>
          <a:endParaRPr kumimoji="1" lang="ja-JP" altLang="en-US" sz="1000" b="1">
            <a:latin typeface="ＭＳ Ｐゴシック"/>
          </a:endParaRPr>
        </a:p>
      </xdr:txBody>
    </xdr:sp>
    <xdr:clientData/>
  </xdr:oneCellAnchor>
  <xdr:twoCellAnchor>
    <xdr:from>
      <xdr:col>7</xdr:col>
      <xdr:colOff>63500</xdr:colOff>
      <xdr:row>58</xdr:row>
      <xdr:rowOff>164919</xdr:rowOff>
    </xdr:from>
    <xdr:to>
      <xdr:col>7</xdr:col>
      <xdr:colOff>241300</xdr:colOff>
      <xdr:row>58</xdr:row>
      <xdr:rowOff>164919</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116840</xdr:rowOff>
    </xdr:from>
    <xdr:to>
      <xdr:col>7</xdr:col>
      <xdr:colOff>152400</xdr:colOff>
      <xdr:row>63</xdr:row>
      <xdr:rowOff>169454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746740"/>
          <a:ext cx="838200" cy="22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128650</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930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156573</xdr:rowOff>
    </xdr:from>
    <xdr:to>
      <xdr:col>7</xdr:col>
      <xdr:colOff>203200</xdr:colOff>
      <xdr:row>64</xdr:row>
      <xdr:rowOff>86723</xdr:rowOff>
    </xdr:to>
    <xdr:sp macro="" textlink="">
      <xdr:nvSpPr>
        <xdr:cNvPr id="132" name="フローチャート : 判断 131">
          <a:extLst>
            <a:ext uri="{FF2B5EF4-FFF2-40B4-BE49-F238E27FC236}">
              <a16:creationId xmlns:a16="http://schemas.microsoft.com/office/drawing/2014/main" id="{00000000-0008-0000-0300-000084000000}"/>
            </a:ext>
          </a:extLst>
        </xdr:cNvPr>
        <xdr:cNvSpPr/>
      </xdr:nvSpPr>
      <xdr:spPr>
        <a:xfrm>
          <a:off x="49022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116840</xdr:rowOff>
    </xdr:from>
    <xdr:to>
      <xdr:col>6</xdr:col>
      <xdr:colOff>0</xdr:colOff>
      <xdr:row>63</xdr:row>
      <xdr:rowOff>103959</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746740"/>
          <a:ext cx="889000" cy="15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94524</xdr:rowOff>
    </xdr:from>
    <xdr:to>
      <xdr:col>6</xdr:col>
      <xdr:colOff>50800</xdr:colOff>
      <xdr:row>64</xdr:row>
      <xdr:rowOff>24674</xdr:rowOff>
    </xdr:to>
    <xdr:sp macro="" textlink="">
      <xdr:nvSpPr>
        <xdr:cNvPr id="134" name="フローチャート : 判断 133">
          <a:extLst>
            <a:ext uri="{FF2B5EF4-FFF2-40B4-BE49-F238E27FC236}">
              <a16:creationId xmlns:a16="http://schemas.microsoft.com/office/drawing/2014/main" id="{00000000-0008-0000-0300-000086000000}"/>
            </a:ext>
          </a:extLst>
        </xdr:cNvPr>
        <xdr:cNvSpPr/>
      </xdr:nvSpPr>
      <xdr:spPr>
        <a:xfrm>
          <a:off x="4064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9451</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982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144417</xdr:rowOff>
    </xdr:from>
    <xdr:to>
      <xdr:col>4</xdr:col>
      <xdr:colOff>482600</xdr:colOff>
      <xdr:row>63</xdr:row>
      <xdr:rowOff>103959</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774317"/>
          <a:ext cx="889000" cy="13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9253</xdr:rowOff>
    </xdr:from>
    <xdr:to>
      <xdr:col>4</xdr:col>
      <xdr:colOff>533400</xdr:colOff>
      <xdr:row>64</xdr:row>
      <xdr:rowOff>110853</xdr:rowOff>
    </xdr:to>
    <xdr:sp macro="" textlink="">
      <xdr:nvSpPr>
        <xdr:cNvPr id="137" name="フローチャート : 判断 136">
          <a:extLst>
            <a:ext uri="{FF2B5EF4-FFF2-40B4-BE49-F238E27FC236}">
              <a16:creationId xmlns:a16="http://schemas.microsoft.com/office/drawing/2014/main" id="{00000000-0008-0000-0300-000089000000}"/>
            </a:ext>
          </a:extLst>
        </xdr:cNvPr>
        <xdr:cNvSpPr/>
      </xdr:nvSpPr>
      <xdr:spPr>
        <a:xfrm>
          <a:off x="3175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95630</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0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144417</xdr:rowOff>
    </xdr:from>
    <xdr:to>
      <xdr:col>3</xdr:col>
      <xdr:colOff>279400</xdr:colOff>
      <xdr:row>63</xdr:row>
      <xdr:rowOff>31569</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774317"/>
          <a:ext cx="889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70394</xdr:rowOff>
    </xdr:from>
    <xdr:to>
      <xdr:col>3</xdr:col>
      <xdr:colOff>330200</xdr:colOff>
      <xdr:row>64</xdr:row>
      <xdr:rowOff>544</xdr:rowOff>
    </xdr:to>
    <xdr:sp macro="" textlink="">
      <xdr:nvSpPr>
        <xdr:cNvPr id="140" name="フローチャート : 判断 139">
          <a:extLst>
            <a:ext uri="{FF2B5EF4-FFF2-40B4-BE49-F238E27FC236}">
              <a16:creationId xmlns:a16="http://schemas.microsoft.com/office/drawing/2014/main" id="{00000000-0008-0000-0300-00008C000000}"/>
            </a:ext>
          </a:extLst>
        </xdr:cNvPr>
        <xdr:cNvSpPr/>
      </xdr:nvSpPr>
      <xdr:spPr>
        <a:xfrm>
          <a:off x="2286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156771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95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66947</xdr:rowOff>
    </xdr:from>
    <xdr:to>
      <xdr:col>2</xdr:col>
      <xdr:colOff>127000</xdr:colOff>
      <xdr:row>63</xdr:row>
      <xdr:rowOff>168547</xdr:rowOff>
    </xdr:to>
    <xdr:sp macro="" textlink="">
      <xdr:nvSpPr>
        <xdr:cNvPr id="142" name="フローチャート : 判断 141">
          <a:extLst>
            <a:ext uri="{FF2B5EF4-FFF2-40B4-BE49-F238E27FC236}">
              <a16:creationId xmlns:a16="http://schemas.microsoft.com/office/drawing/2014/main" id="{00000000-0008-0000-0300-00008E000000}"/>
            </a:ext>
          </a:extLst>
        </xdr:cNvPr>
        <xdr:cNvSpPr/>
      </xdr:nvSpPr>
      <xdr:spPr>
        <a:xfrm>
          <a:off x="1397000" y="1086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153324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95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118654</xdr:rowOff>
    </xdr:from>
    <xdr:to>
      <xdr:col>7</xdr:col>
      <xdr:colOff>203200</xdr:colOff>
      <xdr:row>64</xdr:row>
      <xdr:rowOff>48804</xdr:rowOff>
    </xdr:to>
    <xdr:sp macro="" textlink="">
      <xdr:nvSpPr>
        <xdr:cNvPr id="149" name="円/楕円 148">
          <a:extLst>
            <a:ext uri="{FF2B5EF4-FFF2-40B4-BE49-F238E27FC236}">
              <a16:creationId xmlns:a16="http://schemas.microsoft.com/office/drawing/2014/main" id="{00000000-0008-0000-0300-000095000000}"/>
            </a:ext>
          </a:extLst>
        </xdr:cNvPr>
        <xdr:cNvSpPr/>
      </xdr:nvSpPr>
      <xdr:spPr>
        <a:xfrm>
          <a:off x="4902200" y="1092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135181</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76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66040</xdr:rowOff>
    </xdr:from>
    <xdr:to>
      <xdr:col>6</xdr:col>
      <xdr:colOff>50800</xdr:colOff>
      <xdr:row>62</xdr:row>
      <xdr:rowOff>167640</xdr:rowOff>
    </xdr:to>
    <xdr:sp macro="" textlink="">
      <xdr:nvSpPr>
        <xdr:cNvPr id="151" name="円/楕円 150">
          <a:extLst>
            <a:ext uri="{FF2B5EF4-FFF2-40B4-BE49-F238E27FC236}">
              <a16:creationId xmlns:a16="http://schemas.microsoft.com/office/drawing/2014/main" id="{00000000-0008-0000-0300-000097000000}"/>
            </a:ext>
          </a:extLst>
        </xdr:cNvPr>
        <xdr:cNvSpPr/>
      </xdr:nvSpPr>
      <xdr:spPr>
        <a:xfrm>
          <a:off x="4064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6367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46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53159</xdr:rowOff>
    </xdr:from>
    <xdr:to>
      <xdr:col>4</xdr:col>
      <xdr:colOff>533400</xdr:colOff>
      <xdr:row>63</xdr:row>
      <xdr:rowOff>154759</xdr:rowOff>
    </xdr:to>
    <xdr:sp macro="" textlink="">
      <xdr:nvSpPr>
        <xdr:cNvPr id="153" name="円/楕円 152">
          <a:extLst>
            <a:ext uri="{FF2B5EF4-FFF2-40B4-BE49-F238E27FC236}">
              <a16:creationId xmlns:a16="http://schemas.microsoft.com/office/drawing/2014/main" id="{00000000-0008-0000-0300-000099000000}"/>
            </a:ext>
          </a:extLst>
        </xdr:cNvPr>
        <xdr:cNvSpPr/>
      </xdr:nvSpPr>
      <xdr:spPr>
        <a:xfrm>
          <a:off x="3175000" y="1085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164936</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623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93617</xdr:rowOff>
    </xdr:from>
    <xdr:to>
      <xdr:col>3</xdr:col>
      <xdr:colOff>330200</xdr:colOff>
      <xdr:row>63</xdr:row>
      <xdr:rowOff>23767</xdr:rowOff>
    </xdr:to>
    <xdr:sp macro="" textlink="">
      <xdr:nvSpPr>
        <xdr:cNvPr id="155" name="円/楕円 154">
          <a:extLst>
            <a:ext uri="{FF2B5EF4-FFF2-40B4-BE49-F238E27FC236}">
              <a16:creationId xmlns:a16="http://schemas.microsoft.com/office/drawing/2014/main" id="{00000000-0008-0000-0300-00009B000000}"/>
            </a:ext>
          </a:extLst>
        </xdr:cNvPr>
        <xdr:cNvSpPr/>
      </xdr:nvSpPr>
      <xdr:spPr>
        <a:xfrm>
          <a:off x="2286000" y="1072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33944</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49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152219</xdr:rowOff>
    </xdr:from>
    <xdr:to>
      <xdr:col>2</xdr:col>
      <xdr:colOff>127000</xdr:colOff>
      <xdr:row>63</xdr:row>
      <xdr:rowOff>82369</xdr:rowOff>
    </xdr:to>
    <xdr:sp macro="" textlink="">
      <xdr:nvSpPr>
        <xdr:cNvPr id="157" name="円/楕円 156">
          <a:extLst>
            <a:ext uri="{FF2B5EF4-FFF2-40B4-BE49-F238E27FC236}">
              <a16:creationId xmlns:a16="http://schemas.microsoft.com/office/drawing/2014/main" id="{00000000-0008-0000-0300-00009D000000}"/>
            </a:ext>
          </a:extLst>
        </xdr:cNvPr>
        <xdr:cNvSpPr/>
      </xdr:nvSpPr>
      <xdr:spPr>
        <a:xfrm>
          <a:off x="1397000" y="1078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92546</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550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[355,735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152,773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類団平均値以下を維持している。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今後も経常経費の削減に努め、現在の水準を維持する。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73251</xdr:rowOff>
    </xdr:from>
    <xdr:to>
      <xdr:col>7</xdr:col>
      <xdr:colOff>152400</xdr:colOff>
      <xdr:row>89</xdr:row>
      <xdr:rowOff>131651</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960701"/>
          <a:ext cx="0" cy="1430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103728</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6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1,433,785</a:t>
          </a:r>
          <a:endParaRPr kumimoji="1" lang="ja-JP" altLang="en-US" sz="1000" b="1">
            <a:latin typeface="ＭＳ Ｐゴシック"/>
          </a:endParaRPr>
        </a:p>
      </xdr:txBody>
    </xdr:sp>
    <xdr:clientData/>
  </xdr:oneCellAnchor>
  <xdr:twoCellAnchor>
    <xdr:from>
      <xdr:col>7</xdr:col>
      <xdr:colOff>63500</xdr:colOff>
      <xdr:row>89</xdr:row>
      <xdr:rowOff>131651</xdr:rowOff>
    </xdr:from>
    <xdr:to>
      <xdr:col>7</xdr:col>
      <xdr:colOff>241300</xdr:colOff>
      <xdr:row>89</xdr:row>
      <xdr:rowOff>131651</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9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159628</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70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189,276</a:t>
          </a:r>
          <a:endParaRPr kumimoji="1" lang="ja-JP" altLang="en-US" sz="1000" b="1">
            <a:latin typeface="ＭＳ Ｐゴシック"/>
          </a:endParaRPr>
        </a:p>
      </xdr:txBody>
    </xdr:sp>
    <xdr:clientData/>
  </xdr:oneCellAnchor>
  <xdr:twoCellAnchor>
    <xdr:from>
      <xdr:col>7</xdr:col>
      <xdr:colOff>63500</xdr:colOff>
      <xdr:row>81</xdr:row>
      <xdr:rowOff>73251</xdr:rowOff>
    </xdr:from>
    <xdr:to>
      <xdr:col>7</xdr:col>
      <xdr:colOff>241300</xdr:colOff>
      <xdr:row>81</xdr:row>
      <xdr:rowOff>73251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96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74485</xdr:rowOff>
    </xdr:from>
    <xdr:to>
      <xdr:col>7</xdr:col>
      <xdr:colOff>152400</xdr:colOff>
      <xdr:row>82</xdr:row>
      <xdr:rowOff>93070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133385"/>
          <a:ext cx="838200" cy="1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73717</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132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407,403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101640</xdr:rowOff>
    </xdr:from>
    <xdr:to>
      <xdr:col>7</xdr:col>
      <xdr:colOff>203200</xdr:colOff>
      <xdr:row>83</xdr:row>
      <xdr:rowOff>31790</xdr:rowOff>
    </xdr:to>
    <xdr:sp macro="" textlink="">
      <xdr:nvSpPr>
        <xdr:cNvPr id="196" name="フローチャート : 判断 195">
          <a:extLst>
            <a:ext uri="{FF2B5EF4-FFF2-40B4-BE49-F238E27FC236}">
              <a16:creationId xmlns:a16="http://schemas.microsoft.com/office/drawing/2014/main" id="{00000000-0008-0000-0300-0000C4000000}"/>
            </a:ext>
          </a:extLst>
        </xdr:cNvPr>
        <xdr:cNvSpPr/>
      </xdr:nvSpPr>
      <xdr:spPr>
        <a:xfrm>
          <a:off x="49022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58482</xdr:rowOff>
    </xdr:from>
    <xdr:to>
      <xdr:col>6</xdr:col>
      <xdr:colOff>0</xdr:colOff>
      <xdr:row>82</xdr:row>
      <xdr:rowOff>74485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117382"/>
          <a:ext cx="8890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78246</xdr:rowOff>
    </xdr:from>
    <xdr:to>
      <xdr:col>6</xdr:col>
      <xdr:colOff>50800</xdr:colOff>
      <xdr:row>83</xdr:row>
      <xdr:rowOff>8396</xdr:rowOff>
    </xdr:to>
    <xdr:sp macro="" textlink="">
      <xdr:nvSpPr>
        <xdr:cNvPr id="198" name="フローチャート : 判断 197">
          <a:extLst>
            <a:ext uri="{FF2B5EF4-FFF2-40B4-BE49-F238E27FC236}">
              <a16:creationId xmlns:a16="http://schemas.microsoft.com/office/drawing/2014/main" id="{00000000-0008-0000-0300-0000C6000000}"/>
            </a:ext>
          </a:extLst>
        </xdr:cNvPr>
        <xdr:cNvSpPr/>
      </xdr:nvSpPr>
      <xdr:spPr>
        <a:xfrm>
          <a:off x="4064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164623</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223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28640</xdr:rowOff>
    </xdr:from>
    <xdr:to>
      <xdr:col>4</xdr:col>
      <xdr:colOff>482600</xdr:colOff>
      <xdr:row>82</xdr:row>
      <xdr:rowOff>58482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087540"/>
          <a:ext cx="889000" cy="2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71158</xdr:rowOff>
    </xdr:from>
    <xdr:to>
      <xdr:col>4</xdr:col>
      <xdr:colOff>533400</xdr:colOff>
      <xdr:row>83</xdr:row>
      <xdr:rowOff>1308</xdr:rowOff>
    </xdr:to>
    <xdr:sp macro="" textlink="">
      <xdr:nvSpPr>
        <xdr:cNvPr id="201" name="フローチャート : 判断 200">
          <a:extLst>
            <a:ext uri="{FF2B5EF4-FFF2-40B4-BE49-F238E27FC236}">
              <a16:creationId xmlns:a16="http://schemas.microsoft.com/office/drawing/2014/main" id="{00000000-0008-0000-0300-0000C9000000}"/>
            </a:ext>
          </a:extLst>
        </xdr:cNvPr>
        <xdr:cNvSpPr/>
      </xdr:nvSpPr>
      <xdr:spPr>
        <a:xfrm>
          <a:off x="3175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157535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28640</xdr:rowOff>
    </xdr:from>
    <xdr:to>
      <xdr:col>3</xdr:col>
      <xdr:colOff>279400</xdr:colOff>
      <xdr:row>82</xdr:row>
      <xdr:rowOff>35077</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1447800" y="14087540"/>
          <a:ext cx="889000" cy="6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41542</xdr:rowOff>
    </xdr:from>
    <xdr:to>
      <xdr:col>3</xdr:col>
      <xdr:colOff>330200</xdr:colOff>
      <xdr:row>82</xdr:row>
      <xdr:rowOff>143142</xdr:rowOff>
    </xdr:to>
    <xdr:sp macro="" textlink="">
      <xdr:nvSpPr>
        <xdr:cNvPr id="204" name="フローチャート : 判断 203">
          <a:extLst>
            <a:ext uri="{FF2B5EF4-FFF2-40B4-BE49-F238E27FC236}">
              <a16:creationId xmlns:a16="http://schemas.microsoft.com/office/drawing/2014/main" id="{00000000-0008-0000-0300-0000CC000000}"/>
            </a:ext>
          </a:extLst>
        </xdr:cNvPr>
        <xdr:cNvSpPr/>
      </xdr:nvSpPr>
      <xdr:spPr>
        <a:xfrm>
          <a:off x="2286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127919</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46436</xdr:rowOff>
    </xdr:from>
    <xdr:to>
      <xdr:col>2</xdr:col>
      <xdr:colOff>127000</xdr:colOff>
      <xdr:row>82</xdr:row>
      <xdr:rowOff>148036</xdr:rowOff>
    </xdr:to>
    <xdr:sp macro="" textlink="">
      <xdr:nvSpPr>
        <xdr:cNvPr id="206" name="フローチャート : 判断 205">
          <a:extLst>
            <a:ext uri="{FF2B5EF4-FFF2-40B4-BE49-F238E27FC236}">
              <a16:creationId xmlns:a16="http://schemas.microsoft.com/office/drawing/2014/main" id="{00000000-0008-0000-0300-0000CE000000}"/>
            </a:ext>
          </a:extLst>
        </xdr:cNvPr>
        <xdr:cNvSpPr/>
      </xdr:nvSpPr>
      <xdr:spPr>
        <a:xfrm>
          <a:off x="1397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132813</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19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42270</xdr:rowOff>
    </xdr:from>
    <xdr:to>
      <xdr:col>7</xdr:col>
      <xdr:colOff>203200</xdr:colOff>
      <xdr:row>82</xdr:row>
      <xdr:rowOff>143870</xdr:rowOff>
    </xdr:to>
    <xdr:sp macro="" textlink="">
      <xdr:nvSpPr>
        <xdr:cNvPr id="213" name="円/楕円 212">
          <a:extLst>
            <a:ext uri="{FF2B5EF4-FFF2-40B4-BE49-F238E27FC236}">
              <a16:creationId xmlns:a16="http://schemas.microsoft.com/office/drawing/2014/main" id="{00000000-0008-0000-0300-0000D5000000}"/>
            </a:ext>
          </a:extLst>
        </xdr:cNvPr>
        <xdr:cNvSpPr/>
      </xdr:nvSpPr>
      <xdr:spPr>
        <a:xfrm>
          <a:off x="4902200" y="1410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58797</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94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355,735</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23685</xdr:rowOff>
    </xdr:from>
    <xdr:to>
      <xdr:col>6</xdr:col>
      <xdr:colOff>50800</xdr:colOff>
      <xdr:row>82</xdr:row>
      <xdr:rowOff>125285</xdr:rowOff>
    </xdr:to>
    <xdr:sp macro="" textlink="">
      <xdr:nvSpPr>
        <xdr:cNvPr id="215" name="円/楕円 214">
          <a:extLst>
            <a:ext uri="{FF2B5EF4-FFF2-40B4-BE49-F238E27FC236}">
              <a16:creationId xmlns:a16="http://schemas.microsoft.com/office/drawing/2014/main" id="{00000000-0008-0000-0300-0000D7000000}"/>
            </a:ext>
          </a:extLst>
        </xdr:cNvPr>
        <xdr:cNvSpPr/>
      </xdr:nvSpPr>
      <xdr:spPr>
        <a:xfrm>
          <a:off x="4064000" y="1408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135462</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851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339,560</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7682</xdr:rowOff>
    </xdr:from>
    <xdr:to>
      <xdr:col>4</xdr:col>
      <xdr:colOff>533400</xdr:colOff>
      <xdr:row>82</xdr:row>
      <xdr:rowOff>109282</xdr:rowOff>
    </xdr:to>
    <xdr:sp macro="" textlink="">
      <xdr:nvSpPr>
        <xdr:cNvPr id="217" name="円/楕円 216">
          <a:extLst>
            <a:ext uri="{FF2B5EF4-FFF2-40B4-BE49-F238E27FC236}">
              <a16:creationId xmlns:a16="http://schemas.microsoft.com/office/drawing/2014/main" id="{00000000-0008-0000-0300-0000D9000000}"/>
            </a:ext>
          </a:extLst>
        </xdr:cNvPr>
        <xdr:cNvSpPr/>
      </xdr:nvSpPr>
      <xdr:spPr>
        <a:xfrm>
          <a:off x="3175000" y="1406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119459</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835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325,632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149290</xdr:rowOff>
    </xdr:from>
    <xdr:to>
      <xdr:col>3</xdr:col>
      <xdr:colOff>330200</xdr:colOff>
      <xdr:row>82</xdr:row>
      <xdr:rowOff>79440</xdr:rowOff>
    </xdr:to>
    <xdr:sp macro="" textlink="">
      <xdr:nvSpPr>
        <xdr:cNvPr id="219" name="円/楕円 218">
          <a:extLst>
            <a:ext uri="{FF2B5EF4-FFF2-40B4-BE49-F238E27FC236}">
              <a16:creationId xmlns:a16="http://schemas.microsoft.com/office/drawing/2014/main" id="{00000000-0008-0000-0300-0000DB000000}"/>
            </a:ext>
          </a:extLst>
        </xdr:cNvPr>
        <xdr:cNvSpPr/>
      </xdr:nvSpPr>
      <xdr:spPr>
        <a:xfrm>
          <a:off x="2286000" y="140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89617</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80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299,662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155727</xdr:rowOff>
    </xdr:from>
    <xdr:to>
      <xdr:col>2</xdr:col>
      <xdr:colOff>127000</xdr:colOff>
      <xdr:row>82</xdr:row>
      <xdr:rowOff>85877</xdr:rowOff>
    </xdr:to>
    <xdr:sp macro="" textlink="">
      <xdr:nvSpPr>
        <xdr:cNvPr id="221" name="円/楕円 220">
          <a:extLst>
            <a:ext uri="{FF2B5EF4-FFF2-40B4-BE49-F238E27FC236}">
              <a16:creationId xmlns:a16="http://schemas.microsoft.com/office/drawing/2014/main" id="{00000000-0008-0000-0300-0000DD000000}"/>
            </a:ext>
          </a:extLst>
        </xdr:cNvPr>
        <xdr:cNvSpPr/>
      </xdr:nvSpPr>
      <xdr:spPr>
        <a:xfrm>
          <a:off x="1397000" y="1404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96054</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812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305,264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ラスパイレス指数は、職員構成上の理由等により年度間の差はあるが、概ね類団数値の動きに合わせて推移している。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a:extLst>
            <a:ext uri="{FF2B5EF4-FFF2-40B4-BE49-F238E27FC236}">
              <a16:creationId xmlns:a16="http://schemas.microsoft.com/office/drawing/2014/main" id="{00000000-0008-0000-0300-0000F8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126492</xdr:rowOff>
    </xdr:from>
    <xdr:to>
      <xdr:col>24</xdr:col>
      <xdr:colOff>558800</xdr:colOff>
      <xdr:row>87</xdr:row>
      <xdr:rowOff>21844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7018000" y="1384249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165371</xdr:rowOff>
    </xdr:from>
    <xdr:ext cx="762000" cy="259045"/>
    <xdr:sp macro="" textlink="">
      <xdr:nvSpPr>
        <xdr:cNvPr id="250" name="給与水準   （国との比較）最小値テキスト">
          <a:extLst>
            <a:ext uri="{FF2B5EF4-FFF2-40B4-BE49-F238E27FC236}">
              <a16:creationId xmlns:a16="http://schemas.microsoft.com/office/drawing/2014/main" id="{00000000-0008-0000-0300-0000FA000000}"/>
            </a:ext>
          </a:extLst>
        </xdr:cNvPr>
        <xdr:cNvSpPr txBox="1"/>
      </xdr:nvSpPr>
      <xdr:spPr>
        <a:xfrm>
          <a:off x="17106900" y="1491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87</xdr:row>
      <xdr:rowOff>21844</xdr:rowOff>
    </xdr:from>
    <xdr:to>
      <xdr:col>24</xdr:col>
      <xdr:colOff>647700</xdr:colOff>
      <xdr:row>87</xdr:row>
      <xdr:rowOff>21844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493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41419</xdr:rowOff>
    </xdr:from>
    <xdr:ext cx="762000" cy="259045"/>
    <xdr:sp macro="" textlink="">
      <xdr:nvSpPr>
        <xdr:cNvPr id="252" name="給与水準   （国との比較）最大値テキスト">
          <a:extLst>
            <a:ext uri="{FF2B5EF4-FFF2-40B4-BE49-F238E27FC236}">
              <a16:creationId xmlns:a16="http://schemas.microsoft.com/office/drawing/2014/main" id="{00000000-0008-0000-0300-0000FC000000}"/>
            </a:ext>
          </a:extLst>
        </xdr:cNvPr>
        <xdr:cNvSpPr txBox="1"/>
      </xdr:nvSpPr>
      <xdr:spPr>
        <a:xfrm>
          <a:off x="171069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a:t>
          </a:r>
          <a:endParaRPr kumimoji="1" lang="ja-JP" altLang="en-US" sz="1000" b="1">
            <a:latin typeface="ＭＳ Ｐゴシック"/>
          </a:endParaRPr>
        </a:p>
      </xdr:txBody>
    </xdr:sp>
    <xdr:clientData/>
  </xdr:oneCellAnchor>
  <xdr:twoCellAnchor>
    <xdr:from>
      <xdr:col>24</xdr:col>
      <xdr:colOff>469900</xdr:colOff>
      <xdr:row>80</xdr:row>
      <xdr:rowOff>126492</xdr:rowOff>
    </xdr:from>
    <xdr:to>
      <xdr:col>24</xdr:col>
      <xdr:colOff>647700</xdr:colOff>
      <xdr:row>80</xdr:row>
      <xdr:rowOff>126492</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384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24385</xdr:rowOff>
    </xdr:from>
    <xdr:to>
      <xdr:col>24</xdr:col>
      <xdr:colOff>558800</xdr:colOff>
      <xdr:row>86</xdr:row>
      <xdr:rowOff>43687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6179800" y="14769085"/>
          <a:ext cx="838200" cy="1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7129</xdr:rowOff>
    </xdr:from>
    <xdr:ext cx="762000" cy="259045"/>
    <xdr:sp macro="" textlink="">
      <xdr:nvSpPr>
        <xdr:cNvPr id="255" name="給与水準   （国との比較）平均値テキスト">
          <a:extLst>
            <a:ext uri="{FF2B5EF4-FFF2-40B4-BE49-F238E27FC236}">
              <a16:creationId xmlns:a16="http://schemas.microsoft.com/office/drawing/2014/main" id="{00000000-0008-0000-0300-0000FF000000}"/>
            </a:ext>
          </a:extLst>
        </xdr:cNvPr>
        <xdr:cNvSpPr txBox="1"/>
      </xdr:nvSpPr>
      <xdr:spPr>
        <a:xfrm>
          <a:off x="17106900" y="14408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162052</xdr:rowOff>
    </xdr:from>
    <xdr:to>
      <xdr:col>24</xdr:col>
      <xdr:colOff>609600</xdr:colOff>
      <xdr:row>85</xdr:row>
      <xdr:rowOff>92202</xdr:rowOff>
    </xdr:to>
    <xdr:sp macro="" textlink="">
      <xdr:nvSpPr>
        <xdr:cNvPr id="256" name="フローチャート : 判断 255">
          <a:extLst>
            <a:ext uri="{FF2B5EF4-FFF2-40B4-BE49-F238E27FC236}">
              <a16:creationId xmlns:a16="http://schemas.microsoft.com/office/drawing/2014/main" id="{00000000-0008-0000-0300-000000010000}"/>
            </a:ext>
          </a:extLst>
        </xdr:cNvPr>
        <xdr:cNvSpPr/>
      </xdr:nvSpPr>
      <xdr:spPr>
        <a:xfrm>
          <a:off x="16967200" y="1456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43687</xdr:rowOff>
    </xdr:from>
    <xdr:to>
      <xdr:col>23</xdr:col>
      <xdr:colOff>406400</xdr:colOff>
      <xdr:row>86</xdr:row>
      <xdr:rowOff>43687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5290800" y="147883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254</xdr:rowOff>
    </xdr:from>
    <xdr:to>
      <xdr:col>23</xdr:col>
      <xdr:colOff>457200</xdr:colOff>
      <xdr:row>85</xdr:row>
      <xdr:rowOff>101854</xdr:rowOff>
    </xdr:to>
    <xdr:sp macro="" textlink="">
      <xdr:nvSpPr>
        <xdr:cNvPr id="258" name="フローチャート : 判断 257">
          <a:extLst>
            <a:ext uri="{FF2B5EF4-FFF2-40B4-BE49-F238E27FC236}">
              <a16:creationId xmlns:a16="http://schemas.microsoft.com/office/drawing/2014/main" id="{00000000-0008-0000-0300-000002010000}"/>
            </a:ext>
          </a:extLst>
        </xdr:cNvPr>
        <xdr:cNvSpPr/>
      </xdr:nvSpPr>
      <xdr:spPr>
        <a:xfrm>
          <a:off x="16129000" y="1457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112031</xdr:rowOff>
    </xdr:from>
    <xdr:ext cx="7366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5798800" y="14342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43687</xdr:rowOff>
    </xdr:from>
    <xdr:to>
      <xdr:col>22</xdr:col>
      <xdr:colOff>203200</xdr:colOff>
      <xdr:row>86</xdr:row>
      <xdr:rowOff>116078</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4401800" y="14788387"/>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152400</xdr:rowOff>
    </xdr:from>
    <xdr:to>
      <xdr:col>22</xdr:col>
      <xdr:colOff>254000</xdr:colOff>
      <xdr:row>85</xdr:row>
      <xdr:rowOff>82550</xdr:rowOff>
    </xdr:to>
    <xdr:sp macro="" textlink="">
      <xdr:nvSpPr>
        <xdr:cNvPr id="261" name="フローチャート : 判断 260">
          <a:extLst>
            <a:ext uri="{FF2B5EF4-FFF2-40B4-BE49-F238E27FC236}">
              <a16:creationId xmlns:a16="http://schemas.microsoft.com/office/drawing/2014/main" id="{00000000-0008-0000-0300-000005010000}"/>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92727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116078</xdr:rowOff>
    </xdr:from>
    <xdr:to>
      <xdr:col>21</xdr:col>
      <xdr:colOff>0</xdr:colOff>
      <xdr:row>88</xdr:row>
      <xdr:rowOff>159258</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3512800" y="14860778"/>
          <a:ext cx="889000" cy="3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133096</xdr:rowOff>
    </xdr:from>
    <xdr:to>
      <xdr:col>21</xdr:col>
      <xdr:colOff>50800</xdr:colOff>
      <xdr:row>85</xdr:row>
      <xdr:rowOff>63246</xdr:rowOff>
    </xdr:to>
    <xdr:sp macro="" textlink="">
      <xdr:nvSpPr>
        <xdr:cNvPr id="264" name="フローチャート : 判断 263">
          <a:extLst>
            <a:ext uri="{FF2B5EF4-FFF2-40B4-BE49-F238E27FC236}">
              <a16:creationId xmlns:a16="http://schemas.microsoft.com/office/drawing/2014/main" id="{00000000-0008-0000-0300-000008010000}"/>
            </a:ext>
          </a:extLst>
        </xdr:cNvPr>
        <xdr:cNvSpPr/>
      </xdr:nvSpPr>
      <xdr:spPr>
        <a:xfrm>
          <a:off x="14351000" y="145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73423</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020800" y="1430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161798</xdr:rowOff>
    </xdr:from>
    <xdr:to>
      <xdr:col>19</xdr:col>
      <xdr:colOff>533400</xdr:colOff>
      <xdr:row>87</xdr:row>
      <xdr:rowOff>91948</xdr:rowOff>
    </xdr:to>
    <xdr:sp macro="" textlink="">
      <xdr:nvSpPr>
        <xdr:cNvPr id="266" name="フローチャート : 判断 265">
          <a:extLst>
            <a:ext uri="{FF2B5EF4-FFF2-40B4-BE49-F238E27FC236}">
              <a16:creationId xmlns:a16="http://schemas.microsoft.com/office/drawing/2014/main" id="{00000000-0008-0000-0300-00000A010000}"/>
            </a:ext>
          </a:extLst>
        </xdr:cNvPr>
        <xdr:cNvSpPr/>
      </xdr:nvSpPr>
      <xdr:spPr>
        <a:xfrm>
          <a:off x="13462000" y="1490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102125</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131800" y="1467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145035</xdr:rowOff>
    </xdr:from>
    <xdr:to>
      <xdr:col>24</xdr:col>
      <xdr:colOff>609600</xdr:colOff>
      <xdr:row>86</xdr:row>
      <xdr:rowOff>75185</xdr:rowOff>
    </xdr:to>
    <xdr:sp macro="" textlink="">
      <xdr:nvSpPr>
        <xdr:cNvPr id="273" name="円/楕円 272">
          <a:extLst>
            <a:ext uri="{FF2B5EF4-FFF2-40B4-BE49-F238E27FC236}">
              <a16:creationId xmlns:a16="http://schemas.microsoft.com/office/drawing/2014/main" id="{00000000-0008-0000-0300-000011010000}"/>
            </a:ext>
          </a:extLst>
        </xdr:cNvPr>
        <xdr:cNvSpPr/>
      </xdr:nvSpPr>
      <xdr:spPr>
        <a:xfrm>
          <a:off x="169672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117112</xdr:rowOff>
    </xdr:from>
    <xdr:ext cx="762000" cy="259045"/>
    <xdr:sp macro="" textlink="">
      <xdr:nvSpPr>
        <xdr:cNvPr id="274" name="給与水準   （国との比較）該当値テキスト">
          <a:extLst>
            <a:ext uri="{FF2B5EF4-FFF2-40B4-BE49-F238E27FC236}">
              <a16:creationId xmlns:a16="http://schemas.microsoft.com/office/drawing/2014/main" id="{00000000-0008-0000-0300-000012010000}"/>
            </a:ext>
          </a:extLst>
        </xdr:cNvPr>
        <xdr:cNvSpPr txBox="1"/>
      </xdr:nvSpPr>
      <xdr:spPr>
        <a:xfrm>
          <a:off x="17106900" y="1469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164337</xdr:rowOff>
    </xdr:from>
    <xdr:to>
      <xdr:col>23</xdr:col>
      <xdr:colOff>457200</xdr:colOff>
      <xdr:row>86</xdr:row>
      <xdr:rowOff>94487</xdr:rowOff>
    </xdr:to>
    <xdr:sp macro="" textlink="">
      <xdr:nvSpPr>
        <xdr:cNvPr id="275" name="円/楕円 274">
          <a:extLst>
            <a:ext uri="{FF2B5EF4-FFF2-40B4-BE49-F238E27FC236}">
              <a16:creationId xmlns:a16="http://schemas.microsoft.com/office/drawing/2014/main" id="{00000000-0008-0000-0300-000013010000}"/>
            </a:ext>
          </a:extLst>
        </xdr:cNvPr>
        <xdr:cNvSpPr/>
      </xdr:nvSpPr>
      <xdr:spPr>
        <a:xfrm>
          <a:off x="16129000" y="1473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79264</xdr:rowOff>
    </xdr:from>
    <xdr:ext cx="7366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798800" y="14823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164337</xdr:rowOff>
    </xdr:from>
    <xdr:to>
      <xdr:col>22</xdr:col>
      <xdr:colOff>254000</xdr:colOff>
      <xdr:row>86</xdr:row>
      <xdr:rowOff>94487</xdr:rowOff>
    </xdr:to>
    <xdr:sp macro="" textlink="">
      <xdr:nvSpPr>
        <xdr:cNvPr id="277" name="円/楕円 276">
          <a:extLst>
            <a:ext uri="{FF2B5EF4-FFF2-40B4-BE49-F238E27FC236}">
              <a16:creationId xmlns:a16="http://schemas.microsoft.com/office/drawing/2014/main" id="{00000000-0008-0000-0300-000015010000}"/>
            </a:ext>
          </a:extLst>
        </xdr:cNvPr>
        <xdr:cNvSpPr/>
      </xdr:nvSpPr>
      <xdr:spPr>
        <a:xfrm>
          <a:off x="15240000" y="1473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79264</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909800" y="1482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65278</xdr:rowOff>
    </xdr:from>
    <xdr:to>
      <xdr:col>21</xdr:col>
      <xdr:colOff>50800</xdr:colOff>
      <xdr:row>86</xdr:row>
      <xdr:rowOff>166878</xdr:rowOff>
    </xdr:to>
    <xdr:sp macro="" textlink="">
      <xdr:nvSpPr>
        <xdr:cNvPr id="279" name="円/楕円 278">
          <a:extLst>
            <a:ext uri="{FF2B5EF4-FFF2-40B4-BE49-F238E27FC236}">
              <a16:creationId xmlns:a16="http://schemas.microsoft.com/office/drawing/2014/main" id="{00000000-0008-0000-0300-000017010000}"/>
            </a:ext>
          </a:extLst>
        </xdr:cNvPr>
        <xdr:cNvSpPr/>
      </xdr:nvSpPr>
      <xdr:spPr>
        <a:xfrm>
          <a:off x="14351000" y="1480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151655</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020800" y="1489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108458</xdr:rowOff>
    </xdr:from>
    <xdr:to>
      <xdr:col>19</xdr:col>
      <xdr:colOff>533400</xdr:colOff>
      <xdr:row>89</xdr:row>
      <xdr:rowOff>38608</xdr:rowOff>
    </xdr:to>
    <xdr:sp macro="" textlink="">
      <xdr:nvSpPr>
        <xdr:cNvPr id="281" name="円/楕円 280">
          <a:extLst>
            <a:ext uri="{FF2B5EF4-FFF2-40B4-BE49-F238E27FC236}">
              <a16:creationId xmlns:a16="http://schemas.microsoft.com/office/drawing/2014/main" id="{00000000-0008-0000-0300-000019010000}"/>
            </a:ext>
          </a:extLst>
        </xdr:cNvPr>
        <xdr:cNvSpPr/>
      </xdr:nvSpPr>
      <xdr:spPr>
        <a:xfrm>
          <a:off x="13462000" y="1519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23385</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131800" y="15282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[20.85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類団平均値以下を維持しているが、行財政改革推進実施計画の中で目標設定どおりに着実に定員の管理が図られている。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a:extLst>
            <a:ext uri="{FF2B5EF4-FFF2-40B4-BE49-F238E27FC236}">
              <a16:creationId xmlns:a16="http://schemas.microsoft.com/office/drawing/2014/main" id="{00000000-0008-0000-0300-000034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152451</xdr:rowOff>
    </xdr:from>
    <xdr:to>
      <xdr:col>24</xdr:col>
      <xdr:colOff>558800</xdr:colOff>
      <xdr:row>67</xdr:row>
      <xdr:rowOff>19444</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flipV="1">
          <a:off x="17018000" y="10268001"/>
          <a:ext cx="0" cy="1238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162971</xdr:rowOff>
    </xdr:from>
    <xdr:ext cx="762000" cy="259045"/>
    <xdr:sp macro="" textlink="">
      <xdr:nvSpPr>
        <xdr:cNvPr id="310" name="定員管理の状況最小値テキスト">
          <a:extLst>
            <a:ext uri="{FF2B5EF4-FFF2-40B4-BE49-F238E27FC236}">
              <a16:creationId xmlns:a16="http://schemas.microsoft.com/office/drawing/2014/main" id="{00000000-0008-0000-0300-000036010000}"/>
            </a:ext>
          </a:extLst>
        </xdr:cNvPr>
        <xdr:cNvSpPr txBox="1"/>
      </xdr:nvSpPr>
      <xdr:spPr>
        <a:xfrm>
          <a:off x="17106900" y="1147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59.49</a:t>
          </a:r>
          <a:endParaRPr kumimoji="1" lang="ja-JP" altLang="en-US" sz="1000" b="1">
            <a:latin typeface="ＭＳ Ｐゴシック"/>
          </a:endParaRPr>
        </a:p>
      </xdr:txBody>
    </xdr:sp>
    <xdr:clientData/>
  </xdr:oneCellAnchor>
  <xdr:twoCellAnchor>
    <xdr:from>
      <xdr:col>24</xdr:col>
      <xdr:colOff>469900</xdr:colOff>
      <xdr:row>67</xdr:row>
      <xdr:rowOff>19444</xdr:rowOff>
    </xdr:from>
    <xdr:to>
      <xdr:col>24</xdr:col>
      <xdr:colOff>647700</xdr:colOff>
      <xdr:row>67</xdr:row>
      <xdr:rowOff>19444</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929100" y="1150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67378</xdr:rowOff>
    </xdr:from>
    <xdr:ext cx="762000" cy="259045"/>
    <xdr:sp macro="" textlink="">
      <xdr:nvSpPr>
        <xdr:cNvPr id="312" name="定員管理の状況最大値テキスト">
          <a:extLst>
            <a:ext uri="{FF2B5EF4-FFF2-40B4-BE49-F238E27FC236}">
              <a16:creationId xmlns:a16="http://schemas.microsoft.com/office/drawing/2014/main" id="{00000000-0008-0000-0300-000038010000}"/>
            </a:ext>
          </a:extLst>
        </xdr:cNvPr>
        <xdr:cNvSpPr txBox="1"/>
      </xdr:nvSpPr>
      <xdr:spPr>
        <a:xfrm>
          <a:off x="17106900" y="10011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24</xdr:col>
      <xdr:colOff>469900</xdr:colOff>
      <xdr:row>59</xdr:row>
      <xdr:rowOff>152451</xdr:rowOff>
    </xdr:from>
    <xdr:to>
      <xdr:col>24</xdr:col>
      <xdr:colOff>647700</xdr:colOff>
      <xdr:row>59</xdr:row>
      <xdr:rowOff>152451</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0268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74981</xdr:rowOff>
    </xdr:from>
    <xdr:to>
      <xdr:col>24</xdr:col>
      <xdr:colOff>558800</xdr:colOff>
      <xdr:row>61</xdr:row>
      <xdr:rowOff>115760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179800" y="10533431"/>
          <a:ext cx="838200" cy="40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58755</xdr:rowOff>
    </xdr:from>
    <xdr:ext cx="762000" cy="259045"/>
    <xdr:sp macro="" textlink="">
      <xdr:nvSpPr>
        <xdr:cNvPr id="315" name="定員管理の状況平均値テキスト">
          <a:extLst>
            <a:ext uri="{FF2B5EF4-FFF2-40B4-BE49-F238E27FC236}">
              <a16:creationId xmlns:a16="http://schemas.microsoft.com/office/drawing/2014/main" id="{00000000-0008-0000-0300-00003B010000}"/>
            </a:ext>
          </a:extLst>
        </xdr:cNvPr>
        <xdr:cNvSpPr txBox="1"/>
      </xdr:nvSpPr>
      <xdr:spPr>
        <a:xfrm>
          <a:off x="17106900" y="1051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86678</xdr:rowOff>
    </xdr:from>
    <xdr:to>
      <xdr:col>24</xdr:col>
      <xdr:colOff>609600</xdr:colOff>
      <xdr:row>62</xdr:row>
      <xdr:rowOff>16828</xdr:rowOff>
    </xdr:to>
    <xdr:sp macro="" textlink="">
      <xdr:nvSpPr>
        <xdr:cNvPr id="316" name="フローチャート : 判断 315">
          <a:extLst>
            <a:ext uri="{FF2B5EF4-FFF2-40B4-BE49-F238E27FC236}">
              <a16:creationId xmlns:a16="http://schemas.microsoft.com/office/drawing/2014/main" id="{00000000-0008-0000-0300-00003C010000}"/>
            </a:ext>
          </a:extLst>
        </xdr:cNvPr>
        <xdr:cNvSpPr/>
      </xdr:nvSpPr>
      <xdr:spPr>
        <a:xfrm>
          <a:off x="169672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62433</xdr:rowOff>
    </xdr:from>
    <xdr:to>
      <xdr:col>23</xdr:col>
      <xdr:colOff>406400</xdr:colOff>
      <xdr:row>61</xdr:row>
      <xdr:rowOff>74981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5290800" y="10520883"/>
          <a:ext cx="889000" cy="1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73647</xdr:rowOff>
    </xdr:from>
    <xdr:to>
      <xdr:col>23</xdr:col>
      <xdr:colOff>457200</xdr:colOff>
      <xdr:row>62</xdr:row>
      <xdr:rowOff>3797</xdr:rowOff>
    </xdr:to>
    <xdr:sp macro="" textlink="">
      <xdr:nvSpPr>
        <xdr:cNvPr id="318" name="フローチャート : 判断 317">
          <a:extLst>
            <a:ext uri="{FF2B5EF4-FFF2-40B4-BE49-F238E27FC236}">
              <a16:creationId xmlns:a16="http://schemas.microsoft.com/office/drawing/2014/main" id="{00000000-0008-0000-0300-00003E010000}"/>
            </a:ext>
          </a:extLst>
        </xdr:cNvPr>
        <xdr:cNvSpPr/>
      </xdr:nvSpPr>
      <xdr:spPr>
        <a:xfrm>
          <a:off x="16129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160024</xdr:rowOff>
    </xdr:from>
    <xdr:ext cx="7366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5798800" y="10618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20689</xdr:rowOff>
    </xdr:from>
    <xdr:to>
      <xdr:col>22</xdr:col>
      <xdr:colOff>203200</xdr:colOff>
      <xdr:row>61</xdr:row>
      <xdr:rowOff>62433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4401800" y="10479139"/>
          <a:ext cx="889000" cy="41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70993</xdr:rowOff>
    </xdr:from>
    <xdr:to>
      <xdr:col>22</xdr:col>
      <xdr:colOff>254000</xdr:colOff>
      <xdr:row>62</xdr:row>
      <xdr:rowOff>1143</xdr:rowOff>
    </xdr:to>
    <xdr:sp macro="" textlink="">
      <xdr:nvSpPr>
        <xdr:cNvPr id="321" name="フローチャート : 判断 320">
          <a:extLst>
            <a:ext uri="{FF2B5EF4-FFF2-40B4-BE49-F238E27FC236}">
              <a16:creationId xmlns:a16="http://schemas.microsoft.com/office/drawing/2014/main" id="{00000000-0008-0000-0300-000041010000}"/>
            </a:ext>
          </a:extLst>
        </xdr:cNvPr>
        <xdr:cNvSpPr/>
      </xdr:nvSpPr>
      <xdr:spPr>
        <a:xfrm>
          <a:off x="15240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157370</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909800" y="1061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20689</xdr:rowOff>
    </xdr:from>
    <xdr:to>
      <xdr:col>21</xdr:col>
      <xdr:colOff>0</xdr:colOff>
      <xdr:row>61</xdr:row>
      <xdr:rowOff>25756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3512800" y="10479139"/>
          <a:ext cx="889000" cy="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59169</xdr:rowOff>
    </xdr:from>
    <xdr:to>
      <xdr:col>21</xdr:col>
      <xdr:colOff>50800</xdr:colOff>
      <xdr:row>61</xdr:row>
      <xdr:rowOff>160769</xdr:rowOff>
    </xdr:to>
    <xdr:sp macro="" textlink="">
      <xdr:nvSpPr>
        <xdr:cNvPr id="324" name="フローチャート : 判断 323">
          <a:extLst>
            <a:ext uri="{FF2B5EF4-FFF2-40B4-BE49-F238E27FC236}">
              <a16:creationId xmlns:a16="http://schemas.microsoft.com/office/drawing/2014/main" id="{00000000-0008-0000-0300-000044010000}"/>
            </a:ext>
          </a:extLst>
        </xdr:cNvPr>
        <xdr:cNvSpPr/>
      </xdr:nvSpPr>
      <xdr:spPr>
        <a:xfrm>
          <a:off x="14351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145546</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4020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42761</xdr:rowOff>
    </xdr:from>
    <xdr:to>
      <xdr:col>19</xdr:col>
      <xdr:colOff>533400</xdr:colOff>
      <xdr:row>61</xdr:row>
      <xdr:rowOff>144361</xdr:rowOff>
    </xdr:to>
    <xdr:sp macro="" textlink="">
      <xdr:nvSpPr>
        <xdr:cNvPr id="326" name="フローチャート : 判断 325">
          <a:extLst>
            <a:ext uri="{FF2B5EF4-FFF2-40B4-BE49-F238E27FC236}">
              <a16:creationId xmlns:a16="http://schemas.microsoft.com/office/drawing/2014/main" id="{00000000-0008-0000-0300-000046010000}"/>
            </a:ext>
          </a:extLst>
        </xdr:cNvPr>
        <xdr:cNvSpPr/>
      </xdr:nvSpPr>
      <xdr:spPr>
        <a:xfrm>
          <a:off x="13462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129138</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3131800" y="1058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64960</xdr:rowOff>
    </xdr:from>
    <xdr:to>
      <xdr:col>24</xdr:col>
      <xdr:colOff>609600</xdr:colOff>
      <xdr:row>61</xdr:row>
      <xdr:rowOff>166560</xdr:rowOff>
    </xdr:to>
    <xdr:sp macro="" textlink="">
      <xdr:nvSpPr>
        <xdr:cNvPr id="333" name="円/楕円 332">
          <a:extLst>
            <a:ext uri="{FF2B5EF4-FFF2-40B4-BE49-F238E27FC236}">
              <a16:creationId xmlns:a16="http://schemas.microsoft.com/office/drawing/2014/main" id="{00000000-0008-0000-0300-00004D010000}"/>
            </a:ext>
          </a:extLst>
        </xdr:cNvPr>
        <xdr:cNvSpPr/>
      </xdr:nvSpPr>
      <xdr:spPr>
        <a:xfrm>
          <a:off x="16967200" y="1052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81487</xdr:rowOff>
    </xdr:from>
    <xdr:ext cx="762000" cy="259045"/>
    <xdr:sp macro="" textlink="">
      <xdr:nvSpPr>
        <xdr:cNvPr id="334" name="定員管理の状況該当値テキスト">
          <a:extLst>
            <a:ext uri="{FF2B5EF4-FFF2-40B4-BE49-F238E27FC236}">
              <a16:creationId xmlns:a16="http://schemas.microsoft.com/office/drawing/2014/main" id="{00000000-0008-0000-0300-00004E010000}"/>
            </a:ext>
          </a:extLst>
        </xdr:cNvPr>
        <xdr:cNvSpPr txBox="1"/>
      </xdr:nvSpPr>
      <xdr:spPr>
        <a:xfrm>
          <a:off x="17106900" y="10368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20.85</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24181</xdr:rowOff>
    </xdr:from>
    <xdr:to>
      <xdr:col>23</xdr:col>
      <xdr:colOff>457200</xdr:colOff>
      <xdr:row>61</xdr:row>
      <xdr:rowOff>125781</xdr:rowOff>
    </xdr:to>
    <xdr:sp macro="" textlink="">
      <xdr:nvSpPr>
        <xdr:cNvPr id="335" name="円/楕円 334">
          <a:extLst>
            <a:ext uri="{FF2B5EF4-FFF2-40B4-BE49-F238E27FC236}">
              <a16:creationId xmlns:a16="http://schemas.microsoft.com/office/drawing/2014/main" id="{00000000-0008-0000-0300-00004F010000}"/>
            </a:ext>
          </a:extLst>
        </xdr:cNvPr>
        <xdr:cNvSpPr/>
      </xdr:nvSpPr>
      <xdr:spPr>
        <a:xfrm>
          <a:off x="16129000" y="1048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135958</xdr:rowOff>
    </xdr:from>
    <xdr:ext cx="7366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798800" y="10251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19.16</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11633</xdr:rowOff>
    </xdr:from>
    <xdr:to>
      <xdr:col>22</xdr:col>
      <xdr:colOff>254000</xdr:colOff>
      <xdr:row>61</xdr:row>
      <xdr:rowOff>113233</xdr:rowOff>
    </xdr:to>
    <xdr:sp macro="" textlink="">
      <xdr:nvSpPr>
        <xdr:cNvPr id="337" name="円/楕円 336">
          <a:extLst>
            <a:ext uri="{FF2B5EF4-FFF2-40B4-BE49-F238E27FC236}">
              <a16:creationId xmlns:a16="http://schemas.microsoft.com/office/drawing/2014/main" id="{00000000-0008-0000-0300-000051010000}"/>
            </a:ext>
          </a:extLst>
        </xdr:cNvPr>
        <xdr:cNvSpPr/>
      </xdr:nvSpPr>
      <xdr:spPr>
        <a:xfrm>
          <a:off x="15240000" y="1047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123410</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909800" y="1023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18.64</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141339</xdr:rowOff>
    </xdr:from>
    <xdr:to>
      <xdr:col>21</xdr:col>
      <xdr:colOff>50800</xdr:colOff>
      <xdr:row>61</xdr:row>
      <xdr:rowOff>71489</xdr:rowOff>
    </xdr:to>
    <xdr:sp macro="" textlink="">
      <xdr:nvSpPr>
        <xdr:cNvPr id="339" name="円/楕円 338">
          <a:extLst>
            <a:ext uri="{FF2B5EF4-FFF2-40B4-BE49-F238E27FC236}">
              <a16:creationId xmlns:a16="http://schemas.microsoft.com/office/drawing/2014/main" id="{00000000-0008-0000-0300-000053010000}"/>
            </a:ext>
          </a:extLst>
        </xdr:cNvPr>
        <xdr:cNvSpPr/>
      </xdr:nvSpPr>
      <xdr:spPr>
        <a:xfrm>
          <a:off x="14351000" y="1042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81666</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020800" y="10197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16.91</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146406</xdr:rowOff>
    </xdr:from>
    <xdr:to>
      <xdr:col>19</xdr:col>
      <xdr:colOff>533400</xdr:colOff>
      <xdr:row>61</xdr:row>
      <xdr:rowOff>76556</xdr:rowOff>
    </xdr:to>
    <xdr:sp macro="" textlink="">
      <xdr:nvSpPr>
        <xdr:cNvPr id="341" name="円/楕円 340">
          <a:extLst>
            <a:ext uri="{FF2B5EF4-FFF2-40B4-BE49-F238E27FC236}">
              <a16:creationId xmlns:a16="http://schemas.microsoft.com/office/drawing/2014/main" id="{00000000-0008-0000-0300-000055010000}"/>
            </a:ext>
          </a:extLst>
        </xdr:cNvPr>
        <xdr:cNvSpPr/>
      </xdr:nvSpPr>
      <xdr:spPr>
        <a:xfrm>
          <a:off x="13462000" y="1043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86733</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131800" y="1020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起債償還額は、ピークを過ぎて毎年、減少傾向にある。歳入面では、公債費算入額の増などにより普通交付税が増加したことなどから、実質公債費比率が減少し、類団平均値以下を維持している。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a:extLst>
            <a:ext uri="{FF2B5EF4-FFF2-40B4-BE49-F238E27FC236}">
              <a16:creationId xmlns:a16="http://schemas.microsoft.com/office/drawing/2014/main" id="{00000000-0008-0000-0300-00006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105664</xdr:rowOff>
    </xdr:from>
    <xdr:to>
      <xdr:col>24</xdr:col>
      <xdr:colOff>558800</xdr:colOff>
      <xdr:row>44</xdr:row>
      <xdr:rowOff>29972</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flipV="1">
          <a:off x="17018000" y="6449314"/>
          <a:ext cx="0" cy="1124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2049</xdr:rowOff>
    </xdr:from>
    <xdr:ext cx="762000" cy="259045"/>
    <xdr:sp macro="" textlink="">
      <xdr:nvSpPr>
        <xdr:cNvPr id="369" name="公債費負担の状況最小値テキスト">
          <a:extLst>
            <a:ext uri="{FF2B5EF4-FFF2-40B4-BE49-F238E27FC236}">
              <a16:creationId xmlns:a16="http://schemas.microsoft.com/office/drawing/2014/main" id="{00000000-0008-0000-0300-000071010000}"/>
            </a:ext>
          </a:extLst>
        </xdr:cNvPr>
        <xdr:cNvSpPr txBox="1"/>
      </xdr:nvSpPr>
      <xdr:spPr>
        <a:xfrm>
          <a:off x="17106900" y="754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29972</xdr:rowOff>
    </xdr:from>
    <xdr:to>
      <xdr:col>24</xdr:col>
      <xdr:colOff>647700</xdr:colOff>
      <xdr:row>44</xdr:row>
      <xdr:rowOff>29972</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7573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20591</xdr:rowOff>
    </xdr:from>
    <xdr:ext cx="762000" cy="259045"/>
    <xdr:sp macro="" textlink="">
      <xdr:nvSpPr>
        <xdr:cNvPr id="371" name="公債費負担の状況最大値テキスト">
          <a:extLst>
            <a:ext uri="{FF2B5EF4-FFF2-40B4-BE49-F238E27FC236}">
              <a16:creationId xmlns:a16="http://schemas.microsoft.com/office/drawing/2014/main" id="{00000000-0008-0000-0300-000073010000}"/>
            </a:ext>
          </a:extLst>
        </xdr:cNvPr>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24</xdr:col>
      <xdr:colOff>469900</xdr:colOff>
      <xdr:row>37</xdr:row>
      <xdr:rowOff>105664</xdr:rowOff>
    </xdr:from>
    <xdr:to>
      <xdr:col>24</xdr:col>
      <xdr:colOff>647700</xdr:colOff>
      <xdr:row>37</xdr:row>
      <xdr:rowOff>105664</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83566</xdr:rowOff>
    </xdr:from>
    <xdr:to>
      <xdr:col>24</xdr:col>
      <xdr:colOff>558800</xdr:colOff>
      <xdr:row>40</xdr:row>
      <xdr:rowOff>102870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179800" y="694156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164101</xdr:rowOff>
    </xdr:from>
    <xdr:ext cx="762000" cy="259045"/>
    <xdr:sp macro="" textlink="">
      <xdr:nvSpPr>
        <xdr:cNvPr id="374" name="公債費負担の状況平均値テキスト">
          <a:extLst>
            <a:ext uri="{FF2B5EF4-FFF2-40B4-BE49-F238E27FC236}">
              <a16:creationId xmlns:a16="http://schemas.microsoft.com/office/drawing/2014/main" id="{00000000-0008-0000-0300-000076010000}"/>
            </a:ext>
          </a:extLst>
        </xdr:cNvPr>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75" name="フローチャート : 判断 374">
          <a:extLst>
            <a:ext uri="{FF2B5EF4-FFF2-40B4-BE49-F238E27FC236}">
              <a16:creationId xmlns:a16="http://schemas.microsoft.com/office/drawing/2014/main" id="{00000000-0008-0000-0300-000077010000}"/>
            </a:ext>
          </a:extLst>
        </xdr:cNvPr>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83566</xdr:rowOff>
    </xdr:from>
    <xdr:to>
      <xdr:col>23</xdr:col>
      <xdr:colOff>406400</xdr:colOff>
      <xdr:row>40</xdr:row>
      <xdr:rowOff>136652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5290800" y="694156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39878</xdr:rowOff>
    </xdr:from>
    <xdr:to>
      <xdr:col>23</xdr:col>
      <xdr:colOff>457200</xdr:colOff>
      <xdr:row>41</xdr:row>
      <xdr:rowOff>141478</xdr:rowOff>
    </xdr:to>
    <xdr:sp macro="" textlink="">
      <xdr:nvSpPr>
        <xdr:cNvPr id="377" name="フローチャート : 判断 376">
          <a:extLst>
            <a:ext uri="{FF2B5EF4-FFF2-40B4-BE49-F238E27FC236}">
              <a16:creationId xmlns:a16="http://schemas.microsoft.com/office/drawing/2014/main" id="{00000000-0008-0000-0300-000079010000}"/>
            </a:ext>
          </a:extLst>
        </xdr:cNvPr>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126255</xdr:rowOff>
    </xdr:from>
    <xdr:ext cx="7366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136652</xdr:rowOff>
    </xdr:from>
    <xdr:to>
      <xdr:col>22</xdr:col>
      <xdr:colOff>203200</xdr:colOff>
      <xdr:row>41</xdr:row>
      <xdr:rowOff>47244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4401800" y="6994652"/>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80" name="フローチャート : 判断 379">
          <a:extLst>
            <a:ext uri="{FF2B5EF4-FFF2-40B4-BE49-F238E27FC236}">
              <a16:creationId xmlns:a16="http://schemas.microsoft.com/office/drawing/2014/main" id="{00000000-0008-0000-0300-00007C010000}"/>
            </a:ext>
          </a:extLst>
        </xdr:cNvPr>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145559</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47244</xdr:rowOff>
    </xdr:from>
    <xdr:to>
      <xdr:col>21</xdr:col>
      <xdr:colOff>0</xdr:colOff>
      <xdr:row>41</xdr:row>
      <xdr:rowOff>90678</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3512800" y="707669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83" name="フローチャート : 判断 382">
          <a:extLst>
            <a:ext uri="{FF2B5EF4-FFF2-40B4-BE49-F238E27FC236}">
              <a16:creationId xmlns:a16="http://schemas.microsoft.com/office/drawing/2014/main" id="{00000000-0008-0000-0300-00007F010000}"/>
            </a:ext>
          </a:extLst>
        </xdr:cNvPr>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22369</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020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150876</xdr:rowOff>
    </xdr:from>
    <xdr:to>
      <xdr:col>19</xdr:col>
      <xdr:colOff>533400</xdr:colOff>
      <xdr:row>42</xdr:row>
      <xdr:rowOff>81026</xdr:rowOff>
    </xdr:to>
    <xdr:sp macro="" textlink="">
      <xdr:nvSpPr>
        <xdr:cNvPr id="385" name="フローチャート : 判断 384">
          <a:extLst>
            <a:ext uri="{FF2B5EF4-FFF2-40B4-BE49-F238E27FC236}">
              <a16:creationId xmlns:a16="http://schemas.microsoft.com/office/drawing/2014/main" id="{00000000-0008-0000-0300-000081010000}"/>
            </a:ext>
          </a:extLst>
        </xdr:cNvPr>
        <xdr:cNvSpPr/>
      </xdr:nvSpPr>
      <xdr:spPr>
        <a:xfrm>
          <a:off x="13462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65803</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3131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52070</xdr:rowOff>
    </xdr:from>
    <xdr:to>
      <xdr:col>24</xdr:col>
      <xdr:colOff>609600</xdr:colOff>
      <xdr:row>40</xdr:row>
      <xdr:rowOff>153670</xdr:rowOff>
    </xdr:to>
    <xdr:sp macro="" textlink="">
      <xdr:nvSpPr>
        <xdr:cNvPr id="392" name="円/楕円 391">
          <a:extLst>
            <a:ext uri="{FF2B5EF4-FFF2-40B4-BE49-F238E27FC236}">
              <a16:creationId xmlns:a16="http://schemas.microsoft.com/office/drawing/2014/main" id="{00000000-0008-0000-0300-000088010000}"/>
            </a:ext>
          </a:extLst>
        </xdr:cNvPr>
        <xdr:cNvSpPr/>
      </xdr:nvSpPr>
      <xdr:spPr>
        <a:xfrm>
          <a:off x="169672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68597</xdr:rowOff>
    </xdr:from>
    <xdr:ext cx="762000" cy="259045"/>
    <xdr:sp macro="" textlink="">
      <xdr:nvSpPr>
        <xdr:cNvPr id="393" name="公債費負担の状況該当値テキスト">
          <a:extLst>
            <a:ext uri="{FF2B5EF4-FFF2-40B4-BE49-F238E27FC236}">
              <a16:creationId xmlns:a16="http://schemas.microsoft.com/office/drawing/2014/main" id="{00000000-0008-0000-0300-000089010000}"/>
            </a:ext>
          </a:extLst>
        </xdr:cNvPr>
        <xdr:cNvSpPr txBox="1"/>
      </xdr:nvSpPr>
      <xdr:spPr>
        <a:xfrm>
          <a:off x="17106900" y="67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32766</xdr:rowOff>
    </xdr:from>
    <xdr:to>
      <xdr:col>23</xdr:col>
      <xdr:colOff>457200</xdr:colOff>
      <xdr:row>40</xdr:row>
      <xdr:rowOff>134366</xdr:rowOff>
    </xdr:to>
    <xdr:sp macro="" textlink="">
      <xdr:nvSpPr>
        <xdr:cNvPr id="394" name="円/楕円 393">
          <a:extLst>
            <a:ext uri="{FF2B5EF4-FFF2-40B4-BE49-F238E27FC236}">
              <a16:creationId xmlns:a16="http://schemas.microsoft.com/office/drawing/2014/main" id="{00000000-0008-0000-0300-00008A010000}"/>
            </a:ext>
          </a:extLst>
        </xdr:cNvPr>
        <xdr:cNvSpPr/>
      </xdr:nvSpPr>
      <xdr:spPr>
        <a:xfrm>
          <a:off x="16129000" y="689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144543</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6659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85852</xdr:rowOff>
    </xdr:from>
    <xdr:to>
      <xdr:col>22</xdr:col>
      <xdr:colOff>254000</xdr:colOff>
      <xdr:row>41</xdr:row>
      <xdr:rowOff>16002</xdr:rowOff>
    </xdr:to>
    <xdr:sp macro="" textlink="">
      <xdr:nvSpPr>
        <xdr:cNvPr id="396" name="円/楕円 395">
          <a:extLst>
            <a:ext uri="{FF2B5EF4-FFF2-40B4-BE49-F238E27FC236}">
              <a16:creationId xmlns:a16="http://schemas.microsoft.com/office/drawing/2014/main" id="{00000000-0008-0000-0300-00008C010000}"/>
            </a:ext>
          </a:extLst>
        </xdr:cNvPr>
        <xdr:cNvSpPr/>
      </xdr:nvSpPr>
      <xdr:spPr>
        <a:xfrm>
          <a:off x="15240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26179</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671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167894</xdr:rowOff>
    </xdr:from>
    <xdr:to>
      <xdr:col>21</xdr:col>
      <xdr:colOff>50800</xdr:colOff>
      <xdr:row>41</xdr:row>
      <xdr:rowOff>98044</xdr:rowOff>
    </xdr:to>
    <xdr:sp macro="" textlink="">
      <xdr:nvSpPr>
        <xdr:cNvPr id="398" name="円/楕円 397">
          <a:extLst>
            <a:ext uri="{FF2B5EF4-FFF2-40B4-BE49-F238E27FC236}">
              <a16:creationId xmlns:a16="http://schemas.microsoft.com/office/drawing/2014/main" id="{00000000-0008-0000-0300-00008E010000}"/>
            </a:ext>
          </a:extLst>
        </xdr:cNvPr>
        <xdr:cNvSpPr/>
      </xdr:nvSpPr>
      <xdr:spPr>
        <a:xfrm>
          <a:off x="14351000" y="702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108221</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39878</xdr:rowOff>
    </xdr:from>
    <xdr:to>
      <xdr:col>19</xdr:col>
      <xdr:colOff>533400</xdr:colOff>
      <xdr:row>41</xdr:row>
      <xdr:rowOff>141478</xdr:rowOff>
    </xdr:to>
    <xdr:sp macro="" textlink="">
      <xdr:nvSpPr>
        <xdr:cNvPr id="400" name="円/楕円 399">
          <a:extLst>
            <a:ext uri="{FF2B5EF4-FFF2-40B4-BE49-F238E27FC236}">
              <a16:creationId xmlns:a16="http://schemas.microsoft.com/office/drawing/2014/main" id="{00000000-0008-0000-0300-000090010000}"/>
            </a:ext>
          </a:extLst>
        </xdr:cNvPr>
        <xdr:cNvSpPr/>
      </xdr:nvSpPr>
      <xdr:spPr>
        <a:xfrm>
          <a:off x="13462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151655</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将来支払っていく可能性のある負担等の現時点での残高が負数であるため、表示されない。</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a:extLst>
            <a:ext uri="{FF2B5EF4-FFF2-40B4-BE49-F238E27FC236}">
              <a16:creationId xmlns:a16="http://schemas.microsoft.com/office/drawing/2014/main" id="{00000000-0008-0000-0300-0000AF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50347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flipV="1">
          <a:off x="17018000" y="2313214"/>
          <a:ext cx="0" cy="1680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22424</xdr:rowOff>
    </xdr:from>
    <xdr:ext cx="762000" cy="259045"/>
    <xdr:sp macro="" textlink="">
      <xdr:nvSpPr>
        <xdr:cNvPr id="433" name="将来負担の状況最小値テキスト">
          <a:extLst>
            <a:ext uri="{FF2B5EF4-FFF2-40B4-BE49-F238E27FC236}">
              <a16:creationId xmlns:a16="http://schemas.microsoft.com/office/drawing/2014/main" id="{00000000-0008-0000-0300-0000B1010000}"/>
            </a:ext>
          </a:extLst>
        </xdr:cNvPr>
        <xdr:cNvSpPr txBox="1"/>
      </xdr:nvSpPr>
      <xdr:spPr>
        <a:xfrm>
          <a:off x="17106900" y="396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24</xdr:col>
      <xdr:colOff>469900</xdr:colOff>
      <xdr:row>23</xdr:row>
      <xdr:rowOff>50347</xdr:rowOff>
    </xdr:from>
    <xdr:to>
      <xdr:col>24</xdr:col>
      <xdr:colOff>647700</xdr:colOff>
      <xdr:row>23</xdr:row>
      <xdr:rowOff>50347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6929100" y="39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5" name="将来負担の状況最大値テキスト">
          <a:extLst>
            <a:ext uri="{FF2B5EF4-FFF2-40B4-BE49-F238E27FC236}">
              <a16:creationId xmlns:a16="http://schemas.microsoft.com/office/drawing/2014/main" id="{00000000-0008-0000-0300-0000B3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37" name="将来負担の状況平均値テキスト">
          <a:extLst>
            <a:ext uri="{FF2B5EF4-FFF2-40B4-BE49-F238E27FC236}">
              <a16:creationId xmlns:a16="http://schemas.microsoft.com/office/drawing/2014/main" id="{00000000-0008-0000-0300-0000B5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8" name="フローチャート : 判断 437">
          <a:extLst>
            <a:ext uri="{FF2B5EF4-FFF2-40B4-BE49-F238E27FC236}">
              <a16:creationId xmlns:a16="http://schemas.microsoft.com/office/drawing/2014/main" id="{00000000-0008-0000-0300-0000B6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39" name="フローチャート : 判断 438">
          <a:extLst>
            <a:ext uri="{FF2B5EF4-FFF2-40B4-BE49-F238E27FC236}">
              <a16:creationId xmlns:a16="http://schemas.microsoft.com/office/drawing/2014/main" id="{00000000-0008-0000-0300-0000B7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41" name="フローチャート : 判断 440">
          <a:extLst>
            <a:ext uri="{FF2B5EF4-FFF2-40B4-BE49-F238E27FC236}">
              <a16:creationId xmlns:a16="http://schemas.microsoft.com/office/drawing/2014/main" id="{00000000-0008-0000-0300-0000B9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3" name="フローチャート : 判断 442">
          <a:extLst>
            <a:ext uri="{FF2B5EF4-FFF2-40B4-BE49-F238E27FC236}">
              <a16:creationId xmlns:a16="http://schemas.microsoft.com/office/drawing/2014/main" id="{00000000-0008-0000-0300-0000BB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45" name="フローチャート : 判断 444">
          <a:extLst>
            <a:ext uri="{FF2B5EF4-FFF2-40B4-BE49-F238E27FC236}">
              <a16:creationId xmlns:a16="http://schemas.microsoft.com/office/drawing/2014/main" id="{00000000-0008-0000-0300-0000BD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北海道雨竜町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2,542
2,534
191.15
3,998,316
3,860,218
138,088
2,165,630
4,767,306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人件費に係る経常経費が下がっており、類団平均値を下回っている。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145288</xdr:rowOff>
    </xdr:from>
    <xdr:to>
      <xdr:col>7</xdr:col>
      <xdr:colOff>15875</xdr:colOff>
      <xdr:row>41</xdr:row>
      <xdr:rowOff>65278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3168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37355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6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6</xdr:col>
      <xdr:colOff>612775</xdr:colOff>
      <xdr:row>41</xdr:row>
      <xdr:rowOff>65278</xdr:rowOff>
    </xdr:from>
    <xdr:to>
      <xdr:col>7</xdr:col>
      <xdr:colOff>104775</xdr:colOff>
      <xdr:row>41</xdr:row>
      <xdr:rowOff>65278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9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60215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7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32</xdr:row>
      <xdr:rowOff>145288</xdr:rowOff>
    </xdr:from>
    <xdr:to>
      <xdr:col>7</xdr:col>
      <xdr:colOff>104775</xdr:colOff>
      <xdr:row>32</xdr:row>
      <xdr:rowOff>145288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31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88138</xdr:rowOff>
    </xdr:from>
    <xdr:to>
      <xdr:col>7</xdr:col>
      <xdr:colOff>15875</xdr:colOff>
      <xdr:row>35</xdr:row>
      <xdr:rowOff>88138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0888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80281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108204</xdr:rowOff>
    </xdr:from>
    <xdr:to>
      <xdr:col>7</xdr:col>
      <xdr:colOff>66675</xdr:colOff>
      <xdr:row>37</xdr:row>
      <xdr:rowOff>38354</xdr:rowOff>
    </xdr:to>
    <xdr:sp macro="" textlink="">
      <xdr:nvSpPr>
        <xdr:cNvPr id="66" name="フローチャート : 判断 65">
          <a:extLst>
            <a:ext uri="{FF2B5EF4-FFF2-40B4-BE49-F238E27FC236}">
              <a16:creationId xmlns:a16="http://schemas.microsoft.com/office/drawing/2014/main" id="{00000000-0008-0000-0400-000042000000}"/>
            </a:ext>
          </a:extLst>
        </xdr:cNvPr>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88138</xdr:rowOff>
    </xdr:from>
    <xdr:to>
      <xdr:col>5</xdr:col>
      <xdr:colOff>549275</xdr:colOff>
      <xdr:row>35</xdr:row>
      <xdr:rowOff>147574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08888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103632</xdr:rowOff>
    </xdr:from>
    <xdr:to>
      <xdr:col>5</xdr:col>
      <xdr:colOff>600075</xdr:colOff>
      <xdr:row>37</xdr:row>
      <xdr:rowOff>33782</xdr:rowOff>
    </xdr:to>
    <xdr:sp macro="" textlink="">
      <xdr:nvSpPr>
        <xdr:cNvPr id="68" name="フローチャート : 判断 67">
          <a:extLst>
            <a:ext uri="{FF2B5EF4-FFF2-40B4-BE49-F238E27FC236}">
              <a16:creationId xmlns:a16="http://schemas.microsoft.com/office/drawing/2014/main" id="{00000000-0008-0000-0400-000044000000}"/>
            </a:ext>
          </a:extLst>
        </xdr:cNvPr>
        <xdr:cNvSpPr/>
      </xdr:nvSpPr>
      <xdr:spPr>
        <a:xfrm>
          <a:off x="3937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18559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129286</xdr:rowOff>
    </xdr:from>
    <xdr:to>
      <xdr:col>4</xdr:col>
      <xdr:colOff>346075</xdr:colOff>
      <xdr:row>35</xdr:row>
      <xdr:rowOff>147574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1300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131064</xdr:rowOff>
    </xdr:from>
    <xdr:to>
      <xdr:col>4</xdr:col>
      <xdr:colOff>396875</xdr:colOff>
      <xdr:row>37</xdr:row>
      <xdr:rowOff>61214</xdr:rowOff>
    </xdr:to>
    <xdr:sp macro="" textlink="">
      <xdr:nvSpPr>
        <xdr:cNvPr id="71" name="フローチャート : 判断 70">
          <a:extLst>
            <a:ext uri="{FF2B5EF4-FFF2-40B4-BE49-F238E27FC236}">
              <a16:creationId xmlns:a16="http://schemas.microsoft.com/office/drawing/2014/main" id="{00000000-0008-0000-0400-000047000000}"/>
            </a:ext>
          </a:extLst>
        </xdr:cNvPr>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45991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129286</xdr:rowOff>
    </xdr:from>
    <xdr:to>
      <xdr:col>3</xdr:col>
      <xdr:colOff>142875</xdr:colOff>
      <xdr:row>35</xdr:row>
      <xdr:rowOff>170434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13003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80772</xdr:rowOff>
    </xdr:from>
    <xdr:to>
      <xdr:col>3</xdr:col>
      <xdr:colOff>193675</xdr:colOff>
      <xdr:row>37</xdr:row>
      <xdr:rowOff>10922</xdr:rowOff>
    </xdr:to>
    <xdr:sp macro="" textlink="">
      <xdr:nvSpPr>
        <xdr:cNvPr id="74" name="フローチャート : 判断 73">
          <a:extLst>
            <a:ext uri="{FF2B5EF4-FFF2-40B4-BE49-F238E27FC236}">
              <a16:creationId xmlns:a16="http://schemas.microsoft.com/office/drawing/2014/main" id="{00000000-0008-0000-0400-00004A000000}"/>
            </a:ext>
          </a:extLst>
        </xdr:cNvPr>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167149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76" name="フローチャート : 判断 75">
          <a:extLst>
            <a:ext uri="{FF2B5EF4-FFF2-40B4-BE49-F238E27FC236}">
              <a16:creationId xmlns:a16="http://schemas.microsoft.com/office/drawing/2014/main" id="{00000000-0008-0000-0400-00004C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13987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37338</xdr:rowOff>
    </xdr:from>
    <xdr:to>
      <xdr:col>7</xdr:col>
      <xdr:colOff>66675</xdr:colOff>
      <xdr:row>35</xdr:row>
      <xdr:rowOff>138938</xdr:rowOff>
    </xdr:to>
    <xdr:sp macro="" textlink="">
      <xdr:nvSpPr>
        <xdr:cNvPr id="83" name="円/楕円 82">
          <a:extLst>
            <a:ext uri="{FF2B5EF4-FFF2-40B4-BE49-F238E27FC236}">
              <a16:creationId xmlns:a16="http://schemas.microsoft.com/office/drawing/2014/main" id="{00000000-0008-0000-0400-000053000000}"/>
            </a:ext>
          </a:extLst>
        </xdr:cNvPr>
        <xdr:cNvSpPr/>
      </xdr:nvSpPr>
      <xdr:spPr>
        <a:xfrm>
          <a:off x="47752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53865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88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37338</xdr:rowOff>
    </xdr:from>
    <xdr:to>
      <xdr:col>5</xdr:col>
      <xdr:colOff>600075</xdr:colOff>
      <xdr:row>35</xdr:row>
      <xdr:rowOff>138938</xdr:rowOff>
    </xdr:to>
    <xdr:sp macro="" textlink="">
      <xdr:nvSpPr>
        <xdr:cNvPr id="85" name="円/楕円 84">
          <a:extLst>
            <a:ext uri="{FF2B5EF4-FFF2-40B4-BE49-F238E27FC236}">
              <a16:creationId xmlns:a16="http://schemas.microsoft.com/office/drawing/2014/main" id="{00000000-0008-0000-0400-000055000000}"/>
            </a:ext>
          </a:extLst>
        </xdr:cNvPr>
        <xdr:cNvSpPr/>
      </xdr:nvSpPr>
      <xdr:spPr>
        <a:xfrm>
          <a:off x="3937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149115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806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96774</xdr:rowOff>
    </xdr:from>
    <xdr:to>
      <xdr:col>4</xdr:col>
      <xdr:colOff>396875</xdr:colOff>
      <xdr:row>36</xdr:row>
      <xdr:rowOff>26924</xdr:rowOff>
    </xdr:to>
    <xdr:sp macro="" textlink="">
      <xdr:nvSpPr>
        <xdr:cNvPr id="87" name="円/楕円 86">
          <a:extLst>
            <a:ext uri="{FF2B5EF4-FFF2-40B4-BE49-F238E27FC236}">
              <a16:creationId xmlns:a16="http://schemas.microsoft.com/office/drawing/2014/main" id="{00000000-0008-0000-0400-000057000000}"/>
            </a:ext>
          </a:extLst>
        </xdr:cNvPr>
        <xdr:cNvSpPr/>
      </xdr:nvSpPr>
      <xdr:spPr>
        <a:xfrm>
          <a:off x="3048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37101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78486</xdr:rowOff>
    </xdr:from>
    <xdr:to>
      <xdr:col>3</xdr:col>
      <xdr:colOff>193675</xdr:colOff>
      <xdr:row>36</xdr:row>
      <xdr:rowOff>8636</xdr:rowOff>
    </xdr:to>
    <xdr:sp macro="" textlink="">
      <xdr:nvSpPr>
        <xdr:cNvPr id="89" name="円/楕円 88">
          <a:extLst>
            <a:ext uri="{FF2B5EF4-FFF2-40B4-BE49-F238E27FC236}">
              <a16:creationId xmlns:a16="http://schemas.microsoft.com/office/drawing/2014/main" id="{00000000-0008-0000-0400-000059000000}"/>
            </a:ext>
          </a:extLst>
        </xdr:cNvPr>
        <xdr:cNvSpPr/>
      </xdr:nvSpPr>
      <xdr:spPr>
        <a:xfrm>
          <a:off x="2159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18813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119634</xdr:rowOff>
    </xdr:from>
    <xdr:to>
      <xdr:col>1</xdr:col>
      <xdr:colOff>676275</xdr:colOff>
      <xdr:row>36</xdr:row>
      <xdr:rowOff>49784</xdr:rowOff>
    </xdr:to>
    <xdr:sp macro="" textlink="">
      <xdr:nvSpPr>
        <xdr:cNvPr id="91" name="円/楕円 90">
          <a:extLst>
            <a:ext uri="{FF2B5EF4-FFF2-40B4-BE49-F238E27FC236}">
              <a16:creationId xmlns:a16="http://schemas.microsoft.com/office/drawing/2014/main" id="{00000000-0008-0000-0400-00005B000000}"/>
            </a:ext>
          </a:extLst>
        </xdr:cNvPr>
        <xdr:cNvSpPr/>
      </xdr:nvSpPr>
      <xdr:spPr>
        <a:xfrm>
          <a:off x="1270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59961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物件費に係る経常収支比率は、ほぼ横ばいで推移している</a:t>
          </a:r>
          <a:r>
            <a:rPr kumimoji="1" lang="ja-JP" altLang="en-US"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142240</xdr:rowOff>
    </xdr:from>
    <xdr:to>
      <xdr:col>24</xdr:col>
      <xdr:colOff>31750</xdr:colOff>
      <xdr:row>21</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996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57167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4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12</xdr:row>
      <xdr:rowOff>142240</xdr:rowOff>
    </xdr:from>
    <xdr:to>
      <xdr:col>24</xdr:col>
      <xdr:colOff>120650</xdr:colOff>
      <xdr:row>12</xdr:row>
      <xdr:rowOff>142240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9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35560</xdr:rowOff>
    </xdr:from>
    <xdr:to>
      <xdr:col>24</xdr:col>
      <xdr:colOff>31750</xdr:colOff>
      <xdr:row>16</xdr:row>
      <xdr:rowOff>149860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77876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109237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52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137160</xdr:rowOff>
    </xdr:from>
    <xdr:to>
      <xdr:col>24</xdr:col>
      <xdr:colOff>82550</xdr:colOff>
      <xdr:row>17</xdr:row>
      <xdr:rowOff>67310</xdr:rowOff>
    </xdr:to>
    <xdr:sp macro="" textlink="">
      <xdr:nvSpPr>
        <xdr:cNvPr id="127" name="フローチャート : 判断 126">
          <a:extLst>
            <a:ext uri="{FF2B5EF4-FFF2-40B4-BE49-F238E27FC236}">
              <a16:creationId xmlns:a16="http://schemas.microsoft.com/office/drawing/2014/main" id="{00000000-0008-0000-0400-00007F000000}"/>
            </a:ext>
          </a:extLst>
        </xdr:cNvPr>
        <xdr:cNvSpPr/>
      </xdr:nvSpPr>
      <xdr:spPr>
        <a:xfrm>
          <a:off x="164592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35560</xdr:rowOff>
    </xdr:from>
    <xdr:to>
      <xdr:col>22</xdr:col>
      <xdr:colOff>565150</xdr:colOff>
      <xdr:row>17</xdr:row>
      <xdr:rowOff>16510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77876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a:extLst>
            <a:ext uri="{FF2B5EF4-FFF2-40B4-BE49-F238E27FC236}">
              <a16:creationId xmlns:a16="http://schemas.microsoft.com/office/drawing/2014/main" id="{00000000-0008-0000-0400-000081000000}"/>
            </a:ext>
          </a:extLst>
        </xdr:cNvPr>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21607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119380</xdr:rowOff>
    </xdr:from>
    <xdr:to>
      <xdr:col>21</xdr:col>
      <xdr:colOff>361950</xdr:colOff>
      <xdr:row>17</xdr:row>
      <xdr:rowOff>16510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8625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114300</xdr:rowOff>
    </xdr:from>
    <xdr:to>
      <xdr:col>21</xdr:col>
      <xdr:colOff>412750</xdr:colOff>
      <xdr:row>17</xdr:row>
      <xdr:rowOff>44450</xdr:rowOff>
    </xdr:to>
    <xdr:sp macro="" textlink="">
      <xdr:nvSpPr>
        <xdr:cNvPr id="132" name="フローチャート : 判断 131">
          <a:extLst>
            <a:ext uri="{FF2B5EF4-FFF2-40B4-BE49-F238E27FC236}">
              <a16:creationId xmlns:a16="http://schemas.microsoft.com/office/drawing/2014/main" id="{00000000-0008-0000-0400-000084000000}"/>
            </a:ext>
          </a:extLst>
        </xdr:cNvPr>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54627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104140</xdr:rowOff>
    </xdr:from>
    <xdr:to>
      <xdr:col>20</xdr:col>
      <xdr:colOff>158750</xdr:colOff>
      <xdr:row>16</xdr:row>
      <xdr:rowOff>119380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8473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5" name="フローチャート : 判断 134">
          <a:extLst>
            <a:ext uri="{FF2B5EF4-FFF2-40B4-BE49-F238E27FC236}">
              <a16:creationId xmlns:a16="http://schemas.microsoft.com/office/drawing/2014/main" id="{00000000-0008-0000-0400-000087000000}"/>
            </a:ext>
          </a:extLst>
        </xdr:cNvPr>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142257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37" name="フローチャート : 判断 136">
          <a:extLst>
            <a:ext uri="{FF2B5EF4-FFF2-40B4-BE49-F238E27FC236}">
              <a16:creationId xmlns:a16="http://schemas.microsoft.com/office/drawing/2014/main" id="{00000000-0008-0000-0400-000089000000}"/>
            </a:ext>
          </a:extLst>
        </xdr:cNvPr>
        <xdr:cNvSpPr/>
      </xdr:nvSpPr>
      <xdr:spPr>
        <a:xfrm>
          <a:off x="12954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104157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99060</xdr:rowOff>
    </xdr:from>
    <xdr:to>
      <xdr:col>24</xdr:col>
      <xdr:colOff>82550</xdr:colOff>
      <xdr:row>17</xdr:row>
      <xdr:rowOff>29210</xdr:rowOff>
    </xdr:to>
    <xdr:sp macro="" textlink="">
      <xdr:nvSpPr>
        <xdr:cNvPr id="144" name="円/楕円 143">
          <a:extLst>
            <a:ext uri="{FF2B5EF4-FFF2-40B4-BE49-F238E27FC236}">
              <a16:creationId xmlns:a16="http://schemas.microsoft.com/office/drawing/2014/main" id="{00000000-0008-0000-0400-000090000000}"/>
            </a:ext>
          </a:extLst>
        </xdr:cNvPr>
        <xdr:cNvSpPr/>
      </xdr:nvSpPr>
      <xdr:spPr>
        <a:xfrm>
          <a:off x="164592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115587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156210</xdr:rowOff>
    </xdr:from>
    <xdr:to>
      <xdr:col>22</xdr:col>
      <xdr:colOff>615950</xdr:colOff>
      <xdr:row>16</xdr:row>
      <xdr:rowOff>86360</xdr:rowOff>
    </xdr:to>
    <xdr:sp macro="" textlink="">
      <xdr:nvSpPr>
        <xdr:cNvPr id="146" name="円/楕円 145">
          <a:extLst>
            <a:ext uri="{FF2B5EF4-FFF2-40B4-BE49-F238E27FC236}">
              <a16:creationId xmlns:a16="http://schemas.microsoft.com/office/drawing/2014/main" id="{00000000-0008-0000-0400-000092000000}"/>
            </a:ext>
          </a:extLst>
        </xdr:cNvPr>
        <xdr:cNvSpPr/>
      </xdr:nvSpPr>
      <xdr:spPr>
        <a:xfrm>
          <a:off x="15621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96537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496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137160</xdr:rowOff>
    </xdr:from>
    <xdr:to>
      <xdr:col>21</xdr:col>
      <xdr:colOff>412750</xdr:colOff>
      <xdr:row>17</xdr:row>
      <xdr:rowOff>67310</xdr:rowOff>
    </xdr:to>
    <xdr:sp macro="" textlink="">
      <xdr:nvSpPr>
        <xdr:cNvPr id="148" name="円/楕円 147">
          <a:extLst>
            <a:ext uri="{FF2B5EF4-FFF2-40B4-BE49-F238E27FC236}">
              <a16:creationId xmlns:a16="http://schemas.microsoft.com/office/drawing/2014/main" id="{00000000-0008-0000-0400-000094000000}"/>
            </a:ext>
          </a:extLst>
        </xdr:cNvPr>
        <xdr:cNvSpPr/>
      </xdr:nvSpPr>
      <xdr:spPr>
        <a:xfrm>
          <a:off x="14732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52087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68580</xdr:rowOff>
    </xdr:from>
    <xdr:to>
      <xdr:col>20</xdr:col>
      <xdr:colOff>209550</xdr:colOff>
      <xdr:row>16</xdr:row>
      <xdr:rowOff>170180</xdr:rowOff>
    </xdr:to>
    <xdr:sp macro="" textlink="">
      <xdr:nvSpPr>
        <xdr:cNvPr id="150" name="円/楕円 149">
          <a:extLst>
            <a:ext uri="{FF2B5EF4-FFF2-40B4-BE49-F238E27FC236}">
              <a16:creationId xmlns:a16="http://schemas.microsoft.com/office/drawing/2014/main" id="{00000000-0008-0000-0400-000096000000}"/>
            </a:ext>
          </a:extLst>
        </xdr:cNvPr>
        <xdr:cNvSpPr/>
      </xdr:nvSpPr>
      <xdr:spPr>
        <a:xfrm>
          <a:off x="13843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154957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89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53340</xdr:rowOff>
    </xdr:from>
    <xdr:to>
      <xdr:col>19</xdr:col>
      <xdr:colOff>6350</xdr:colOff>
      <xdr:row>16</xdr:row>
      <xdr:rowOff>154940</xdr:rowOff>
    </xdr:to>
    <xdr:sp macro="" textlink="">
      <xdr:nvSpPr>
        <xdr:cNvPr id="152" name="円/楕円 151">
          <a:extLst>
            <a:ext uri="{FF2B5EF4-FFF2-40B4-BE49-F238E27FC236}">
              <a16:creationId xmlns:a16="http://schemas.microsoft.com/office/drawing/2014/main" id="{00000000-0008-0000-0400-000098000000}"/>
            </a:ext>
          </a:extLst>
        </xdr:cNvPr>
        <xdr:cNvSpPr/>
      </xdr:nvSpPr>
      <xdr:spPr>
        <a:xfrm>
          <a:off x="12954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139717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扶助費に係る経常収支比率は、ほぼ横ばいで推移している。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a:extLst>
            <a:ext uri="{FF2B5EF4-FFF2-40B4-BE49-F238E27FC236}">
              <a16:creationId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62</xdr:row>
      <xdr:rowOff>29028</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4826000" y="91240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1105</xdr:rowOff>
    </xdr:from>
    <xdr:ext cx="762000" cy="259045"/>
    <xdr:sp macro="" textlink="">
      <xdr:nvSpPr>
        <xdr:cNvPr id="183" name="扶助費最小値テキスト">
          <a:extLst>
            <a:ext uri="{FF2B5EF4-FFF2-40B4-BE49-F238E27FC236}">
              <a16:creationId xmlns:a16="http://schemas.microsoft.com/office/drawing/2014/main" id="{00000000-0008-0000-0400-0000B7000000}"/>
            </a:ext>
          </a:extLst>
        </xdr:cNvPr>
        <xdr:cNvSpPr txBox="1"/>
      </xdr:nvSpPr>
      <xdr:spPr>
        <a:xfrm>
          <a:off x="4914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62</xdr:row>
      <xdr:rowOff>29028</xdr:rowOff>
    </xdr:from>
    <xdr:to>
      <xdr:col>7</xdr:col>
      <xdr:colOff>104775</xdr:colOff>
      <xdr:row>62</xdr:row>
      <xdr:rowOff>29028</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a:extLst>
            <a:ext uri="{FF2B5EF4-FFF2-40B4-BE49-F238E27FC236}">
              <a16:creationId xmlns:a16="http://schemas.microsoft.com/office/drawing/2014/main" id="{00000000-0008-0000-0400-0000B9000000}"/>
            </a:ext>
          </a:extLst>
        </xdr:cNvPr>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29028</xdr:rowOff>
    </xdr:from>
    <xdr:to>
      <xdr:col>7</xdr:col>
      <xdr:colOff>15875</xdr:colOff>
      <xdr:row>54</xdr:row>
      <xdr:rowOff>94343</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987800" y="92873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146249</xdr:rowOff>
    </xdr:from>
    <xdr:ext cx="762000" cy="259045"/>
    <xdr:sp macro="" textlink="">
      <xdr:nvSpPr>
        <xdr:cNvPr id="188" name="扶助費平均値テキスト">
          <a:extLst>
            <a:ext uri="{FF2B5EF4-FFF2-40B4-BE49-F238E27FC236}">
              <a16:creationId xmlns:a16="http://schemas.microsoft.com/office/drawing/2014/main" id="{00000000-0008-0000-0400-0000BC000000}"/>
            </a:ext>
          </a:extLst>
        </xdr:cNvPr>
        <xdr:cNvSpPr txBox="1"/>
      </xdr:nvSpPr>
      <xdr:spPr>
        <a:xfrm>
          <a:off x="4914900" y="9404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189" name="フローチャート : 判断 188">
          <a:extLst>
            <a:ext uri="{FF2B5EF4-FFF2-40B4-BE49-F238E27FC236}">
              <a16:creationId xmlns:a16="http://schemas.microsoft.com/office/drawing/2014/main" id="{00000000-0008-0000-0400-0000BD000000}"/>
            </a:ext>
          </a:extLst>
        </xdr:cNvPr>
        <xdr:cNvSpPr/>
      </xdr:nvSpPr>
      <xdr:spPr>
        <a:xfrm>
          <a:off x="47752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29028</xdr:rowOff>
    </xdr:from>
    <xdr:to>
      <xdr:col>5</xdr:col>
      <xdr:colOff>549275</xdr:colOff>
      <xdr:row>54</xdr:row>
      <xdr:rowOff>110672</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098800" y="92873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157843</xdr:rowOff>
    </xdr:from>
    <xdr:to>
      <xdr:col>5</xdr:col>
      <xdr:colOff>600075</xdr:colOff>
      <xdr:row>55</xdr:row>
      <xdr:rowOff>87993</xdr:rowOff>
    </xdr:to>
    <xdr:sp macro="" textlink="">
      <xdr:nvSpPr>
        <xdr:cNvPr id="191" name="フローチャート : 判断 190">
          <a:extLst>
            <a:ext uri="{FF2B5EF4-FFF2-40B4-BE49-F238E27FC236}">
              <a16:creationId xmlns:a16="http://schemas.microsoft.com/office/drawing/2014/main" id="{00000000-0008-0000-0400-0000BF000000}"/>
            </a:ext>
          </a:extLst>
        </xdr:cNvPr>
        <xdr:cNvSpPr/>
      </xdr:nvSpPr>
      <xdr:spPr>
        <a:xfrm>
          <a:off x="3937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72770</xdr:rowOff>
    </xdr:from>
    <xdr:ext cx="7366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606800" y="9502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110672</xdr:rowOff>
    </xdr:from>
    <xdr:to>
      <xdr:col>4</xdr:col>
      <xdr:colOff>346075</xdr:colOff>
      <xdr:row>54</xdr:row>
      <xdr:rowOff>127000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2209800" y="93689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194" name="フローチャート : 判断 193">
          <a:extLst>
            <a:ext uri="{FF2B5EF4-FFF2-40B4-BE49-F238E27FC236}">
              <a16:creationId xmlns:a16="http://schemas.microsoft.com/office/drawing/2014/main" id="{00000000-0008-0000-0400-0000C2000000}"/>
            </a:ext>
          </a:extLst>
        </xdr:cNvPr>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56442</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717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110672</xdr:rowOff>
    </xdr:from>
    <xdr:to>
      <xdr:col>3</xdr:col>
      <xdr:colOff>142875</xdr:colOff>
      <xdr:row>54</xdr:row>
      <xdr:rowOff>127000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1320800" y="93689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a:extLst>
            <a:ext uri="{FF2B5EF4-FFF2-40B4-BE49-F238E27FC236}">
              <a16:creationId xmlns:a16="http://schemas.microsoft.com/office/drawing/2014/main" id="{00000000-0008-0000-0400-0000C5000000}"/>
            </a:ext>
          </a:extLst>
        </xdr:cNvPr>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a:extLst>
            <a:ext uri="{FF2B5EF4-FFF2-40B4-BE49-F238E27FC236}">
              <a16:creationId xmlns:a16="http://schemas.microsoft.com/office/drawing/2014/main" id="{00000000-0008-0000-0400-0000C7000000}"/>
            </a:ext>
          </a:extLst>
        </xdr:cNvPr>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43543</xdr:rowOff>
    </xdr:from>
    <xdr:to>
      <xdr:col>7</xdr:col>
      <xdr:colOff>66675</xdr:colOff>
      <xdr:row>54</xdr:row>
      <xdr:rowOff>145143</xdr:rowOff>
    </xdr:to>
    <xdr:sp macro="" textlink="">
      <xdr:nvSpPr>
        <xdr:cNvPr id="206" name="円/楕円 205">
          <a:extLst>
            <a:ext uri="{FF2B5EF4-FFF2-40B4-BE49-F238E27FC236}">
              <a16:creationId xmlns:a16="http://schemas.microsoft.com/office/drawing/2014/main" id="{00000000-0008-0000-0400-0000CE000000}"/>
            </a:ext>
          </a:extLst>
        </xdr:cNvPr>
        <xdr:cNvSpPr/>
      </xdr:nvSpPr>
      <xdr:spPr>
        <a:xfrm>
          <a:off x="47752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60070</xdr:rowOff>
    </xdr:from>
    <xdr:ext cx="762000" cy="259045"/>
    <xdr:sp macro="" textlink="">
      <xdr:nvSpPr>
        <xdr:cNvPr id="207" name="扶助費該当値テキスト">
          <a:extLst>
            <a:ext uri="{FF2B5EF4-FFF2-40B4-BE49-F238E27FC236}">
              <a16:creationId xmlns:a16="http://schemas.microsoft.com/office/drawing/2014/main" id="{00000000-0008-0000-0400-0000CF000000}"/>
            </a:ext>
          </a:extLst>
        </xdr:cNvPr>
        <xdr:cNvSpPr txBox="1"/>
      </xdr:nvSpPr>
      <xdr:spPr>
        <a:xfrm>
          <a:off x="49149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149678</xdr:rowOff>
    </xdr:from>
    <xdr:to>
      <xdr:col>5</xdr:col>
      <xdr:colOff>600075</xdr:colOff>
      <xdr:row>54</xdr:row>
      <xdr:rowOff>79828</xdr:rowOff>
    </xdr:to>
    <xdr:sp macro="" textlink="">
      <xdr:nvSpPr>
        <xdr:cNvPr id="208" name="円/楕円 207">
          <a:extLst>
            <a:ext uri="{FF2B5EF4-FFF2-40B4-BE49-F238E27FC236}">
              <a16:creationId xmlns:a16="http://schemas.microsoft.com/office/drawing/2014/main" id="{00000000-0008-0000-0400-0000D0000000}"/>
            </a:ext>
          </a:extLst>
        </xdr:cNvPr>
        <xdr:cNvSpPr/>
      </xdr:nvSpPr>
      <xdr:spPr>
        <a:xfrm>
          <a:off x="3937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90005</xdr:rowOff>
    </xdr:from>
    <xdr:ext cx="7366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606800" y="900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59872</xdr:rowOff>
    </xdr:from>
    <xdr:to>
      <xdr:col>4</xdr:col>
      <xdr:colOff>396875</xdr:colOff>
      <xdr:row>54</xdr:row>
      <xdr:rowOff>161472</xdr:rowOff>
    </xdr:to>
    <xdr:sp macro="" textlink="">
      <xdr:nvSpPr>
        <xdr:cNvPr id="210" name="円/楕円 209">
          <a:extLst>
            <a:ext uri="{FF2B5EF4-FFF2-40B4-BE49-F238E27FC236}">
              <a16:creationId xmlns:a16="http://schemas.microsoft.com/office/drawing/2014/main" id="{00000000-0008-0000-0400-0000D2000000}"/>
            </a:ext>
          </a:extLst>
        </xdr:cNvPr>
        <xdr:cNvSpPr/>
      </xdr:nvSpPr>
      <xdr:spPr>
        <a:xfrm>
          <a:off x="3048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199</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2717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76200</xdr:rowOff>
    </xdr:from>
    <xdr:to>
      <xdr:col>3</xdr:col>
      <xdr:colOff>193675</xdr:colOff>
      <xdr:row>55</xdr:row>
      <xdr:rowOff>6350</xdr:rowOff>
    </xdr:to>
    <xdr:sp macro="" textlink="">
      <xdr:nvSpPr>
        <xdr:cNvPr id="212" name="円/楕円 211">
          <a:extLst>
            <a:ext uri="{FF2B5EF4-FFF2-40B4-BE49-F238E27FC236}">
              <a16:creationId xmlns:a16="http://schemas.microsoft.com/office/drawing/2014/main" id="{00000000-0008-0000-0400-0000D4000000}"/>
            </a:ext>
          </a:extLst>
        </xdr:cNvPr>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59872</xdr:rowOff>
    </xdr:from>
    <xdr:to>
      <xdr:col>1</xdr:col>
      <xdr:colOff>676275</xdr:colOff>
      <xdr:row>54</xdr:row>
      <xdr:rowOff>161472</xdr:rowOff>
    </xdr:to>
    <xdr:sp macro="" textlink="">
      <xdr:nvSpPr>
        <xdr:cNvPr id="214" name="円/楕円 213">
          <a:extLst>
            <a:ext uri="{FF2B5EF4-FFF2-40B4-BE49-F238E27FC236}">
              <a16:creationId xmlns:a16="http://schemas.microsoft.com/office/drawing/2014/main" id="{00000000-0008-0000-0400-0000D6000000}"/>
            </a:ext>
          </a:extLst>
        </xdr:cNvPr>
        <xdr:cNvSpPr/>
      </xdr:nvSpPr>
      <xdr:spPr>
        <a:xfrm>
          <a:off x="1270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199</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939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その他に係る経常収支比率は下がっており、類団平均値を下回っている。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110998</xdr:rowOff>
    </xdr:from>
    <xdr:to>
      <xdr:col>24</xdr:col>
      <xdr:colOff>31750</xdr:colOff>
      <xdr:row>60</xdr:row>
      <xdr:rowOff>140716</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19784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112793</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9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23</xdr:col>
      <xdr:colOff>628650</xdr:colOff>
      <xdr:row>60</xdr:row>
      <xdr:rowOff>140716</xdr:rowOff>
    </xdr:from>
    <xdr:to>
      <xdr:col>24</xdr:col>
      <xdr:colOff>120650</xdr:colOff>
      <xdr:row>60</xdr:row>
      <xdr:rowOff>140716</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2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25925</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94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53</xdr:row>
      <xdr:rowOff>110998</xdr:rowOff>
    </xdr:from>
    <xdr:to>
      <xdr:col>24</xdr:col>
      <xdr:colOff>120650</xdr:colOff>
      <xdr:row>53</xdr:row>
      <xdr:rowOff>110998</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19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78994</xdr:rowOff>
    </xdr:from>
    <xdr:to>
      <xdr:col>24</xdr:col>
      <xdr:colOff>31750</xdr:colOff>
      <xdr:row>55</xdr:row>
      <xdr:rowOff>88138</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50874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151147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47" name="フローチャート : 判断 246">
          <a:extLst>
            <a:ext uri="{FF2B5EF4-FFF2-40B4-BE49-F238E27FC236}">
              <a16:creationId xmlns:a16="http://schemas.microsoft.com/office/drawing/2014/main" id="{00000000-0008-0000-0400-0000F7000000}"/>
            </a:ext>
          </a:extLst>
        </xdr:cNvPr>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78994</xdr:rowOff>
    </xdr:from>
    <xdr:to>
      <xdr:col>22</xdr:col>
      <xdr:colOff>565150</xdr:colOff>
      <xdr:row>55</xdr:row>
      <xdr:rowOff>92710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5087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a:extLst>
            <a:ext uri="{FF2B5EF4-FFF2-40B4-BE49-F238E27FC236}">
              <a16:creationId xmlns:a16="http://schemas.microsoft.com/office/drawing/2014/main" id="{00000000-0008-0000-0400-0000F9000000}"/>
            </a:ext>
          </a:extLst>
        </xdr:cNvPr>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80281</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68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88138</xdr:rowOff>
    </xdr:from>
    <xdr:to>
      <xdr:col>21</xdr:col>
      <xdr:colOff>361950</xdr:colOff>
      <xdr:row>55</xdr:row>
      <xdr:rowOff>92710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5178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a:extLst>
            <a:ext uri="{FF2B5EF4-FFF2-40B4-BE49-F238E27FC236}">
              <a16:creationId xmlns:a16="http://schemas.microsoft.com/office/drawing/2014/main" id="{00000000-0008-0000-0400-0000FC000000}"/>
            </a:ext>
          </a:extLst>
        </xdr:cNvPr>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80281</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37846</xdr:rowOff>
    </xdr:from>
    <xdr:to>
      <xdr:col>20</xdr:col>
      <xdr:colOff>158750</xdr:colOff>
      <xdr:row>55</xdr:row>
      <xdr:rowOff>88138</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46759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5" name="フローチャート : 判断 254">
          <a:extLst>
            <a:ext uri="{FF2B5EF4-FFF2-40B4-BE49-F238E27FC236}">
              <a16:creationId xmlns:a16="http://schemas.microsoft.com/office/drawing/2014/main" id="{00000000-0008-0000-0400-0000FF000000}"/>
            </a:ext>
          </a:extLst>
        </xdr:cNvPr>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80281</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156210</xdr:rowOff>
    </xdr:from>
    <xdr:to>
      <xdr:col>19</xdr:col>
      <xdr:colOff>6350</xdr:colOff>
      <xdr:row>56</xdr:row>
      <xdr:rowOff>86360</xdr:rowOff>
    </xdr:to>
    <xdr:sp macro="" textlink="">
      <xdr:nvSpPr>
        <xdr:cNvPr id="257" name="フローチャート : 判断 256">
          <a:extLst>
            <a:ext uri="{FF2B5EF4-FFF2-40B4-BE49-F238E27FC236}">
              <a16:creationId xmlns:a16="http://schemas.microsoft.com/office/drawing/2014/main" id="{00000000-0008-0000-0400-000001010000}"/>
            </a:ext>
          </a:extLst>
        </xdr:cNvPr>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71137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37338</xdr:rowOff>
    </xdr:from>
    <xdr:to>
      <xdr:col>24</xdr:col>
      <xdr:colOff>82550</xdr:colOff>
      <xdr:row>55</xdr:row>
      <xdr:rowOff>138938</xdr:rowOff>
    </xdr:to>
    <xdr:sp macro="" textlink="">
      <xdr:nvSpPr>
        <xdr:cNvPr id="264" name="円/楕円 263">
          <a:extLst>
            <a:ext uri="{FF2B5EF4-FFF2-40B4-BE49-F238E27FC236}">
              <a16:creationId xmlns:a16="http://schemas.microsoft.com/office/drawing/2014/main" id="{00000000-0008-0000-0400-000008010000}"/>
            </a:ext>
          </a:extLst>
        </xdr:cNvPr>
        <xdr:cNvSpPr/>
      </xdr:nvSpPr>
      <xdr:spPr>
        <a:xfrm>
          <a:off x="16459200" y="946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53865</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312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28194</xdr:rowOff>
    </xdr:from>
    <xdr:to>
      <xdr:col>22</xdr:col>
      <xdr:colOff>615950</xdr:colOff>
      <xdr:row>55</xdr:row>
      <xdr:rowOff>129794</xdr:rowOff>
    </xdr:to>
    <xdr:sp macro="" textlink="">
      <xdr:nvSpPr>
        <xdr:cNvPr id="266" name="円/楕円 265">
          <a:extLst>
            <a:ext uri="{FF2B5EF4-FFF2-40B4-BE49-F238E27FC236}">
              <a16:creationId xmlns:a16="http://schemas.microsoft.com/office/drawing/2014/main" id="{00000000-0008-0000-0400-00000A010000}"/>
            </a:ext>
          </a:extLst>
        </xdr:cNvPr>
        <xdr:cNvSpPr/>
      </xdr:nvSpPr>
      <xdr:spPr>
        <a:xfrm>
          <a:off x="15621000" y="945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139971</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226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41910</xdr:rowOff>
    </xdr:from>
    <xdr:to>
      <xdr:col>21</xdr:col>
      <xdr:colOff>412750</xdr:colOff>
      <xdr:row>55</xdr:row>
      <xdr:rowOff>143510</xdr:rowOff>
    </xdr:to>
    <xdr:sp macro="" textlink="">
      <xdr:nvSpPr>
        <xdr:cNvPr id="268" name="円/楕円 267">
          <a:extLst>
            <a:ext uri="{FF2B5EF4-FFF2-40B4-BE49-F238E27FC236}">
              <a16:creationId xmlns:a16="http://schemas.microsoft.com/office/drawing/2014/main" id="{00000000-0008-0000-0400-00000C010000}"/>
            </a:ext>
          </a:extLst>
        </xdr:cNvPr>
        <xdr:cNvSpPr/>
      </xdr:nvSpPr>
      <xdr:spPr>
        <a:xfrm>
          <a:off x="14732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153687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37338</xdr:rowOff>
    </xdr:from>
    <xdr:to>
      <xdr:col>20</xdr:col>
      <xdr:colOff>209550</xdr:colOff>
      <xdr:row>55</xdr:row>
      <xdr:rowOff>138938</xdr:rowOff>
    </xdr:to>
    <xdr:sp macro="" textlink="">
      <xdr:nvSpPr>
        <xdr:cNvPr id="270" name="円/楕円 269">
          <a:extLst>
            <a:ext uri="{FF2B5EF4-FFF2-40B4-BE49-F238E27FC236}">
              <a16:creationId xmlns:a16="http://schemas.microsoft.com/office/drawing/2014/main" id="{00000000-0008-0000-0400-00000E010000}"/>
            </a:ext>
          </a:extLst>
        </xdr:cNvPr>
        <xdr:cNvSpPr/>
      </xdr:nvSpPr>
      <xdr:spPr>
        <a:xfrm>
          <a:off x="13843000" y="946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149115</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23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158496</xdr:rowOff>
    </xdr:from>
    <xdr:to>
      <xdr:col>19</xdr:col>
      <xdr:colOff>6350</xdr:colOff>
      <xdr:row>55</xdr:row>
      <xdr:rowOff>88646</xdr:rowOff>
    </xdr:to>
    <xdr:sp macro="" textlink="">
      <xdr:nvSpPr>
        <xdr:cNvPr id="272" name="円/楕円 271">
          <a:extLst>
            <a:ext uri="{FF2B5EF4-FFF2-40B4-BE49-F238E27FC236}">
              <a16:creationId xmlns:a16="http://schemas.microsoft.com/office/drawing/2014/main" id="{00000000-0008-0000-0400-000010010000}"/>
            </a:ext>
          </a:extLst>
        </xdr:cNvPr>
        <xdr:cNvSpPr/>
      </xdr:nvSpPr>
      <xdr:spPr>
        <a:xfrm>
          <a:off x="12954000" y="941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98823</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18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補助費等に係る経常収支比率は、</a:t>
          </a:r>
          <a:r>
            <a:rPr kumimoji="1" lang="ja-JP" altLang="en-US" sz="1100" b="0" i="0" baseline="0">
              <a:solidFill>
                <a:schemeClr val="dk1"/>
              </a:solidFill>
              <a:effectLst/>
              <a:latin typeface="+mn-lt"/>
              <a:ea typeface="+mn-ea"/>
              <a:cs typeface="+mn-cs"/>
            </a:rPr>
            <a:t>例年、</a:t>
          </a:r>
          <a:r>
            <a:rPr kumimoji="1" lang="ja-JP" altLang="ja-JP" sz="1100" b="0" i="0" baseline="0">
              <a:solidFill>
                <a:schemeClr val="dk1"/>
              </a:solidFill>
              <a:effectLst/>
              <a:latin typeface="+mn-lt"/>
              <a:ea typeface="+mn-ea"/>
              <a:cs typeface="+mn-cs"/>
            </a:rPr>
            <a:t>ほぼ横ばいで推移している</a:t>
          </a:r>
          <a:r>
            <a:rPr kumimoji="1" lang="ja-JP" altLang="en-US" sz="1100" b="0" i="0" baseline="0">
              <a:solidFill>
                <a:schemeClr val="dk1"/>
              </a:solidFill>
              <a:effectLst/>
              <a:latin typeface="+mn-lt"/>
              <a:ea typeface="+mn-ea"/>
              <a:cs typeface="+mn-cs"/>
            </a:rPr>
            <a:t>が、</a:t>
          </a:r>
          <a:r>
            <a:rPr lang="en-US" altLang="ja-JP" sz="1100">
              <a:solidFill>
                <a:schemeClr val="dk1"/>
              </a:solidFill>
              <a:effectLst/>
              <a:latin typeface="+mn-lt"/>
              <a:ea typeface="+mn-ea"/>
              <a:cs typeface="+mn-cs"/>
            </a:rPr>
            <a:t>H28</a:t>
          </a:r>
          <a:r>
            <a:rPr lang="ja-JP" altLang="ja-JP" sz="1100">
              <a:solidFill>
                <a:schemeClr val="dk1"/>
              </a:solidFill>
              <a:effectLst/>
              <a:latin typeface="+mn-lt"/>
              <a:ea typeface="+mn-ea"/>
              <a:cs typeface="+mn-cs"/>
            </a:rPr>
            <a:t>は</a:t>
          </a:r>
          <a:r>
            <a:rPr lang="ja-JP" altLang="en-US" sz="1100">
              <a:solidFill>
                <a:schemeClr val="dk1"/>
              </a:solidFill>
              <a:effectLst/>
              <a:latin typeface="+mn-lt"/>
              <a:ea typeface="+mn-ea"/>
              <a:cs typeface="+mn-cs"/>
            </a:rPr>
            <a:t>臨時福祉給付金の増により、</a:t>
          </a:r>
          <a:r>
            <a:rPr lang="ja-JP" altLang="ja-JP" sz="1100">
              <a:solidFill>
                <a:schemeClr val="dk1"/>
              </a:solidFill>
              <a:effectLst/>
              <a:latin typeface="+mn-lt"/>
              <a:ea typeface="+mn-ea"/>
              <a:cs typeface="+mn-cs"/>
            </a:rPr>
            <a:t>一時的に増加</a:t>
          </a:r>
          <a:r>
            <a:rPr lang="ja-JP" altLang="en-US" sz="1100">
              <a:solidFill>
                <a:schemeClr val="dk1"/>
              </a:solidFill>
              <a:effectLst/>
              <a:latin typeface="+mn-lt"/>
              <a:ea typeface="+mn-ea"/>
              <a:cs typeface="+mn-cs"/>
            </a:rPr>
            <a:t>した。</a:t>
          </a:r>
          <a:endParaRPr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effectLst/>
            </a:rPr>
            <a:t>今後も、事業内容の精査による補助額見直しなどを行い、補助費等の抑制に努める。</a:t>
          </a:r>
          <a:endParaRPr lang="en-US" altLang="ja-JP" sz="1100">
            <a:effectLst/>
          </a:endParaRPr>
        </a:p>
        <a:p>
          <a:pPr eaLnBrk="1" fontAlgn="auto" latinLnBrk="0" hangingPunct="1"/>
          <a:endParaRPr lang="en-US" altLang="ja-JP" sz="1100">
            <a:effectLst/>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40</xdr:row>
      <xdr:rowOff>159004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1914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131081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98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40</xdr:row>
      <xdr:rowOff>159004</xdr:rowOff>
    </xdr:from>
    <xdr:to>
      <xdr:col>24</xdr:col>
      <xdr:colOff>120650</xdr:colOff>
      <xdr:row>40</xdr:row>
      <xdr:rowOff>159004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01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90424</xdr:rowOff>
    </xdr:from>
    <xdr:to>
      <xdr:col>24</xdr:col>
      <xdr:colOff>31750</xdr:colOff>
      <xdr:row>37</xdr:row>
      <xdr:rowOff>1270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262624"/>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74439</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a:extLst>
            <a:ext uri="{FF2B5EF4-FFF2-40B4-BE49-F238E27FC236}">
              <a16:creationId xmlns:a16="http://schemas.microsoft.com/office/drawing/2014/main" id="{00000000-0008-0000-0400-000031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90424</xdr:rowOff>
    </xdr:from>
    <xdr:to>
      <xdr:col>22</xdr:col>
      <xdr:colOff>565150</xdr:colOff>
      <xdr:row>36</xdr:row>
      <xdr:rowOff>140716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26262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a:extLst>
            <a:ext uri="{FF2B5EF4-FFF2-40B4-BE49-F238E27FC236}">
              <a16:creationId xmlns:a16="http://schemas.microsoft.com/office/drawing/2014/main" id="{00000000-0008-0000-0400-000033010000}"/>
            </a:ext>
          </a:extLst>
        </xdr:cNvPr>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142257</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122428</xdr:rowOff>
    </xdr:from>
    <xdr:to>
      <xdr:col>21</xdr:col>
      <xdr:colOff>361950</xdr:colOff>
      <xdr:row>36</xdr:row>
      <xdr:rowOff>140716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2946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10" name="フローチャート : 判断 309">
          <a:extLst>
            <a:ext uri="{FF2B5EF4-FFF2-40B4-BE49-F238E27FC236}">
              <a16:creationId xmlns:a16="http://schemas.microsoft.com/office/drawing/2014/main" id="{00000000-0008-0000-0400-000036010000}"/>
            </a:ext>
          </a:extLst>
        </xdr:cNvPr>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169689</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122428</xdr:rowOff>
    </xdr:from>
    <xdr:to>
      <xdr:col>20</xdr:col>
      <xdr:colOff>158750</xdr:colOff>
      <xdr:row>36</xdr:row>
      <xdr:rowOff>145288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004800" y="62946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a:extLst>
            <a:ext uri="{FF2B5EF4-FFF2-40B4-BE49-F238E27FC236}">
              <a16:creationId xmlns:a16="http://schemas.microsoft.com/office/drawing/2014/main" id="{00000000-0008-0000-0400-000039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15" name="フローチャート : 判断 314">
          <a:extLst>
            <a:ext uri="{FF2B5EF4-FFF2-40B4-BE49-F238E27FC236}">
              <a16:creationId xmlns:a16="http://schemas.microsoft.com/office/drawing/2014/main" id="{00000000-0008-0000-0400-00003B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142257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121920</xdr:rowOff>
    </xdr:from>
    <xdr:to>
      <xdr:col>24</xdr:col>
      <xdr:colOff>82550</xdr:colOff>
      <xdr:row>37</xdr:row>
      <xdr:rowOff>52070</xdr:rowOff>
    </xdr:to>
    <xdr:sp macro="" textlink="">
      <xdr:nvSpPr>
        <xdr:cNvPr id="322" name="円/楕円 321">
          <a:extLst>
            <a:ext uri="{FF2B5EF4-FFF2-40B4-BE49-F238E27FC236}">
              <a16:creationId xmlns:a16="http://schemas.microsoft.com/office/drawing/2014/main" id="{00000000-0008-0000-0400-000042010000}"/>
            </a:ext>
          </a:extLst>
        </xdr:cNvPr>
        <xdr:cNvSpPr/>
      </xdr:nvSpPr>
      <xdr:spPr>
        <a:xfrm>
          <a:off x="16459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93997</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39624</xdr:rowOff>
    </xdr:from>
    <xdr:to>
      <xdr:col>22</xdr:col>
      <xdr:colOff>615950</xdr:colOff>
      <xdr:row>36</xdr:row>
      <xdr:rowOff>141224</xdr:rowOff>
    </xdr:to>
    <xdr:sp macro="" textlink="">
      <xdr:nvSpPr>
        <xdr:cNvPr id="324" name="円/楕円 323">
          <a:extLst>
            <a:ext uri="{FF2B5EF4-FFF2-40B4-BE49-F238E27FC236}">
              <a16:creationId xmlns:a16="http://schemas.microsoft.com/office/drawing/2014/main" id="{00000000-0008-0000-0400-000044010000}"/>
            </a:ext>
          </a:extLst>
        </xdr:cNvPr>
        <xdr:cNvSpPr/>
      </xdr:nvSpPr>
      <xdr:spPr>
        <a:xfrm>
          <a:off x="15621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126001</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29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89916</xdr:rowOff>
    </xdr:from>
    <xdr:to>
      <xdr:col>21</xdr:col>
      <xdr:colOff>412750</xdr:colOff>
      <xdr:row>37</xdr:row>
      <xdr:rowOff>20066</xdr:rowOff>
    </xdr:to>
    <xdr:sp macro="" textlink="">
      <xdr:nvSpPr>
        <xdr:cNvPr id="326" name="円/楕円 325">
          <a:extLst>
            <a:ext uri="{FF2B5EF4-FFF2-40B4-BE49-F238E27FC236}">
              <a16:creationId xmlns:a16="http://schemas.microsoft.com/office/drawing/2014/main" id="{00000000-0008-0000-0400-000046010000}"/>
            </a:ext>
          </a:extLst>
        </xdr:cNvPr>
        <xdr:cNvSpPr/>
      </xdr:nvSpPr>
      <xdr:spPr>
        <a:xfrm>
          <a:off x="14732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4843</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71628</xdr:rowOff>
    </xdr:from>
    <xdr:to>
      <xdr:col>20</xdr:col>
      <xdr:colOff>209550</xdr:colOff>
      <xdr:row>37</xdr:row>
      <xdr:rowOff>1778</xdr:rowOff>
    </xdr:to>
    <xdr:sp macro="" textlink="">
      <xdr:nvSpPr>
        <xdr:cNvPr id="328" name="円/楕円 327">
          <a:extLst>
            <a:ext uri="{FF2B5EF4-FFF2-40B4-BE49-F238E27FC236}">
              <a16:creationId xmlns:a16="http://schemas.microsoft.com/office/drawing/2014/main" id="{00000000-0008-0000-0400-000048010000}"/>
            </a:ext>
          </a:extLst>
        </xdr:cNvPr>
        <xdr:cNvSpPr/>
      </xdr:nvSpPr>
      <xdr:spPr>
        <a:xfrm>
          <a:off x="13843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158005</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94488</xdr:rowOff>
    </xdr:from>
    <xdr:to>
      <xdr:col>19</xdr:col>
      <xdr:colOff>6350</xdr:colOff>
      <xdr:row>37</xdr:row>
      <xdr:rowOff>24638</xdr:rowOff>
    </xdr:to>
    <xdr:sp macro="" textlink="">
      <xdr:nvSpPr>
        <xdr:cNvPr id="330" name="円/楕円 329">
          <a:extLst>
            <a:ext uri="{FF2B5EF4-FFF2-40B4-BE49-F238E27FC236}">
              <a16:creationId xmlns:a16="http://schemas.microsoft.com/office/drawing/2014/main" id="{00000000-0008-0000-0400-00004A010000}"/>
            </a:ext>
          </a:extLst>
        </xdr:cNvPr>
        <xdr:cNvSpPr/>
      </xdr:nvSpPr>
      <xdr:spPr>
        <a:xfrm>
          <a:off x="12954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9415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公債費に係る経常収支比率は、類似団体平均値を上回っているが、一時的に大型事業の償還開始によるもの。</a:t>
          </a:r>
          <a:endParaRPr kumimoji="1" lang="en-US" altLang="ja-JP" sz="11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81</xdr:row>
      <xdr:rowOff>43180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1712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15257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902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37.3</a:t>
          </a:r>
          <a:endParaRPr kumimoji="1" lang="ja-JP" altLang="en-US" sz="1000" b="1">
            <a:latin typeface="ＭＳ Ｐゴシック"/>
          </a:endParaRPr>
        </a:p>
      </xdr:txBody>
    </xdr:sp>
    <xdr:clientData/>
  </xdr:oneCellAnchor>
  <xdr:twoCellAnchor>
    <xdr:from>
      <xdr:col>6</xdr:col>
      <xdr:colOff>612775</xdr:colOff>
      <xdr:row>81</xdr:row>
      <xdr:rowOff>43180</xdr:rowOff>
    </xdr:from>
    <xdr:to>
      <xdr:col>7</xdr:col>
      <xdr:colOff>104775</xdr:colOff>
      <xdr:row>81</xdr:row>
      <xdr:rowOff>43180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93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161289</xdr:rowOff>
    </xdr:from>
    <xdr:to>
      <xdr:col>7</xdr:col>
      <xdr:colOff>15875</xdr:colOff>
      <xdr:row>78</xdr:row>
      <xdr:rowOff>88900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362939"/>
          <a:ext cx="8382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123207</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106680</xdr:rowOff>
    </xdr:from>
    <xdr:to>
      <xdr:col>7</xdr:col>
      <xdr:colOff>66675</xdr:colOff>
      <xdr:row>77</xdr:row>
      <xdr:rowOff>36830</xdr:rowOff>
    </xdr:to>
    <xdr:sp macro="" textlink="">
      <xdr:nvSpPr>
        <xdr:cNvPr id="365" name="フローチャート : 判断 364">
          <a:extLst>
            <a:ext uri="{FF2B5EF4-FFF2-40B4-BE49-F238E27FC236}">
              <a16:creationId xmlns:a16="http://schemas.microsoft.com/office/drawing/2014/main" id="{00000000-0008-0000-0400-00006D010000}"/>
            </a:ext>
          </a:extLst>
        </xdr:cNvPr>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138430</xdr:rowOff>
    </xdr:from>
    <xdr:to>
      <xdr:col>5</xdr:col>
      <xdr:colOff>549275</xdr:colOff>
      <xdr:row>77</xdr:row>
      <xdr:rowOff>161289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3400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95250</xdr:rowOff>
    </xdr:from>
    <xdr:to>
      <xdr:col>5</xdr:col>
      <xdr:colOff>600075</xdr:colOff>
      <xdr:row>77</xdr:row>
      <xdr:rowOff>25400</xdr:rowOff>
    </xdr:to>
    <xdr:sp macro="" textlink="">
      <xdr:nvSpPr>
        <xdr:cNvPr id="367" name="フローチャート : 判断 366">
          <a:extLst>
            <a:ext uri="{FF2B5EF4-FFF2-40B4-BE49-F238E27FC236}">
              <a16:creationId xmlns:a16="http://schemas.microsoft.com/office/drawing/2014/main" id="{00000000-0008-0000-0400-00006F010000}"/>
            </a:ext>
          </a:extLst>
        </xdr:cNvPr>
        <xdr:cNvSpPr/>
      </xdr:nvSpPr>
      <xdr:spPr>
        <a:xfrm>
          <a:off x="3937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35577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89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58420</xdr:rowOff>
    </xdr:from>
    <xdr:to>
      <xdr:col>4</xdr:col>
      <xdr:colOff>346075</xdr:colOff>
      <xdr:row>77</xdr:row>
      <xdr:rowOff>138430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26007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0" name="フローチャート : 判断 369">
          <a:extLst>
            <a:ext uri="{FF2B5EF4-FFF2-40B4-BE49-F238E27FC236}">
              <a16:creationId xmlns:a16="http://schemas.microsoft.com/office/drawing/2014/main" id="{00000000-0008-0000-0400-000072010000}"/>
            </a:ext>
          </a:extLst>
        </xdr:cNvPr>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85107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58420</xdr:rowOff>
    </xdr:from>
    <xdr:to>
      <xdr:col>3</xdr:col>
      <xdr:colOff>142875</xdr:colOff>
      <xdr:row>77</xdr:row>
      <xdr:rowOff>123189</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260070"/>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133350</xdr:rowOff>
    </xdr:from>
    <xdr:to>
      <xdr:col>3</xdr:col>
      <xdr:colOff>193675</xdr:colOff>
      <xdr:row>77</xdr:row>
      <xdr:rowOff>63500</xdr:rowOff>
    </xdr:to>
    <xdr:sp macro="" textlink="">
      <xdr:nvSpPr>
        <xdr:cNvPr id="373" name="フローチャート : 判断 372">
          <a:extLst>
            <a:ext uri="{FF2B5EF4-FFF2-40B4-BE49-F238E27FC236}">
              <a16:creationId xmlns:a16="http://schemas.microsoft.com/office/drawing/2014/main" id="{00000000-0008-0000-0400-000075010000}"/>
            </a:ext>
          </a:extLst>
        </xdr:cNvPr>
        <xdr:cNvSpPr/>
      </xdr:nvSpPr>
      <xdr:spPr>
        <a:xfrm>
          <a:off x="2159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73677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140970</xdr:rowOff>
    </xdr:from>
    <xdr:to>
      <xdr:col>1</xdr:col>
      <xdr:colOff>676275</xdr:colOff>
      <xdr:row>77</xdr:row>
      <xdr:rowOff>71120</xdr:rowOff>
    </xdr:to>
    <xdr:sp macro="" textlink="">
      <xdr:nvSpPr>
        <xdr:cNvPr id="375" name="フローチャート : 判断 374">
          <a:extLst>
            <a:ext uri="{FF2B5EF4-FFF2-40B4-BE49-F238E27FC236}">
              <a16:creationId xmlns:a16="http://schemas.microsoft.com/office/drawing/2014/main" id="{00000000-0008-0000-0400-000077010000}"/>
            </a:ext>
          </a:extLst>
        </xdr:cNvPr>
        <xdr:cNvSpPr/>
      </xdr:nvSpPr>
      <xdr:spPr>
        <a:xfrm>
          <a:off x="1270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81297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38100</xdr:rowOff>
    </xdr:from>
    <xdr:to>
      <xdr:col>7</xdr:col>
      <xdr:colOff>66675</xdr:colOff>
      <xdr:row>78</xdr:row>
      <xdr:rowOff>139700</xdr:rowOff>
    </xdr:to>
    <xdr:sp macro="" textlink="">
      <xdr:nvSpPr>
        <xdr:cNvPr id="382" name="円/楕円 381">
          <a:extLst>
            <a:ext uri="{FF2B5EF4-FFF2-40B4-BE49-F238E27FC236}">
              <a16:creationId xmlns:a16="http://schemas.microsoft.com/office/drawing/2014/main" id="{00000000-0008-0000-0400-00007E010000}"/>
            </a:ext>
          </a:extLst>
        </xdr:cNvPr>
        <xdr:cNvSpPr/>
      </xdr:nvSpPr>
      <xdr:spPr>
        <a:xfrm>
          <a:off x="47752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10177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110489</xdr:rowOff>
    </xdr:from>
    <xdr:to>
      <xdr:col>5</xdr:col>
      <xdr:colOff>600075</xdr:colOff>
      <xdr:row>78</xdr:row>
      <xdr:rowOff>40639</xdr:rowOff>
    </xdr:to>
    <xdr:sp macro="" textlink="">
      <xdr:nvSpPr>
        <xdr:cNvPr id="384" name="円/楕円 383">
          <a:extLst>
            <a:ext uri="{FF2B5EF4-FFF2-40B4-BE49-F238E27FC236}">
              <a16:creationId xmlns:a16="http://schemas.microsoft.com/office/drawing/2014/main" id="{00000000-0008-0000-0400-000080010000}"/>
            </a:ext>
          </a:extLst>
        </xdr:cNvPr>
        <xdr:cNvSpPr/>
      </xdr:nvSpPr>
      <xdr:spPr>
        <a:xfrm>
          <a:off x="3937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25416</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87630</xdr:rowOff>
    </xdr:from>
    <xdr:to>
      <xdr:col>4</xdr:col>
      <xdr:colOff>396875</xdr:colOff>
      <xdr:row>78</xdr:row>
      <xdr:rowOff>17780</xdr:rowOff>
    </xdr:to>
    <xdr:sp macro="" textlink="">
      <xdr:nvSpPr>
        <xdr:cNvPr id="386" name="円/楕円 385">
          <a:extLst>
            <a:ext uri="{FF2B5EF4-FFF2-40B4-BE49-F238E27FC236}">
              <a16:creationId xmlns:a16="http://schemas.microsoft.com/office/drawing/2014/main" id="{00000000-0008-0000-0400-000082010000}"/>
            </a:ext>
          </a:extLst>
        </xdr:cNvPr>
        <xdr:cNvSpPr/>
      </xdr:nvSpPr>
      <xdr:spPr>
        <a:xfrm>
          <a:off x="3048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2557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7620</xdr:rowOff>
    </xdr:from>
    <xdr:to>
      <xdr:col>3</xdr:col>
      <xdr:colOff>193675</xdr:colOff>
      <xdr:row>77</xdr:row>
      <xdr:rowOff>109220</xdr:rowOff>
    </xdr:to>
    <xdr:sp macro="" textlink="">
      <xdr:nvSpPr>
        <xdr:cNvPr id="388" name="円/楕円 387">
          <a:extLst>
            <a:ext uri="{FF2B5EF4-FFF2-40B4-BE49-F238E27FC236}">
              <a16:creationId xmlns:a16="http://schemas.microsoft.com/office/drawing/2014/main" id="{00000000-0008-0000-0400-000084010000}"/>
            </a:ext>
          </a:extLst>
        </xdr:cNvPr>
        <xdr:cNvSpPr/>
      </xdr:nvSpPr>
      <xdr:spPr>
        <a:xfrm>
          <a:off x="2159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93997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72389</xdr:rowOff>
    </xdr:from>
    <xdr:to>
      <xdr:col>1</xdr:col>
      <xdr:colOff>676275</xdr:colOff>
      <xdr:row>78</xdr:row>
      <xdr:rowOff>2539</xdr:rowOff>
    </xdr:to>
    <xdr:sp macro="" textlink="">
      <xdr:nvSpPr>
        <xdr:cNvPr id="390" name="円/楕円 389">
          <a:extLst>
            <a:ext uri="{FF2B5EF4-FFF2-40B4-BE49-F238E27FC236}">
              <a16:creationId xmlns:a16="http://schemas.microsoft.com/office/drawing/2014/main" id="{00000000-0008-0000-0400-000086010000}"/>
            </a:ext>
          </a:extLst>
        </xdr:cNvPr>
        <xdr:cNvSpPr/>
      </xdr:nvSpPr>
      <xdr:spPr>
        <a:xfrm>
          <a:off x="1270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158766</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公債費以外に係る経常収支比率は</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ほぼ横ばいで推移している。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61685</xdr:rowOff>
    </xdr:from>
    <xdr:to>
      <xdr:col>24</xdr:col>
      <xdr:colOff>31750</xdr:colOff>
      <xdr:row>81</xdr:row>
      <xdr:rowOff>144962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406085"/>
          <a:ext cx="0" cy="162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117039</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400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81</xdr:row>
      <xdr:rowOff>144962</xdr:rowOff>
    </xdr:from>
    <xdr:to>
      <xdr:col>24</xdr:col>
      <xdr:colOff>120650</xdr:colOff>
      <xdr:row>81</xdr:row>
      <xdr:rowOff>144962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403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148062</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14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628650</xdr:colOff>
      <xdr:row>72</xdr:row>
      <xdr:rowOff>61685</xdr:rowOff>
    </xdr:from>
    <xdr:to>
      <xdr:col>24</xdr:col>
      <xdr:colOff>120650</xdr:colOff>
      <xdr:row>72</xdr:row>
      <xdr:rowOff>61685</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40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133531</xdr:rowOff>
    </xdr:from>
    <xdr:to>
      <xdr:col>24</xdr:col>
      <xdr:colOff>31750</xdr:colOff>
      <xdr:row>75</xdr:row>
      <xdr:rowOff>89444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2820831"/>
          <a:ext cx="8382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110326</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140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138249</xdr:rowOff>
    </xdr:from>
    <xdr:to>
      <xdr:col>24</xdr:col>
      <xdr:colOff>82550</xdr:colOff>
      <xdr:row>77</xdr:row>
      <xdr:rowOff>68399</xdr:rowOff>
    </xdr:to>
    <xdr:sp macro="" textlink="">
      <xdr:nvSpPr>
        <xdr:cNvPr id="428" name="フローチャート : 判断 427">
          <a:extLst>
            <a:ext uri="{FF2B5EF4-FFF2-40B4-BE49-F238E27FC236}">
              <a16:creationId xmlns:a16="http://schemas.microsoft.com/office/drawing/2014/main" id="{00000000-0008-0000-0400-0000AC010000}"/>
            </a:ext>
          </a:extLst>
        </xdr:cNvPr>
        <xdr:cNvSpPr/>
      </xdr:nvSpPr>
      <xdr:spPr>
        <a:xfrm>
          <a:off x="164592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133531</xdr:rowOff>
    </xdr:from>
    <xdr:to>
      <xdr:col>22</xdr:col>
      <xdr:colOff>565150</xdr:colOff>
      <xdr:row>75</xdr:row>
      <xdr:rowOff>131899</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2820831"/>
          <a:ext cx="889000" cy="16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89263</xdr:rowOff>
    </xdr:from>
    <xdr:to>
      <xdr:col>22</xdr:col>
      <xdr:colOff>615950</xdr:colOff>
      <xdr:row>77</xdr:row>
      <xdr:rowOff>19413</xdr:rowOff>
    </xdr:to>
    <xdr:sp macro="" textlink="">
      <xdr:nvSpPr>
        <xdr:cNvPr id="430" name="フローチャート : 判断 429">
          <a:extLst>
            <a:ext uri="{FF2B5EF4-FFF2-40B4-BE49-F238E27FC236}">
              <a16:creationId xmlns:a16="http://schemas.microsoft.com/office/drawing/2014/main" id="{00000000-0008-0000-0400-0000AE010000}"/>
            </a:ext>
          </a:extLst>
        </xdr:cNvPr>
        <xdr:cNvSpPr/>
      </xdr:nvSpPr>
      <xdr:spPr>
        <a:xfrm>
          <a:off x="15621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4190</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205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76381</xdr:rowOff>
    </xdr:from>
    <xdr:to>
      <xdr:col>21</xdr:col>
      <xdr:colOff>361950</xdr:colOff>
      <xdr:row>75</xdr:row>
      <xdr:rowOff>131899</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2935131"/>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128451</xdr:rowOff>
    </xdr:from>
    <xdr:to>
      <xdr:col>21</xdr:col>
      <xdr:colOff>412750</xdr:colOff>
      <xdr:row>77</xdr:row>
      <xdr:rowOff>58601</xdr:rowOff>
    </xdr:to>
    <xdr:sp macro="" textlink="">
      <xdr:nvSpPr>
        <xdr:cNvPr id="433" name="フローチャート : 判断 432">
          <a:extLst>
            <a:ext uri="{FF2B5EF4-FFF2-40B4-BE49-F238E27FC236}">
              <a16:creationId xmlns:a16="http://schemas.microsoft.com/office/drawing/2014/main" id="{00000000-0008-0000-0400-0000B1010000}"/>
            </a:ext>
          </a:extLst>
        </xdr:cNvPr>
        <xdr:cNvSpPr/>
      </xdr:nvSpPr>
      <xdr:spPr>
        <a:xfrm>
          <a:off x="14732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43378</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24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76381</xdr:rowOff>
    </xdr:from>
    <xdr:to>
      <xdr:col>20</xdr:col>
      <xdr:colOff>158750</xdr:colOff>
      <xdr:row>75</xdr:row>
      <xdr:rowOff>76381</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29351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33745</xdr:rowOff>
    </xdr:from>
    <xdr:to>
      <xdr:col>20</xdr:col>
      <xdr:colOff>209550</xdr:colOff>
      <xdr:row>76</xdr:row>
      <xdr:rowOff>135345</xdr:rowOff>
    </xdr:to>
    <xdr:sp macro="" textlink="">
      <xdr:nvSpPr>
        <xdr:cNvPr id="436" name="フローチャート : 判断 435">
          <a:extLst>
            <a:ext uri="{FF2B5EF4-FFF2-40B4-BE49-F238E27FC236}">
              <a16:creationId xmlns:a16="http://schemas.microsoft.com/office/drawing/2014/main" id="{00000000-0008-0000-0400-0000B4010000}"/>
            </a:ext>
          </a:extLst>
        </xdr:cNvPr>
        <xdr:cNvSpPr/>
      </xdr:nvSpPr>
      <xdr:spPr>
        <a:xfrm>
          <a:off x="13843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120122</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15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23949</xdr:rowOff>
    </xdr:from>
    <xdr:to>
      <xdr:col>19</xdr:col>
      <xdr:colOff>6350</xdr:colOff>
      <xdr:row>76</xdr:row>
      <xdr:rowOff>125549</xdr:rowOff>
    </xdr:to>
    <xdr:sp macro="" textlink="">
      <xdr:nvSpPr>
        <xdr:cNvPr id="438" name="フローチャート : 判断 437">
          <a:extLst>
            <a:ext uri="{FF2B5EF4-FFF2-40B4-BE49-F238E27FC236}">
              <a16:creationId xmlns:a16="http://schemas.microsoft.com/office/drawing/2014/main" id="{00000000-0008-0000-0400-0000B6010000}"/>
            </a:ext>
          </a:extLst>
        </xdr:cNvPr>
        <xdr:cNvSpPr/>
      </xdr:nvSpPr>
      <xdr:spPr>
        <a:xfrm>
          <a:off x="12954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110326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14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38644</xdr:rowOff>
    </xdr:from>
    <xdr:to>
      <xdr:col>24</xdr:col>
      <xdr:colOff>82550</xdr:colOff>
      <xdr:row>75</xdr:row>
      <xdr:rowOff>140244</xdr:rowOff>
    </xdr:to>
    <xdr:sp macro="" textlink="">
      <xdr:nvSpPr>
        <xdr:cNvPr id="445" name="円/楕円 444">
          <a:extLst>
            <a:ext uri="{FF2B5EF4-FFF2-40B4-BE49-F238E27FC236}">
              <a16:creationId xmlns:a16="http://schemas.microsoft.com/office/drawing/2014/main" id="{00000000-0008-0000-0400-0000BD010000}"/>
            </a:ext>
          </a:extLst>
        </xdr:cNvPr>
        <xdr:cNvSpPr/>
      </xdr:nvSpPr>
      <xdr:spPr>
        <a:xfrm>
          <a:off x="16459200" y="1289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55171</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2742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55.1</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82731</xdr:rowOff>
    </xdr:from>
    <xdr:to>
      <xdr:col>22</xdr:col>
      <xdr:colOff>615950</xdr:colOff>
      <xdr:row>75</xdr:row>
      <xdr:rowOff>12881</xdr:rowOff>
    </xdr:to>
    <xdr:sp macro="" textlink="">
      <xdr:nvSpPr>
        <xdr:cNvPr id="447" name="円/楕円 446">
          <a:extLst>
            <a:ext uri="{FF2B5EF4-FFF2-40B4-BE49-F238E27FC236}">
              <a16:creationId xmlns:a16="http://schemas.microsoft.com/office/drawing/2014/main" id="{00000000-0008-0000-0400-0000BF010000}"/>
            </a:ext>
          </a:extLst>
        </xdr:cNvPr>
        <xdr:cNvSpPr/>
      </xdr:nvSpPr>
      <xdr:spPr>
        <a:xfrm>
          <a:off x="15621000" y="1277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23058</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538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51.2</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81099</xdr:rowOff>
    </xdr:from>
    <xdr:to>
      <xdr:col>21</xdr:col>
      <xdr:colOff>412750</xdr:colOff>
      <xdr:row>76</xdr:row>
      <xdr:rowOff>11249</xdr:rowOff>
    </xdr:to>
    <xdr:sp macro="" textlink="">
      <xdr:nvSpPr>
        <xdr:cNvPr id="449" name="円/楕円 448">
          <a:extLst>
            <a:ext uri="{FF2B5EF4-FFF2-40B4-BE49-F238E27FC236}">
              <a16:creationId xmlns:a16="http://schemas.microsoft.com/office/drawing/2014/main" id="{00000000-0008-0000-0400-0000C1010000}"/>
            </a:ext>
          </a:extLst>
        </xdr:cNvPr>
        <xdr:cNvSpPr/>
      </xdr:nvSpPr>
      <xdr:spPr>
        <a:xfrm>
          <a:off x="14732000" y="1293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21426</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708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56.4</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25581</xdr:rowOff>
    </xdr:from>
    <xdr:to>
      <xdr:col>20</xdr:col>
      <xdr:colOff>209550</xdr:colOff>
      <xdr:row>75</xdr:row>
      <xdr:rowOff>127181</xdr:rowOff>
    </xdr:to>
    <xdr:sp macro="" textlink="">
      <xdr:nvSpPr>
        <xdr:cNvPr id="451" name="円/楕円 450">
          <a:extLst>
            <a:ext uri="{FF2B5EF4-FFF2-40B4-BE49-F238E27FC236}">
              <a16:creationId xmlns:a16="http://schemas.microsoft.com/office/drawing/2014/main" id="{00000000-0008-0000-0400-0000C3010000}"/>
            </a:ext>
          </a:extLst>
        </xdr:cNvPr>
        <xdr:cNvSpPr/>
      </xdr:nvSpPr>
      <xdr:spPr>
        <a:xfrm>
          <a:off x="13843000" y="1288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137358</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65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54.7</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25581</xdr:rowOff>
    </xdr:from>
    <xdr:to>
      <xdr:col>19</xdr:col>
      <xdr:colOff>6350</xdr:colOff>
      <xdr:row>75</xdr:row>
      <xdr:rowOff>127181</xdr:rowOff>
    </xdr:to>
    <xdr:sp macro="" textlink="">
      <xdr:nvSpPr>
        <xdr:cNvPr id="453" name="円/楕円 452">
          <a:extLst>
            <a:ext uri="{FF2B5EF4-FFF2-40B4-BE49-F238E27FC236}">
              <a16:creationId xmlns:a16="http://schemas.microsoft.com/office/drawing/2014/main" id="{00000000-0008-0000-0400-0000C5010000}"/>
            </a:ext>
          </a:extLst>
        </xdr:cNvPr>
        <xdr:cNvSpPr/>
      </xdr:nvSpPr>
      <xdr:spPr>
        <a:xfrm>
          <a:off x="12954000" y="1288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137358</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65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北海道雨竜町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115715</xdr:rowOff>
    </xdr:from>
    <xdr:to>
      <xdr:col>4</xdr:col>
      <xdr:colOff>1117600</xdr:colOff>
      <xdr:row>18</xdr:row>
      <xdr:rowOff>138872</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2049290"/>
          <a:ext cx="0" cy="12233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110949</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2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90,640</a:t>
          </a:r>
          <a:endParaRPr kumimoji="1" lang="ja-JP" altLang="en-US" sz="1000" b="1">
            <a:latin typeface="ＭＳ Ｐゴシック"/>
          </a:endParaRPr>
        </a:p>
      </xdr:txBody>
    </xdr:sp>
    <xdr:clientData/>
  </xdr:oneCellAnchor>
  <xdr:twoCellAnchor>
    <xdr:from>
      <xdr:col>4</xdr:col>
      <xdr:colOff>1028700</xdr:colOff>
      <xdr:row>18</xdr:row>
      <xdr:rowOff>138872</xdr:rowOff>
    </xdr:from>
    <xdr:to>
      <xdr:col>5</xdr:col>
      <xdr:colOff>73025</xdr:colOff>
      <xdr:row>18</xdr:row>
      <xdr:rowOff>138872</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272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30642</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92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625,770</a:t>
          </a:r>
          <a:endParaRPr kumimoji="1" lang="ja-JP" altLang="en-US" sz="1000" b="1">
            <a:latin typeface="ＭＳ Ｐゴシック"/>
          </a:endParaRPr>
        </a:p>
      </xdr:txBody>
    </xdr:sp>
    <xdr:clientData/>
  </xdr:oneCellAnchor>
  <xdr:twoCellAnchor>
    <xdr:from>
      <xdr:col>4</xdr:col>
      <xdr:colOff>1028700</xdr:colOff>
      <xdr:row>11</xdr:row>
      <xdr:rowOff>115715</xdr:rowOff>
    </xdr:from>
    <xdr:to>
      <xdr:col>5</xdr:col>
      <xdr:colOff>73025</xdr:colOff>
      <xdr:row>11</xdr:row>
      <xdr:rowOff>115715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20492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168117</xdr:rowOff>
    </xdr:from>
    <xdr:to>
      <xdr:col>4</xdr:col>
      <xdr:colOff>1117600</xdr:colOff>
      <xdr:row>16</xdr:row>
      <xdr:rowOff>168739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003800" y="2958942"/>
          <a:ext cx="647700" cy="6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109774</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729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238,376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93247</xdr:rowOff>
    </xdr:from>
    <xdr:to>
      <xdr:col>5</xdr:col>
      <xdr:colOff>34925</xdr:colOff>
      <xdr:row>17</xdr:row>
      <xdr:rowOff>23397</xdr:rowOff>
    </xdr:to>
    <xdr:sp macro="" textlink="">
      <xdr:nvSpPr>
        <xdr:cNvPr id="49" name="フローチャート : 判断 48">
          <a:extLst>
            <a:ext uri="{FF2B5EF4-FFF2-40B4-BE49-F238E27FC236}">
              <a16:creationId xmlns:a16="http://schemas.microsoft.com/office/drawing/2014/main" id="{00000000-0008-0000-0500-000031000000}"/>
            </a:ext>
          </a:extLst>
        </xdr:cNvPr>
        <xdr:cNvSpPr/>
      </xdr:nvSpPr>
      <xdr:spPr bwMode="auto">
        <a:xfrm>
          <a:off x="5600700" y="2884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168117</xdr:rowOff>
    </xdr:from>
    <xdr:to>
      <xdr:col>4</xdr:col>
      <xdr:colOff>469900</xdr:colOff>
      <xdr:row>17</xdr:row>
      <xdr:rowOff>11146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2958942"/>
          <a:ext cx="698500" cy="144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105462</xdr:rowOff>
    </xdr:from>
    <xdr:to>
      <xdr:col>4</xdr:col>
      <xdr:colOff>520700</xdr:colOff>
      <xdr:row>17</xdr:row>
      <xdr:rowOff>35612</xdr:rowOff>
    </xdr:to>
    <xdr:sp macro="" textlink="">
      <xdr:nvSpPr>
        <xdr:cNvPr id="51" name="フローチャート : 判断 50">
          <a:extLst>
            <a:ext uri="{FF2B5EF4-FFF2-40B4-BE49-F238E27FC236}">
              <a16:creationId xmlns:a16="http://schemas.microsoft.com/office/drawing/2014/main" id="{00000000-0008-0000-0500-000033000000}"/>
            </a:ext>
          </a:extLst>
        </xdr:cNvPr>
        <xdr:cNvSpPr/>
      </xdr:nvSpPr>
      <xdr:spPr bwMode="auto">
        <a:xfrm>
          <a:off x="4953000" y="2896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45789</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665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11146</xdr:rowOff>
    </xdr:from>
    <xdr:to>
      <xdr:col>3</xdr:col>
      <xdr:colOff>904875</xdr:colOff>
      <xdr:row>17</xdr:row>
      <xdr:rowOff>42981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2973421"/>
          <a:ext cx="698500" cy="318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107837</xdr:rowOff>
    </xdr:from>
    <xdr:to>
      <xdr:col>3</xdr:col>
      <xdr:colOff>955675</xdr:colOff>
      <xdr:row>17</xdr:row>
      <xdr:rowOff>37987</xdr:rowOff>
    </xdr:to>
    <xdr:sp macro="" textlink="">
      <xdr:nvSpPr>
        <xdr:cNvPr id="54" name="フローチャート : 判断 53">
          <a:extLst>
            <a:ext uri="{FF2B5EF4-FFF2-40B4-BE49-F238E27FC236}">
              <a16:creationId xmlns:a16="http://schemas.microsoft.com/office/drawing/2014/main" id="{00000000-0008-0000-0500-000036000000}"/>
            </a:ext>
          </a:extLst>
        </xdr:cNvPr>
        <xdr:cNvSpPr/>
      </xdr:nvSpPr>
      <xdr:spPr bwMode="auto">
        <a:xfrm>
          <a:off x="42545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48164</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66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25761</xdr:rowOff>
    </xdr:from>
    <xdr:to>
      <xdr:col>3</xdr:col>
      <xdr:colOff>206375</xdr:colOff>
      <xdr:row>17</xdr:row>
      <xdr:rowOff>42981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2908300" y="2988036"/>
          <a:ext cx="698500" cy="172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130452</xdr:rowOff>
    </xdr:from>
    <xdr:to>
      <xdr:col>3</xdr:col>
      <xdr:colOff>257175</xdr:colOff>
      <xdr:row>17</xdr:row>
      <xdr:rowOff>60602</xdr:rowOff>
    </xdr:to>
    <xdr:sp macro="" textlink="">
      <xdr:nvSpPr>
        <xdr:cNvPr id="57" name="フローチャート : 判断 56">
          <a:extLst>
            <a:ext uri="{FF2B5EF4-FFF2-40B4-BE49-F238E27FC236}">
              <a16:creationId xmlns:a16="http://schemas.microsoft.com/office/drawing/2014/main" id="{00000000-0008-0000-0500-000039000000}"/>
            </a:ext>
          </a:extLst>
        </xdr:cNvPr>
        <xdr:cNvSpPr/>
      </xdr:nvSpPr>
      <xdr:spPr bwMode="auto">
        <a:xfrm>
          <a:off x="3556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70779</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69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137283</xdr:rowOff>
    </xdr:from>
    <xdr:to>
      <xdr:col>2</xdr:col>
      <xdr:colOff>692150</xdr:colOff>
      <xdr:row>17</xdr:row>
      <xdr:rowOff>67433</xdr:rowOff>
    </xdr:to>
    <xdr:sp macro="" textlink="">
      <xdr:nvSpPr>
        <xdr:cNvPr id="59" name="フローチャート : 判断 58">
          <a:extLst>
            <a:ext uri="{FF2B5EF4-FFF2-40B4-BE49-F238E27FC236}">
              <a16:creationId xmlns:a16="http://schemas.microsoft.com/office/drawing/2014/main" id="{00000000-0008-0000-0500-00003B000000}"/>
            </a:ext>
          </a:extLst>
        </xdr:cNvPr>
        <xdr:cNvSpPr/>
      </xdr:nvSpPr>
      <xdr:spPr bwMode="auto">
        <a:xfrm>
          <a:off x="2857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77610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269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117939</xdr:rowOff>
    </xdr:from>
    <xdr:to>
      <xdr:col>5</xdr:col>
      <xdr:colOff>34925</xdr:colOff>
      <xdr:row>17</xdr:row>
      <xdr:rowOff>48089</xdr:rowOff>
    </xdr:to>
    <xdr:sp macro="" textlink="">
      <xdr:nvSpPr>
        <xdr:cNvPr id="66" name="円/楕円 65">
          <a:extLst>
            <a:ext uri="{FF2B5EF4-FFF2-40B4-BE49-F238E27FC236}">
              <a16:creationId xmlns:a16="http://schemas.microsoft.com/office/drawing/2014/main" id="{00000000-0008-0000-0500-000042000000}"/>
            </a:ext>
          </a:extLst>
        </xdr:cNvPr>
        <xdr:cNvSpPr/>
      </xdr:nvSpPr>
      <xdr:spPr bwMode="auto">
        <a:xfrm>
          <a:off x="5600700" y="2908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90016</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880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227,575</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117317</xdr:rowOff>
    </xdr:from>
    <xdr:to>
      <xdr:col>4</xdr:col>
      <xdr:colOff>520700</xdr:colOff>
      <xdr:row>17</xdr:row>
      <xdr:rowOff>47467</xdr:rowOff>
    </xdr:to>
    <xdr:sp macro="" textlink="">
      <xdr:nvSpPr>
        <xdr:cNvPr id="68" name="円/楕円 67">
          <a:extLst>
            <a:ext uri="{FF2B5EF4-FFF2-40B4-BE49-F238E27FC236}">
              <a16:creationId xmlns:a16="http://schemas.microsoft.com/office/drawing/2014/main" id="{00000000-0008-0000-0500-000044000000}"/>
            </a:ext>
          </a:extLst>
        </xdr:cNvPr>
        <xdr:cNvSpPr/>
      </xdr:nvSpPr>
      <xdr:spPr bwMode="auto">
        <a:xfrm>
          <a:off x="4953000" y="29081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32244</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2994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227,847</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131796</xdr:rowOff>
    </xdr:from>
    <xdr:to>
      <xdr:col>3</xdr:col>
      <xdr:colOff>955675</xdr:colOff>
      <xdr:row>17</xdr:row>
      <xdr:rowOff>61946</xdr:rowOff>
    </xdr:to>
    <xdr:sp macro="" textlink="">
      <xdr:nvSpPr>
        <xdr:cNvPr id="70" name="円/楕円 69">
          <a:extLst>
            <a:ext uri="{FF2B5EF4-FFF2-40B4-BE49-F238E27FC236}">
              <a16:creationId xmlns:a16="http://schemas.microsoft.com/office/drawing/2014/main" id="{00000000-0008-0000-0500-000046000000}"/>
            </a:ext>
          </a:extLst>
        </xdr:cNvPr>
        <xdr:cNvSpPr/>
      </xdr:nvSpPr>
      <xdr:spPr bwMode="auto">
        <a:xfrm>
          <a:off x="4254500" y="2922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46723</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3008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221,513</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163631</xdr:rowOff>
    </xdr:from>
    <xdr:to>
      <xdr:col>3</xdr:col>
      <xdr:colOff>257175</xdr:colOff>
      <xdr:row>17</xdr:row>
      <xdr:rowOff>93781</xdr:rowOff>
    </xdr:to>
    <xdr:sp macro="" textlink="">
      <xdr:nvSpPr>
        <xdr:cNvPr id="72" name="円/楕円 71">
          <a:extLst>
            <a:ext uri="{FF2B5EF4-FFF2-40B4-BE49-F238E27FC236}">
              <a16:creationId xmlns:a16="http://schemas.microsoft.com/office/drawing/2014/main" id="{00000000-0008-0000-0500-000048000000}"/>
            </a:ext>
          </a:extLst>
        </xdr:cNvPr>
        <xdr:cNvSpPr/>
      </xdr:nvSpPr>
      <xdr:spPr bwMode="auto">
        <a:xfrm>
          <a:off x="3556000" y="2954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78558</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30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207,587</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146411</xdr:rowOff>
    </xdr:from>
    <xdr:to>
      <xdr:col>2</xdr:col>
      <xdr:colOff>692150</xdr:colOff>
      <xdr:row>17</xdr:row>
      <xdr:rowOff>76561</xdr:rowOff>
    </xdr:to>
    <xdr:sp macro="" textlink="">
      <xdr:nvSpPr>
        <xdr:cNvPr id="74" name="円/楕円 73">
          <a:extLst>
            <a:ext uri="{FF2B5EF4-FFF2-40B4-BE49-F238E27FC236}">
              <a16:creationId xmlns:a16="http://schemas.microsoft.com/office/drawing/2014/main" id="{00000000-0008-0000-0500-00004A000000}"/>
            </a:ext>
          </a:extLst>
        </xdr:cNvPr>
        <xdr:cNvSpPr/>
      </xdr:nvSpPr>
      <xdr:spPr bwMode="auto">
        <a:xfrm>
          <a:off x="2857500" y="2937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61338</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302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215,120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0" name="人口1人当たり決算額の推移グラフ枠445">
          <a:extLst>
            <a:ext uri="{FF2B5EF4-FFF2-40B4-BE49-F238E27FC236}">
              <a16:creationId xmlns:a16="http://schemas.microsoft.com/office/drawing/2014/main" id="{00000000-0008-0000-0500-000064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63124</xdr:rowOff>
    </xdr:from>
    <xdr:to>
      <xdr:col>4</xdr:col>
      <xdr:colOff>1117600</xdr:colOff>
      <xdr:row>37</xdr:row>
      <xdr:rowOff>146120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flipV="1">
          <a:off x="5651500" y="6330574"/>
          <a:ext cx="0" cy="9402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118197</xdr:rowOff>
    </xdr:from>
    <xdr:ext cx="762000" cy="259045"/>
    <xdr:sp macro="" textlink="">
      <xdr:nvSpPr>
        <xdr:cNvPr id="102" name="人口1人当たり決算額の推移最小値テキスト445">
          <a:extLst>
            <a:ext uri="{FF2B5EF4-FFF2-40B4-BE49-F238E27FC236}">
              <a16:creationId xmlns:a16="http://schemas.microsoft.com/office/drawing/2014/main" id="{00000000-0008-0000-0500-000066000000}"/>
            </a:ext>
          </a:extLst>
        </xdr:cNvPr>
        <xdr:cNvSpPr txBox="1"/>
      </xdr:nvSpPr>
      <xdr:spPr>
        <a:xfrm>
          <a:off x="5740400" y="72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-54,182</a:t>
          </a:r>
          <a:endParaRPr kumimoji="1" lang="ja-JP" altLang="en-US" sz="1000" b="1">
            <a:latin typeface="ＭＳ Ｐゴシック"/>
          </a:endParaRPr>
        </a:p>
      </xdr:txBody>
    </xdr:sp>
    <xdr:clientData/>
  </xdr:oneCellAnchor>
  <xdr:twoCellAnchor>
    <xdr:from>
      <xdr:col>4</xdr:col>
      <xdr:colOff>1028700</xdr:colOff>
      <xdr:row>37</xdr:row>
      <xdr:rowOff>146120</xdr:rowOff>
    </xdr:from>
    <xdr:to>
      <xdr:col>5</xdr:col>
      <xdr:colOff>73025</xdr:colOff>
      <xdr:row>37</xdr:row>
      <xdr:rowOff>146120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5562600" y="72708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149501</xdr:rowOff>
    </xdr:from>
    <xdr:ext cx="762000" cy="259045"/>
    <xdr:sp macro="" textlink="">
      <xdr:nvSpPr>
        <xdr:cNvPr id="104" name="人口1人当たり決算額の推移最大値テキスト445">
          <a:extLst>
            <a:ext uri="{FF2B5EF4-FFF2-40B4-BE49-F238E27FC236}">
              <a16:creationId xmlns:a16="http://schemas.microsoft.com/office/drawing/2014/main" id="{00000000-0008-0000-0500-000068000000}"/>
            </a:ext>
          </a:extLst>
        </xdr:cNvPr>
        <xdr:cNvSpPr txBox="1"/>
      </xdr:nvSpPr>
      <xdr:spPr>
        <a:xfrm>
          <a:off x="5740400" y="607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151,471</a:t>
          </a:r>
          <a:endParaRPr kumimoji="1" lang="ja-JP" altLang="en-US" sz="1000" b="1">
            <a:latin typeface="ＭＳ Ｐゴシック"/>
          </a:endParaRPr>
        </a:p>
      </xdr:txBody>
    </xdr:sp>
    <xdr:clientData/>
  </xdr:oneCellAnchor>
  <xdr:twoCellAnchor>
    <xdr:from>
      <xdr:col>4</xdr:col>
      <xdr:colOff>1028700</xdr:colOff>
      <xdr:row>34</xdr:row>
      <xdr:rowOff>63124</xdr:rowOff>
    </xdr:from>
    <xdr:to>
      <xdr:col>5</xdr:col>
      <xdr:colOff>73025</xdr:colOff>
      <xdr:row>34</xdr:row>
      <xdr:rowOff>63124</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63305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223611</xdr:rowOff>
    </xdr:from>
    <xdr:to>
      <xdr:col>4</xdr:col>
      <xdr:colOff>1117600</xdr:colOff>
      <xdr:row>35</xdr:row>
      <xdr:rowOff>283353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003800" y="6833961"/>
          <a:ext cx="647700" cy="597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11689</xdr:rowOff>
    </xdr:from>
    <xdr:ext cx="762000" cy="259045"/>
    <xdr:sp macro="" textlink="">
      <xdr:nvSpPr>
        <xdr:cNvPr id="107" name="人口1人当たり決算額の推移平均値テキスト445">
          <a:extLst>
            <a:ext uri="{FF2B5EF4-FFF2-40B4-BE49-F238E27FC236}">
              <a16:creationId xmlns:a16="http://schemas.microsoft.com/office/drawing/2014/main" id="{00000000-0008-0000-0500-00006B000000}"/>
            </a:ext>
          </a:extLst>
        </xdr:cNvPr>
        <xdr:cNvSpPr txBox="1"/>
      </xdr:nvSpPr>
      <xdr:spPr>
        <a:xfrm>
          <a:off x="5740400" y="6622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166612</xdr:rowOff>
    </xdr:from>
    <xdr:to>
      <xdr:col>5</xdr:col>
      <xdr:colOff>34925</xdr:colOff>
      <xdr:row>35</xdr:row>
      <xdr:rowOff>268212</xdr:rowOff>
    </xdr:to>
    <xdr:sp macro="" textlink="">
      <xdr:nvSpPr>
        <xdr:cNvPr id="108" name="フローチャート : 判断 107">
          <a:extLst>
            <a:ext uri="{FF2B5EF4-FFF2-40B4-BE49-F238E27FC236}">
              <a16:creationId xmlns:a16="http://schemas.microsoft.com/office/drawing/2014/main" id="{00000000-0008-0000-0500-00006C000000}"/>
            </a:ext>
          </a:extLst>
        </xdr:cNvPr>
        <xdr:cNvSpPr/>
      </xdr:nvSpPr>
      <xdr:spPr bwMode="auto">
        <a:xfrm>
          <a:off x="56007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283353</xdr:rowOff>
    </xdr:from>
    <xdr:to>
      <xdr:col>4</xdr:col>
      <xdr:colOff>469900</xdr:colOff>
      <xdr:row>35</xdr:row>
      <xdr:rowOff>321594</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4305300" y="6893703"/>
          <a:ext cx="698500" cy="382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168376</xdr:rowOff>
    </xdr:from>
    <xdr:to>
      <xdr:col>4</xdr:col>
      <xdr:colOff>520700</xdr:colOff>
      <xdr:row>35</xdr:row>
      <xdr:rowOff>269976</xdr:rowOff>
    </xdr:to>
    <xdr:sp macro="" textlink="">
      <xdr:nvSpPr>
        <xdr:cNvPr id="110" name="フローチャート : 判断 109">
          <a:extLst>
            <a:ext uri="{FF2B5EF4-FFF2-40B4-BE49-F238E27FC236}">
              <a16:creationId xmlns:a16="http://schemas.microsoft.com/office/drawing/2014/main" id="{00000000-0008-0000-0500-00006E000000}"/>
            </a:ext>
          </a:extLst>
        </xdr:cNvPr>
        <xdr:cNvSpPr/>
      </xdr:nvSpPr>
      <xdr:spPr bwMode="auto">
        <a:xfrm>
          <a:off x="4953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280153</xdr:rowOff>
    </xdr:from>
    <xdr:ext cx="7366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4622800" y="6547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264393</xdr:rowOff>
    </xdr:from>
    <xdr:to>
      <xdr:col>3</xdr:col>
      <xdr:colOff>904875</xdr:colOff>
      <xdr:row>35</xdr:row>
      <xdr:rowOff>321594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3606800" y="6874743"/>
          <a:ext cx="698500" cy="57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153819</xdr:rowOff>
    </xdr:from>
    <xdr:to>
      <xdr:col>3</xdr:col>
      <xdr:colOff>955675</xdr:colOff>
      <xdr:row>35</xdr:row>
      <xdr:rowOff>255419</xdr:rowOff>
    </xdr:to>
    <xdr:sp macro="" textlink="">
      <xdr:nvSpPr>
        <xdr:cNvPr id="113" name="フローチャート : 判断 112">
          <a:extLst>
            <a:ext uri="{FF2B5EF4-FFF2-40B4-BE49-F238E27FC236}">
              <a16:creationId xmlns:a16="http://schemas.microsoft.com/office/drawing/2014/main" id="{00000000-0008-0000-0500-000071000000}"/>
            </a:ext>
          </a:extLst>
        </xdr:cNvPr>
        <xdr:cNvSpPr/>
      </xdr:nvSpPr>
      <xdr:spPr bwMode="auto">
        <a:xfrm>
          <a:off x="4254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265596</xdr:rowOff>
    </xdr:from>
    <xdr:ext cx="7620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39243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197368</xdr:rowOff>
    </xdr:from>
    <xdr:to>
      <xdr:col>3</xdr:col>
      <xdr:colOff>206375</xdr:colOff>
      <xdr:row>35</xdr:row>
      <xdr:rowOff>264393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2908300" y="6807718"/>
          <a:ext cx="698500" cy="670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130552</xdr:rowOff>
    </xdr:from>
    <xdr:to>
      <xdr:col>3</xdr:col>
      <xdr:colOff>257175</xdr:colOff>
      <xdr:row>35</xdr:row>
      <xdr:rowOff>232152</xdr:rowOff>
    </xdr:to>
    <xdr:sp macro="" textlink="">
      <xdr:nvSpPr>
        <xdr:cNvPr id="116" name="フローチャート : 判断 115">
          <a:extLst>
            <a:ext uri="{FF2B5EF4-FFF2-40B4-BE49-F238E27FC236}">
              <a16:creationId xmlns:a16="http://schemas.microsoft.com/office/drawing/2014/main" id="{00000000-0008-0000-0500-000074000000}"/>
            </a:ext>
          </a:extLst>
        </xdr:cNvPr>
        <xdr:cNvSpPr/>
      </xdr:nvSpPr>
      <xdr:spPr bwMode="auto">
        <a:xfrm>
          <a:off x="35560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242329</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225800" y="650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120448</xdr:rowOff>
    </xdr:from>
    <xdr:to>
      <xdr:col>2</xdr:col>
      <xdr:colOff>692150</xdr:colOff>
      <xdr:row>35</xdr:row>
      <xdr:rowOff>222048</xdr:rowOff>
    </xdr:to>
    <xdr:sp macro="" textlink="">
      <xdr:nvSpPr>
        <xdr:cNvPr id="118" name="フローチャート : 判断 117">
          <a:extLst>
            <a:ext uri="{FF2B5EF4-FFF2-40B4-BE49-F238E27FC236}">
              <a16:creationId xmlns:a16="http://schemas.microsoft.com/office/drawing/2014/main" id="{00000000-0008-0000-0500-000076000000}"/>
            </a:ext>
          </a:extLst>
        </xdr:cNvPr>
        <xdr:cNvSpPr/>
      </xdr:nvSpPr>
      <xdr:spPr bwMode="auto">
        <a:xfrm>
          <a:off x="2857500" y="6730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232225</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2527300" y="649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172811</xdr:rowOff>
    </xdr:from>
    <xdr:to>
      <xdr:col>5</xdr:col>
      <xdr:colOff>34925</xdr:colOff>
      <xdr:row>35</xdr:row>
      <xdr:rowOff>274411</xdr:rowOff>
    </xdr:to>
    <xdr:sp macro="" textlink="">
      <xdr:nvSpPr>
        <xdr:cNvPr id="125" name="円/楕円 124">
          <a:extLst>
            <a:ext uri="{FF2B5EF4-FFF2-40B4-BE49-F238E27FC236}">
              <a16:creationId xmlns:a16="http://schemas.microsoft.com/office/drawing/2014/main" id="{00000000-0008-0000-0500-00007D000000}"/>
            </a:ext>
          </a:extLst>
        </xdr:cNvPr>
        <xdr:cNvSpPr/>
      </xdr:nvSpPr>
      <xdr:spPr bwMode="auto">
        <a:xfrm>
          <a:off x="5600700" y="6783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144888</xdr:rowOff>
    </xdr:from>
    <xdr:ext cx="762000" cy="259045"/>
    <xdr:sp macro="" textlink="">
      <xdr:nvSpPr>
        <xdr:cNvPr id="126" name="人口1人当たり決算額の推移該当値テキスト445">
          <a:extLst>
            <a:ext uri="{FF2B5EF4-FFF2-40B4-BE49-F238E27FC236}">
              <a16:creationId xmlns:a16="http://schemas.microsoft.com/office/drawing/2014/main" id="{00000000-0008-0000-0500-00007E000000}"/>
            </a:ext>
          </a:extLst>
        </xdr:cNvPr>
        <xdr:cNvSpPr txBox="1"/>
      </xdr:nvSpPr>
      <xdr:spPr>
        <a:xfrm>
          <a:off x="5740400" y="6755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41,369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232553</xdr:rowOff>
    </xdr:from>
    <xdr:to>
      <xdr:col>4</xdr:col>
      <xdr:colOff>520700</xdr:colOff>
      <xdr:row>35</xdr:row>
      <xdr:rowOff>334153</xdr:rowOff>
    </xdr:to>
    <xdr:sp macro="" textlink="">
      <xdr:nvSpPr>
        <xdr:cNvPr id="127" name="円/楕円 126">
          <a:extLst>
            <a:ext uri="{FF2B5EF4-FFF2-40B4-BE49-F238E27FC236}">
              <a16:creationId xmlns:a16="http://schemas.microsoft.com/office/drawing/2014/main" id="{00000000-0008-0000-0500-00007F000000}"/>
            </a:ext>
          </a:extLst>
        </xdr:cNvPr>
        <xdr:cNvSpPr/>
      </xdr:nvSpPr>
      <xdr:spPr bwMode="auto">
        <a:xfrm>
          <a:off x="4953000" y="6842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318930</xdr:rowOff>
    </xdr:from>
    <xdr:ext cx="7366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622800" y="6929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28,302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270794</xdr:rowOff>
    </xdr:from>
    <xdr:to>
      <xdr:col>3</xdr:col>
      <xdr:colOff>955675</xdr:colOff>
      <xdr:row>36</xdr:row>
      <xdr:rowOff>29494</xdr:rowOff>
    </xdr:to>
    <xdr:sp macro="" textlink="">
      <xdr:nvSpPr>
        <xdr:cNvPr id="129" name="円/楕円 128">
          <a:extLst>
            <a:ext uri="{FF2B5EF4-FFF2-40B4-BE49-F238E27FC236}">
              <a16:creationId xmlns:a16="http://schemas.microsoft.com/office/drawing/2014/main" id="{00000000-0008-0000-0500-000081000000}"/>
            </a:ext>
          </a:extLst>
        </xdr:cNvPr>
        <xdr:cNvSpPr/>
      </xdr:nvSpPr>
      <xdr:spPr bwMode="auto">
        <a:xfrm>
          <a:off x="4254500" y="6881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14271</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924300" y="6967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19,938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213593</xdr:rowOff>
    </xdr:from>
    <xdr:to>
      <xdr:col>3</xdr:col>
      <xdr:colOff>257175</xdr:colOff>
      <xdr:row>35</xdr:row>
      <xdr:rowOff>315193</xdr:rowOff>
    </xdr:to>
    <xdr:sp macro="" textlink="">
      <xdr:nvSpPr>
        <xdr:cNvPr id="131" name="円/楕円 130">
          <a:extLst>
            <a:ext uri="{FF2B5EF4-FFF2-40B4-BE49-F238E27FC236}">
              <a16:creationId xmlns:a16="http://schemas.microsoft.com/office/drawing/2014/main" id="{00000000-0008-0000-0500-000083000000}"/>
            </a:ext>
          </a:extLst>
        </xdr:cNvPr>
        <xdr:cNvSpPr/>
      </xdr:nvSpPr>
      <xdr:spPr bwMode="auto">
        <a:xfrm>
          <a:off x="3556000" y="6823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299970</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225800" y="691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32,449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146568</xdr:rowOff>
    </xdr:from>
    <xdr:to>
      <xdr:col>2</xdr:col>
      <xdr:colOff>692150</xdr:colOff>
      <xdr:row>35</xdr:row>
      <xdr:rowOff>248168</xdr:rowOff>
    </xdr:to>
    <xdr:sp macro="" textlink="">
      <xdr:nvSpPr>
        <xdr:cNvPr id="133" name="円/楕円 132">
          <a:extLst>
            <a:ext uri="{FF2B5EF4-FFF2-40B4-BE49-F238E27FC236}">
              <a16:creationId xmlns:a16="http://schemas.microsoft.com/office/drawing/2014/main" id="{00000000-0008-0000-0500-000085000000}"/>
            </a:ext>
          </a:extLst>
        </xdr:cNvPr>
        <xdr:cNvSpPr/>
      </xdr:nvSpPr>
      <xdr:spPr bwMode="auto">
        <a:xfrm>
          <a:off x="2857500" y="67569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232945</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2527300" y="6843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47,109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北海道雨竜町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2,542
2,534
191.15
3,998,316
3,860,218
138,088
2,165,630
4,767,306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168396</xdr:rowOff>
    </xdr:from>
    <xdr:to>
      <xdr:col>6</xdr:col>
      <xdr:colOff>510540</xdr:colOff>
      <xdr:row>40</xdr:row>
      <xdr:rowOff>1417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11896"/>
          <a:ext cx="1270" cy="15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40</xdr:row>
      <xdr:rowOff>5244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86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77,344</a:t>
          </a:r>
          <a:endParaRPr kumimoji="1" lang="ja-JP" altLang="en-US" sz="1000" b="1">
            <a:latin typeface="ＭＳ Ｐゴシック"/>
          </a:endParaRPr>
        </a:p>
      </xdr:txBody>
    </xdr:sp>
    <xdr:clientData/>
  </xdr:oneCellAnchor>
  <xdr:twoCellAnchor>
    <xdr:from>
      <xdr:col>6</xdr:col>
      <xdr:colOff>422275</xdr:colOff>
      <xdr:row>40</xdr:row>
      <xdr:rowOff>1417</xdr:rowOff>
    </xdr:from>
    <xdr:to>
      <xdr:col>6</xdr:col>
      <xdr:colOff>600075</xdr:colOff>
      <xdr:row>40</xdr:row>
      <xdr:rowOff>1417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85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115073</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8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551,213</a:t>
          </a:r>
          <a:endParaRPr kumimoji="1" lang="ja-JP" altLang="en-US" sz="1000" b="1">
            <a:latin typeface="ＭＳ Ｐゴシック"/>
          </a:endParaRPr>
        </a:p>
      </xdr:txBody>
    </xdr:sp>
    <xdr:clientData/>
  </xdr:oneCellAnchor>
  <xdr:twoCellAnchor>
    <xdr:from>
      <xdr:col>6</xdr:col>
      <xdr:colOff>422275</xdr:colOff>
      <xdr:row>30</xdr:row>
      <xdr:rowOff>168396</xdr:rowOff>
    </xdr:from>
    <xdr:to>
      <xdr:col>6</xdr:col>
      <xdr:colOff>600075</xdr:colOff>
      <xdr:row>30</xdr:row>
      <xdr:rowOff>168396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1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150</xdr:rowOff>
    </xdr:from>
    <xdr:to>
      <xdr:col>6</xdr:col>
      <xdr:colOff>511175</xdr:colOff>
      <xdr:row>38</xdr:row>
      <xdr:rowOff>44008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515250"/>
          <a:ext cx="838200" cy="4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120934</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293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189,696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98057</xdr:rowOff>
    </xdr:from>
    <xdr:to>
      <xdr:col>6</xdr:col>
      <xdr:colOff>561975</xdr:colOff>
      <xdr:row>38</xdr:row>
      <xdr:rowOff>28208</xdr:rowOff>
    </xdr:to>
    <xdr:sp macro="" textlink="">
      <xdr:nvSpPr>
        <xdr:cNvPr id="65" name="フローチャート : 判断 64">
          <a:extLst>
            <a:ext uri="{FF2B5EF4-FFF2-40B4-BE49-F238E27FC236}">
              <a16:creationId xmlns:a16="http://schemas.microsoft.com/office/drawing/2014/main" id="{00000000-0008-0000-0600-000041000000}"/>
            </a:ext>
          </a:extLst>
        </xdr:cNvPr>
        <xdr:cNvSpPr/>
      </xdr:nvSpPr>
      <xdr:spPr>
        <a:xfrm>
          <a:off x="4584700" y="64417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44008</xdr:rowOff>
    </xdr:from>
    <xdr:to>
      <xdr:col>5</xdr:col>
      <xdr:colOff>358775</xdr:colOff>
      <xdr:row>38</xdr:row>
      <xdr:rowOff>45739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559108"/>
          <a:ext cx="889000" cy="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106355</xdr:rowOff>
    </xdr:from>
    <xdr:to>
      <xdr:col>5</xdr:col>
      <xdr:colOff>409575</xdr:colOff>
      <xdr:row>38</xdr:row>
      <xdr:rowOff>36505</xdr:rowOff>
    </xdr:to>
    <xdr:sp macro="" textlink="">
      <xdr:nvSpPr>
        <xdr:cNvPr id="67" name="フローチャート : 判断 66">
          <a:extLst>
            <a:ext uri="{FF2B5EF4-FFF2-40B4-BE49-F238E27FC236}">
              <a16:creationId xmlns:a16="http://schemas.microsoft.com/office/drawing/2014/main" id="{00000000-0008-0000-0600-000043000000}"/>
            </a:ext>
          </a:extLst>
        </xdr:cNvPr>
        <xdr:cNvSpPr/>
      </xdr:nvSpPr>
      <xdr:spPr>
        <a:xfrm>
          <a:off x="37465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53032</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4" y="622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45739</xdr:rowOff>
    </xdr:from>
    <xdr:to>
      <xdr:col>4</xdr:col>
      <xdr:colOff>155575</xdr:colOff>
      <xdr:row>38</xdr:row>
      <xdr:rowOff>61281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560839"/>
          <a:ext cx="889000" cy="15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98929</xdr:rowOff>
    </xdr:from>
    <xdr:to>
      <xdr:col>4</xdr:col>
      <xdr:colOff>206375</xdr:colOff>
      <xdr:row>38</xdr:row>
      <xdr:rowOff>29079</xdr:rowOff>
    </xdr:to>
    <xdr:sp macro="" textlink="">
      <xdr:nvSpPr>
        <xdr:cNvPr id="70" name="フローチャート : 判断 69">
          <a:extLst>
            <a:ext uri="{FF2B5EF4-FFF2-40B4-BE49-F238E27FC236}">
              <a16:creationId xmlns:a16="http://schemas.microsoft.com/office/drawing/2014/main" id="{00000000-0008-0000-0600-000046000000}"/>
            </a:ext>
          </a:extLst>
        </xdr:cNvPr>
        <xdr:cNvSpPr/>
      </xdr:nvSpPr>
      <xdr:spPr>
        <a:xfrm>
          <a:off x="2857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45606</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4" y="621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47447</xdr:rowOff>
    </xdr:from>
    <xdr:to>
      <xdr:col>2</xdr:col>
      <xdr:colOff>638175</xdr:colOff>
      <xdr:row>38</xdr:row>
      <xdr:rowOff>61281</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562547"/>
          <a:ext cx="889000" cy="1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117210</xdr:rowOff>
    </xdr:from>
    <xdr:to>
      <xdr:col>3</xdr:col>
      <xdr:colOff>3175</xdr:colOff>
      <xdr:row>38</xdr:row>
      <xdr:rowOff>47360</xdr:rowOff>
    </xdr:to>
    <xdr:sp macro="" textlink="">
      <xdr:nvSpPr>
        <xdr:cNvPr id="73" name="フローチャート : 判断 72">
          <a:extLst>
            <a:ext uri="{FF2B5EF4-FFF2-40B4-BE49-F238E27FC236}">
              <a16:creationId xmlns:a16="http://schemas.microsoft.com/office/drawing/2014/main" id="{00000000-0008-0000-0600-000049000000}"/>
            </a:ext>
          </a:extLst>
        </xdr:cNvPr>
        <xdr:cNvSpPr/>
      </xdr:nvSpPr>
      <xdr:spPr>
        <a:xfrm>
          <a:off x="1968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63887</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4" y="623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125705</xdr:rowOff>
    </xdr:from>
    <xdr:to>
      <xdr:col>1</xdr:col>
      <xdr:colOff>485775</xdr:colOff>
      <xdr:row>38</xdr:row>
      <xdr:rowOff>55855</xdr:rowOff>
    </xdr:to>
    <xdr:sp macro="" textlink="">
      <xdr:nvSpPr>
        <xdr:cNvPr id="75" name="フローチャート : 判断 74">
          <a:extLst>
            <a:ext uri="{FF2B5EF4-FFF2-40B4-BE49-F238E27FC236}">
              <a16:creationId xmlns:a16="http://schemas.microsoft.com/office/drawing/2014/main" id="{00000000-0008-0000-0600-00004B000000}"/>
            </a:ext>
          </a:extLst>
        </xdr:cNvPr>
        <xdr:cNvSpPr/>
      </xdr:nvSpPr>
      <xdr:spPr>
        <a:xfrm>
          <a:off x="1079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72382</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4" y="624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120800</xdr:rowOff>
    </xdr:from>
    <xdr:to>
      <xdr:col>6</xdr:col>
      <xdr:colOff>561975</xdr:colOff>
      <xdr:row>38</xdr:row>
      <xdr:rowOff>50950</xdr:rowOff>
    </xdr:to>
    <xdr:sp macro="" textlink="">
      <xdr:nvSpPr>
        <xdr:cNvPr id="82" name="円/楕円 81">
          <a:extLst>
            <a:ext uri="{FF2B5EF4-FFF2-40B4-BE49-F238E27FC236}">
              <a16:creationId xmlns:a16="http://schemas.microsoft.com/office/drawing/2014/main" id="{00000000-0008-0000-0600-000052000000}"/>
            </a:ext>
          </a:extLst>
        </xdr:cNvPr>
        <xdr:cNvSpPr/>
      </xdr:nvSpPr>
      <xdr:spPr>
        <a:xfrm>
          <a:off x="4584700" y="646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99227</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442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182,732</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164658</xdr:rowOff>
    </xdr:from>
    <xdr:to>
      <xdr:col>5</xdr:col>
      <xdr:colOff>409575</xdr:colOff>
      <xdr:row>38</xdr:row>
      <xdr:rowOff>94808</xdr:rowOff>
    </xdr:to>
    <xdr:sp macro="" textlink="">
      <xdr:nvSpPr>
        <xdr:cNvPr id="84" name="円/楕円 83">
          <a:extLst>
            <a:ext uri="{FF2B5EF4-FFF2-40B4-BE49-F238E27FC236}">
              <a16:creationId xmlns:a16="http://schemas.microsoft.com/office/drawing/2014/main" id="{00000000-0008-0000-0600-000054000000}"/>
            </a:ext>
          </a:extLst>
        </xdr:cNvPr>
        <xdr:cNvSpPr/>
      </xdr:nvSpPr>
      <xdr:spPr>
        <a:xfrm>
          <a:off x="3746500" y="650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85935</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4" y="6601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169,302</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166389</xdr:rowOff>
    </xdr:from>
    <xdr:to>
      <xdr:col>4</xdr:col>
      <xdr:colOff>206375</xdr:colOff>
      <xdr:row>38</xdr:row>
      <xdr:rowOff>96539</xdr:rowOff>
    </xdr:to>
    <xdr:sp macro="" textlink="">
      <xdr:nvSpPr>
        <xdr:cNvPr id="86" name="円/楕円 85">
          <a:extLst>
            <a:ext uri="{FF2B5EF4-FFF2-40B4-BE49-F238E27FC236}">
              <a16:creationId xmlns:a16="http://schemas.microsoft.com/office/drawing/2014/main" id="{00000000-0008-0000-0600-000056000000}"/>
            </a:ext>
          </a:extLst>
        </xdr:cNvPr>
        <xdr:cNvSpPr/>
      </xdr:nvSpPr>
      <xdr:spPr>
        <a:xfrm>
          <a:off x="2857500" y="651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87666</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4" y="6602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168,772</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10481</xdr:rowOff>
    </xdr:from>
    <xdr:to>
      <xdr:col>3</xdr:col>
      <xdr:colOff>3175</xdr:colOff>
      <xdr:row>38</xdr:row>
      <xdr:rowOff>112081</xdr:rowOff>
    </xdr:to>
    <xdr:sp macro="" textlink="">
      <xdr:nvSpPr>
        <xdr:cNvPr id="88" name="円/楕円 87">
          <a:extLst>
            <a:ext uri="{FF2B5EF4-FFF2-40B4-BE49-F238E27FC236}">
              <a16:creationId xmlns:a16="http://schemas.microsoft.com/office/drawing/2014/main" id="{00000000-0008-0000-0600-000058000000}"/>
            </a:ext>
          </a:extLst>
        </xdr:cNvPr>
        <xdr:cNvSpPr/>
      </xdr:nvSpPr>
      <xdr:spPr>
        <a:xfrm>
          <a:off x="1968500" y="652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103208</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4" y="6618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164,013</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168097</xdr:rowOff>
    </xdr:from>
    <xdr:to>
      <xdr:col>1</xdr:col>
      <xdr:colOff>485775</xdr:colOff>
      <xdr:row>38</xdr:row>
      <xdr:rowOff>98247</xdr:rowOff>
    </xdr:to>
    <xdr:sp macro="" textlink="">
      <xdr:nvSpPr>
        <xdr:cNvPr id="90" name="円/楕円 89">
          <a:extLst>
            <a:ext uri="{FF2B5EF4-FFF2-40B4-BE49-F238E27FC236}">
              <a16:creationId xmlns:a16="http://schemas.microsoft.com/office/drawing/2014/main" id="{00000000-0008-0000-0600-00005A000000}"/>
            </a:ext>
          </a:extLst>
        </xdr:cNvPr>
        <xdr:cNvSpPr/>
      </xdr:nvSpPr>
      <xdr:spPr>
        <a:xfrm>
          <a:off x="1079500" y="651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89374</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4" y="6604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168,249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167269</xdr:rowOff>
    </xdr:from>
    <xdr:to>
      <xdr:col>6</xdr:col>
      <xdr:colOff>510540</xdr:colOff>
      <xdr:row>58</xdr:row>
      <xdr:rowOff>138981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739769"/>
          <a:ext cx="1270" cy="134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142808</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8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80,440</a:t>
          </a:r>
          <a:endParaRPr kumimoji="1" lang="ja-JP" altLang="en-US" sz="1000" b="1">
            <a:latin typeface="ＭＳ Ｐゴシック"/>
          </a:endParaRPr>
        </a:p>
      </xdr:txBody>
    </xdr:sp>
    <xdr:clientData/>
  </xdr:oneCellAnchor>
  <xdr:twoCellAnchor>
    <xdr:from>
      <xdr:col>6</xdr:col>
      <xdr:colOff>422275</xdr:colOff>
      <xdr:row>58</xdr:row>
      <xdr:rowOff>138981</xdr:rowOff>
    </xdr:from>
    <xdr:to>
      <xdr:col>6</xdr:col>
      <xdr:colOff>600075</xdr:colOff>
      <xdr:row>58</xdr:row>
      <xdr:rowOff>138981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8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113946</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51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903,116</a:t>
          </a:r>
          <a:endParaRPr kumimoji="1" lang="ja-JP" altLang="en-US" sz="1000" b="1">
            <a:latin typeface="ＭＳ Ｐゴシック"/>
          </a:endParaRPr>
        </a:p>
      </xdr:txBody>
    </xdr:sp>
    <xdr:clientData/>
  </xdr:oneCellAnchor>
  <xdr:twoCellAnchor>
    <xdr:from>
      <xdr:col>6</xdr:col>
      <xdr:colOff>422275</xdr:colOff>
      <xdr:row>50</xdr:row>
      <xdr:rowOff>167269</xdr:rowOff>
    </xdr:from>
    <xdr:to>
      <xdr:col>6</xdr:col>
      <xdr:colOff>600075</xdr:colOff>
      <xdr:row>50</xdr:row>
      <xdr:rowOff>167269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739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159281</xdr:rowOff>
    </xdr:from>
    <xdr:to>
      <xdr:col>6</xdr:col>
      <xdr:colOff>511175</xdr:colOff>
      <xdr:row>58</xdr:row>
      <xdr:rowOff>12135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3797300" y="9931931"/>
          <a:ext cx="838200" cy="24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75423</xdr:rowOff>
    </xdr:from>
    <xdr:ext cx="599010"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6766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52546</xdr:rowOff>
    </xdr:from>
    <xdr:to>
      <xdr:col>6</xdr:col>
      <xdr:colOff>561975</xdr:colOff>
      <xdr:row>57</xdr:row>
      <xdr:rowOff>154146</xdr:rowOff>
    </xdr:to>
    <xdr:sp macro="" textlink="">
      <xdr:nvSpPr>
        <xdr:cNvPr id="124" name="フローチャート : 判断 123">
          <a:extLst>
            <a:ext uri="{FF2B5EF4-FFF2-40B4-BE49-F238E27FC236}">
              <a16:creationId xmlns:a16="http://schemas.microsoft.com/office/drawing/2014/main" id="{00000000-0008-0000-0600-00007C000000}"/>
            </a:ext>
          </a:extLst>
        </xdr:cNvPr>
        <xdr:cNvSpPr/>
      </xdr:nvSpPr>
      <xdr:spPr>
        <a:xfrm>
          <a:off x="45847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12135</xdr:rowOff>
    </xdr:from>
    <xdr:to>
      <xdr:col>5</xdr:col>
      <xdr:colOff>358775</xdr:colOff>
      <xdr:row>58</xdr:row>
      <xdr:rowOff>32029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9956235"/>
          <a:ext cx="889000" cy="1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79697</xdr:rowOff>
    </xdr:from>
    <xdr:to>
      <xdr:col>5</xdr:col>
      <xdr:colOff>409575</xdr:colOff>
      <xdr:row>58</xdr:row>
      <xdr:rowOff>9847</xdr:rowOff>
    </xdr:to>
    <xdr:sp macro="" textlink="">
      <xdr:nvSpPr>
        <xdr:cNvPr id="126" name="フローチャート : 判断 125">
          <a:extLst>
            <a:ext uri="{FF2B5EF4-FFF2-40B4-BE49-F238E27FC236}">
              <a16:creationId xmlns:a16="http://schemas.microsoft.com/office/drawing/2014/main" id="{00000000-0008-0000-0600-00007E000000}"/>
            </a:ext>
          </a:extLst>
        </xdr:cNvPr>
        <xdr:cNvSpPr/>
      </xdr:nvSpPr>
      <xdr:spPr>
        <a:xfrm>
          <a:off x="3746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26374</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497794"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32029</xdr:rowOff>
    </xdr:from>
    <xdr:to>
      <xdr:col>4</xdr:col>
      <xdr:colOff>155575</xdr:colOff>
      <xdr:row>58</xdr:row>
      <xdr:rowOff>56741</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019300" y="9976129"/>
          <a:ext cx="889000" cy="2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91039</xdr:rowOff>
    </xdr:from>
    <xdr:to>
      <xdr:col>4</xdr:col>
      <xdr:colOff>206375</xdr:colOff>
      <xdr:row>58</xdr:row>
      <xdr:rowOff>21189</xdr:rowOff>
    </xdr:to>
    <xdr:sp macro="" textlink="">
      <xdr:nvSpPr>
        <xdr:cNvPr id="129" name="フローチャート : 判断 128">
          <a:extLst>
            <a:ext uri="{FF2B5EF4-FFF2-40B4-BE49-F238E27FC236}">
              <a16:creationId xmlns:a16="http://schemas.microsoft.com/office/drawing/2014/main" id="{00000000-0008-0000-0600-000081000000}"/>
            </a:ext>
          </a:extLst>
        </xdr:cNvPr>
        <xdr:cNvSpPr/>
      </xdr:nvSpPr>
      <xdr:spPr>
        <a:xfrm>
          <a:off x="2857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37716</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08794"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56741</xdr:rowOff>
    </xdr:from>
    <xdr:to>
      <xdr:col>2</xdr:col>
      <xdr:colOff>638175</xdr:colOff>
      <xdr:row>58</xdr:row>
      <xdr:rowOff>59249</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1130300" y="10000841"/>
          <a:ext cx="889000" cy="2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118952</xdr:rowOff>
    </xdr:from>
    <xdr:to>
      <xdr:col>3</xdr:col>
      <xdr:colOff>3175</xdr:colOff>
      <xdr:row>58</xdr:row>
      <xdr:rowOff>49102</xdr:rowOff>
    </xdr:to>
    <xdr:sp macro="" textlink="">
      <xdr:nvSpPr>
        <xdr:cNvPr id="132" name="フローチャート : 判断 131">
          <a:extLst>
            <a:ext uri="{FF2B5EF4-FFF2-40B4-BE49-F238E27FC236}">
              <a16:creationId xmlns:a16="http://schemas.microsoft.com/office/drawing/2014/main" id="{00000000-0008-0000-0600-000084000000}"/>
            </a:ext>
          </a:extLst>
        </xdr:cNvPr>
        <xdr:cNvSpPr/>
      </xdr:nvSpPr>
      <xdr:spPr>
        <a:xfrm>
          <a:off x="1968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65629</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19794"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107520</xdr:rowOff>
    </xdr:from>
    <xdr:to>
      <xdr:col>1</xdr:col>
      <xdr:colOff>485775</xdr:colOff>
      <xdr:row>58</xdr:row>
      <xdr:rowOff>37670</xdr:rowOff>
    </xdr:to>
    <xdr:sp macro="" textlink="">
      <xdr:nvSpPr>
        <xdr:cNvPr id="134" name="フローチャート : 判断 133">
          <a:extLst>
            <a:ext uri="{FF2B5EF4-FFF2-40B4-BE49-F238E27FC236}">
              <a16:creationId xmlns:a16="http://schemas.microsoft.com/office/drawing/2014/main" id="{00000000-0008-0000-0600-000086000000}"/>
            </a:ext>
          </a:extLst>
        </xdr:cNvPr>
        <xdr:cNvSpPr/>
      </xdr:nvSpPr>
      <xdr:spPr>
        <a:xfrm>
          <a:off x="1079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54197</xdr:rowOff>
    </xdr:from>
    <xdr:ext cx="59901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30794" y="965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108481</xdr:rowOff>
    </xdr:from>
    <xdr:to>
      <xdr:col>6</xdr:col>
      <xdr:colOff>561975</xdr:colOff>
      <xdr:row>58</xdr:row>
      <xdr:rowOff>38631</xdr:rowOff>
    </xdr:to>
    <xdr:sp macro="" textlink="">
      <xdr:nvSpPr>
        <xdr:cNvPr id="141" name="円/楕円 140">
          <a:extLst>
            <a:ext uri="{FF2B5EF4-FFF2-40B4-BE49-F238E27FC236}">
              <a16:creationId xmlns:a16="http://schemas.microsoft.com/office/drawing/2014/main" id="{00000000-0008-0000-0600-00008D000000}"/>
            </a:ext>
          </a:extLst>
        </xdr:cNvPr>
        <xdr:cNvSpPr/>
      </xdr:nvSpPr>
      <xdr:spPr>
        <a:xfrm>
          <a:off x="4584700" y="988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86908</xdr:rowOff>
    </xdr:from>
    <xdr:ext cx="599010"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859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173,008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132785</xdr:rowOff>
    </xdr:from>
    <xdr:to>
      <xdr:col>5</xdr:col>
      <xdr:colOff>409575</xdr:colOff>
      <xdr:row>58</xdr:row>
      <xdr:rowOff>62935</xdr:rowOff>
    </xdr:to>
    <xdr:sp macro="" textlink="">
      <xdr:nvSpPr>
        <xdr:cNvPr id="143" name="円/楕円 142">
          <a:extLst>
            <a:ext uri="{FF2B5EF4-FFF2-40B4-BE49-F238E27FC236}">
              <a16:creationId xmlns:a16="http://schemas.microsoft.com/office/drawing/2014/main" id="{00000000-0008-0000-0600-00008F000000}"/>
            </a:ext>
          </a:extLst>
        </xdr:cNvPr>
        <xdr:cNvSpPr/>
      </xdr:nvSpPr>
      <xdr:spPr>
        <a:xfrm>
          <a:off x="3746500" y="990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54062</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497794" y="9998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158,124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152679</xdr:rowOff>
    </xdr:from>
    <xdr:to>
      <xdr:col>4</xdr:col>
      <xdr:colOff>206375</xdr:colOff>
      <xdr:row>58</xdr:row>
      <xdr:rowOff>82829</xdr:rowOff>
    </xdr:to>
    <xdr:sp macro="" textlink="">
      <xdr:nvSpPr>
        <xdr:cNvPr id="145" name="円/楕円 144">
          <a:extLst>
            <a:ext uri="{FF2B5EF4-FFF2-40B4-BE49-F238E27FC236}">
              <a16:creationId xmlns:a16="http://schemas.microsoft.com/office/drawing/2014/main" id="{00000000-0008-0000-0600-000091000000}"/>
            </a:ext>
          </a:extLst>
        </xdr:cNvPr>
        <xdr:cNvSpPr/>
      </xdr:nvSpPr>
      <xdr:spPr>
        <a:xfrm>
          <a:off x="2857500" y="992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73956</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08794" y="1001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145,940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5941</xdr:rowOff>
    </xdr:from>
    <xdr:to>
      <xdr:col>3</xdr:col>
      <xdr:colOff>3175</xdr:colOff>
      <xdr:row>58</xdr:row>
      <xdr:rowOff>107541</xdr:rowOff>
    </xdr:to>
    <xdr:sp macro="" textlink="">
      <xdr:nvSpPr>
        <xdr:cNvPr id="147" name="円/楕円 146">
          <a:extLst>
            <a:ext uri="{FF2B5EF4-FFF2-40B4-BE49-F238E27FC236}">
              <a16:creationId xmlns:a16="http://schemas.microsoft.com/office/drawing/2014/main" id="{00000000-0008-0000-0600-000093000000}"/>
            </a:ext>
          </a:extLst>
        </xdr:cNvPr>
        <xdr:cNvSpPr/>
      </xdr:nvSpPr>
      <xdr:spPr>
        <a:xfrm>
          <a:off x="1968500" y="995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98668</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19794" y="10042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130,806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8449</xdr:rowOff>
    </xdr:from>
    <xdr:to>
      <xdr:col>1</xdr:col>
      <xdr:colOff>485775</xdr:colOff>
      <xdr:row>58</xdr:row>
      <xdr:rowOff>110049</xdr:rowOff>
    </xdr:to>
    <xdr:sp macro="" textlink="">
      <xdr:nvSpPr>
        <xdr:cNvPr id="149" name="円/楕円 148">
          <a:extLst>
            <a:ext uri="{FF2B5EF4-FFF2-40B4-BE49-F238E27FC236}">
              <a16:creationId xmlns:a16="http://schemas.microsoft.com/office/drawing/2014/main" id="{00000000-0008-0000-0600-000095000000}"/>
            </a:ext>
          </a:extLst>
        </xdr:cNvPr>
        <xdr:cNvSpPr/>
      </xdr:nvSpPr>
      <xdr:spPr>
        <a:xfrm>
          <a:off x="1079500" y="995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101176</xdr:rowOff>
    </xdr:from>
    <xdr:ext cx="599010"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30794" y="10045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129,270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84937</xdr:rowOff>
    </xdr:from>
    <xdr:to>
      <xdr:col>6</xdr:col>
      <xdr:colOff>510540</xdr:colOff>
      <xdr:row>79</xdr:row>
      <xdr:rowOff>44450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086437"/>
          <a:ext cx="1270" cy="15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31614</xdr:rowOff>
    </xdr:from>
    <xdr:ext cx="599010"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186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118,312</a:t>
          </a:r>
          <a:endParaRPr kumimoji="1" lang="ja-JP" altLang="en-US" sz="1000" b="1">
            <a:latin typeface="ＭＳ Ｐゴシック"/>
          </a:endParaRPr>
        </a:p>
      </xdr:txBody>
    </xdr:sp>
    <xdr:clientData/>
  </xdr:oneCellAnchor>
  <xdr:twoCellAnchor>
    <xdr:from>
      <xdr:col>6</xdr:col>
      <xdr:colOff>422275</xdr:colOff>
      <xdr:row>70</xdr:row>
      <xdr:rowOff>84937</xdr:rowOff>
    </xdr:from>
    <xdr:to>
      <xdr:col>6</xdr:col>
      <xdr:colOff>600075</xdr:colOff>
      <xdr:row>70</xdr:row>
      <xdr:rowOff>84937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086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107125</xdr:rowOff>
    </xdr:from>
    <xdr:to>
      <xdr:col>6</xdr:col>
      <xdr:colOff>511175</xdr:colOff>
      <xdr:row>77</xdr:row>
      <xdr:rowOff>122949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3797300" y="13308775"/>
          <a:ext cx="838200" cy="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37013</xdr:rowOff>
    </xdr:from>
    <xdr:ext cx="534377"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067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25,387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14136</xdr:rowOff>
    </xdr:from>
    <xdr:to>
      <xdr:col>6</xdr:col>
      <xdr:colOff>561975</xdr:colOff>
      <xdr:row>77</xdr:row>
      <xdr:rowOff>115736</xdr:rowOff>
    </xdr:to>
    <xdr:sp macro="" textlink="">
      <xdr:nvSpPr>
        <xdr:cNvPr id="181" name="フローチャート : 判断 180">
          <a:extLst>
            <a:ext uri="{FF2B5EF4-FFF2-40B4-BE49-F238E27FC236}">
              <a16:creationId xmlns:a16="http://schemas.microsoft.com/office/drawing/2014/main" id="{00000000-0008-0000-0600-0000B5000000}"/>
            </a:ext>
          </a:extLst>
        </xdr:cNvPr>
        <xdr:cNvSpPr/>
      </xdr:nvSpPr>
      <xdr:spPr>
        <a:xfrm>
          <a:off x="4584700" y="1321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107125</xdr:rowOff>
    </xdr:from>
    <xdr:to>
      <xdr:col>5</xdr:col>
      <xdr:colOff>358775</xdr:colOff>
      <xdr:row>77</xdr:row>
      <xdr:rowOff>111810</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908300" y="13308775"/>
          <a:ext cx="889000" cy="4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32677</xdr:rowOff>
    </xdr:from>
    <xdr:to>
      <xdr:col>5</xdr:col>
      <xdr:colOff>409575</xdr:colOff>
      <xdr:row>77</xdr:row>
      <xdr:rowOff>134277</xdr:rowOff>
    </xdr:to>
    <xdr:sp macro="" textlink="">
      <xdr:nvSpPr>
        <xdr:cNvPr id="183" name="フローチャート : 判断 182">
          <a:extLst>
            <a:ext uri="{FF2B5EF4-FFF2-40B4-BE49-F238E27FC236}">
              <a16:creationId xmlns:a16="http://schemas.microsoft.com/office/drawing/2014/main" id="{00000000-0008-0000-0600-0000B7000000}"/>
            </a:ext>
          </a:extLst>
        </xdr:cNvPr>
        <xdr:cNvSpPr/>
      </xdr:nvSpPr>
      <xdr:spPr>
        <a:xfrm>
          <a:off x="37465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150804</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30111" y="1300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111810</xdr:rowOff>
    </xdr:from>
    <xdr:to>
      <xdr:col>4</xdr:col>
      <xdr:colOff>155575</xdr:colOff>
      <xdr:row>77</xdr:row>
      <xdr:rowOff>141808</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019300" y="13313460"/>
          <a:ext cx="889000" cy="29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36551</xdr:rowOff>
    </xdr:from>
    <xdr:to>
      <xdr:col>4</xdr:col>
      <xdr:colOff>206375</xdr:colOff>
      <xdr:row>77</xdr:row>
      <xdr:rowOff>138151</xdr:rowOff>
    </xdr:to>
    <xdr:sp macro="" textlink="">
      <xdr:nvSpPr>
        <xdr:cNvPr id="186" name="フローチャート : 判断 185">
          <a:extLst>
            <a:ext uri="{FF2B5EF4-FFF2-40B4-BE49-F238E27FC236}">
              <a16:creationId xmlns:a16="http://schemas.microsoft.com/office/drawing/2014/main" id="{00000000-0008-0000-0600-0000BA000000}"/>
            </a:ext>
          </a:extLst>
        </xdr:cNvPr>
        <xdr:cNvSpPr/>
      </xdr:nvSpPr>
      <xdr:spPr>
        <a:xfrm>
          <a:off x="2857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154678</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41111" y="130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139649</xdr:rowOff>
    </xdr:from>
    <xdr:to>
      <xdr:col>2</xdr:col>
      <xdr:colOff>638175</xdr:colOff>
      <xdr:row>77</xdr:row>
      <xdr:rowOff>141808</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1130300" y="13341299"/>
          <a:ext cx="889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51003</xdr:rowOff>
    </xdr:from>
    <xdr:to>
      <xdr:col>3</xdr:col>
      <xdr:colOff>3175</xdr:colOff>
      <xdr:row>77</xdr:row>
      <xdr:rowOff>152603</xdr:rowOff>
    </xdr:to>
    <xdr:sp macro="" textlink="">
      <xdr:nvSpPr>
        <xdr:cNvPr id="189" name="フローチャート : 判断 188">
          <a:extLst>
            <a:ext uri="{FF2B5EF4-FFF2-40B4-BE49-F238E27FC236}">
              <a16:creationId xmlns:a16="http://schemas.microsoft.com/office/drawing/2014/main" id="{00000000-0008-0000-0600-0000BD000000}"/>
            </a:ext>
          </a:extLst>
        </xdr:cNvPr>
        <xdr:cNvSpPr/>
      </xdr:nvSpPr>
      <xdr:spPr>
        <a:xfrm>
          <a:off x="1968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169130</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52111" y="130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65660</xdr:rowOff>
    </xdr:from>
    <xdr:to>
      <xdr:col>1</xdr:col>
      <xdr:colOff>485775</xdr:colOff>
      <xdr:row>77</xdr:row>
      <xdr:rowOff>167260</xdr:rowOff>
    </xdr:to>
    <xdr:sp macro="" textlink="">
      <xdr:nvSpPr>
        <xdr:cNvPr id="191" name="フローチャート : 判断 190">
          <a:extLst>
            <a:ext uri="{FF2B5EF4-FFF2-40B4-BE49-F238E27FC236}">
              <a16:creationId xmlns:a16="http://schemas.microsoft.com/office/drawing/2014/main" id="{00000000-0008-0000-0600-0000BF000000}"/>
            </a:ext>
          </a:extLst>
        </xdr:cNvPr>
        <xdr:cNvSpPr/>
      </xdr:nvSpPr>
      <xdr:spPr>
        <a:xfrm>
          <a:off x="1079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12337</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63111" y="1304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72149</xdr:rowOff>
    </xdr:from>
    <xdr:to>
      <xdr:col>6</xdr:col>
      <xdr:colOff>561975</xdr:colOff>
      <xdr:row>78</xdr:row>
      <xdr:rowOff>2299</xdr:rowOff>
    </xdr:to>
    <xdr:sp macro="" textlink="">
      <xdr:nvSpPr>
        <xdr:cNvPr id="198" name="円/楕円 197">
          <a:extLst>
            <a:ext uri="{FF2B5EF4-FFF2-40B4-BE49-F238E27FC236}">
              <a16:creationId xmlns:a16="http://schemas.microsoft.com/office/drawing/2014/main" id="{00000000-0008-0000-0600-0000C6000000}"/>
            </a:ext>
          </a:extLst>
        </xdr:cNvPr>
        <xdr:cNvSpPr/>
      </xdr:nvSpPr>
      <xdr:spPr>
        <a:xfrm>
          <a:off x="4584700" y="1327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50576</xdr:rowOff>
    </xdr:from>
    <xdr:ext cx="534377"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25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20,819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56325</xdr:rowOff>
    </xdr:from>
    <xdr:to>
      <xdr:col>5</xdr:col>
      <xdr:colOff>409575</xdr:colOff>
      <xdr:row>77</xdr:row>
      <xdr:rowOff>157925</xdr:rowOff>
    </xdr:to>
    <xdr:sp macro="" textlink="">
      <xdr:nvSpPr>
        <xdr:cNvPr id="200" name="円/楕円 199">
          <a:extLst>
            <a:ext uri="{FF2B5EF4-FFF2-40B4-BE49-F238E27FC236}">
              <a16:creationId xmlns:a16="http://schemas.microsoft.com/office/drawing/2014/main" id="{00000000-0008-0000-0600-0000C8000000}"/>
            </a:ext>
          </a:extLst>
        </xdr:cNvPr>
        <xdr:cNvSpPr/>
      </xdr:nvSpPr>
      <xdr:spPr>
        <a:xfrm>
          <a:off x="3746500" y="1325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149052</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30111" y="13350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22,065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61010</xdr:rowOff>
    </xdr:from>
    <xdr:to>
      <xdr:col>4</xdr:col>
      <xdr:colOff>206375</xdr:colOff>
      <xdr:row>77</xdr:row>
      <xdr:rowOff>162610</xdr:rowOff>
    </xdr:to>
    <xdr:sp macro="" textlink="">
      <xdr:nvSpPr>
        <xdr:cNvPr id="202" name="円/楕円 201">
          <a:extLst>
            <a:ext uri="{FF2B5EF4-FFF2-40B4-BE49-F238E27FC236}">
              <a16:creationId xmlns:a16="http://schemas.microsoft.com/office/drawing/2014/main" id="{00000000-0008-0000-0600-0000CA000000}"/>
            </a:ext>
          </a:extLst>
        </xdr:cNvPr>
        <xdr:cNvSpPr/>
      </xdr:nvSpPr>
      <xdr:spPr>
        <a:xfrm>
          <a:off x="2857500" y="1326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153737</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41111" y="1335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21,696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91008</xdr:rowOff>
    </xdr:from>
    <xdr:to>
      <xdr:col>3</xdr:col>
      <xdr:colOff>3175</xdr:colOff>
      <xdr:row>78</xdr:row>
      <xdr:rowOff>21158</xdr:rowOff>
    </xdr:to>
    <xdr:sp macro="" textlink="">
      <xdr:nvSpPr>
        <xdr:cNvPr id="204" name="円/楕円 203">
          <a:extLst>
            <a:ext uri="{FF2B5EF4-FFF2-40B4-BE49-F238E27FC236}">
              <a16:creationId xmlns:a16="http://schemas.microsoft.com/office/drawing/2014/main" id="{00000000-0008-0000-0600-0000CC000000}"/>
            </a:ext>
          </a:extLst>
        </xdr:cNvPr>
        <xdr:cNvSpPr/>
      </xdr:nvSpPr>
      <xdr:spPr>
        <a:xfrm>
          <a:off x="1968500" y="1329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12285</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52111" y="1338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19,334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88849</xdr:rowOff>
    </xdr:from>
    <xdr:to>
      <xdr:col>1</xdr:col>
      <xdr:colOff>485775</xdr:colOff>
      <xdr:row>78</xdr:row>
      <xdr:rowOff>18999</xdr:rowOff>
    </xdr:to>
    <xdr:sp macro="" textlink="">
      <xdr:nvSpPr>
        <xdr:cNvPr id="206" name="円/楕円 205">
          <a:extLst>
            <a:ext uri="{FF2B5EF4-FFF2-40B4-BE49-F238E27FC236}">
              <a16:creationId xmlns:a16="http://schemas.microsoft.com/office/drawing/2014/main" id="{00000000-0008-0000-0600-0000CE000000}"/>
            </a:ext>
          </a:extLst>
        </xdr:cNvPr>
        <xdr:cNvSpPr/>
      </xdr:nvSpPr>
      <xdr:spPr>
        <a:xfrm>
          <a:off x="1079500" y="1329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10126</xdr:rowOff>
    </xdr:from>
    <xdr:ext cx="534377"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63111" y="1338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19,504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a:extLst>
            <a:ext uri="{FF2B5EF4-FFF2-40B4-BE49-F238E27FC236}">
              <a16:creationId xmlns:a16="http://schemas.microsoft.com/office/drawing/2014/main" id="{00000000-0008-0000-06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162897</xdr:rowOff>
    </xdr:from>
    <xdr:to>
      <xdr:col>6</xdr:col>
      <xdr:colOff>510540</xdr:colOff>
      <xdr:row>99</xdr:row>
      <xdr:rowOff>135618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4633595" y="15593397"/>
          <a:ext cx="1270" cy="151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139445</xdr:rowOff>
    </xdr:from>
    <xdr:ext cx="534377" cy="259045"/>
    <xdr:sp macro="" textlink="">
      <xdr:nvSpPr>
        <xdr:cNvPr id="235" name="扶助費最小値テキスト">
          <a:extLst>
            <a:ext uri="{FF2B5EF4-FFF2-40B4-BE49-F238E27FC236}">
              <a16:creationId xmlns:a16="http://schemas.microsoft.com/office/drawing/2014/main" id="{00000000-0008-0000-0600-0000EB000000}"/>
            </a:ext>
          </a:extLst>
        </xdr:cNvPr>
        <xdr:cNvSpPr txBox="1"/>
      </xdr:nvSpPr>
      <xdr:spPr>
        <a:xfrm>
          <a:off x="4686300" y="1711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26,625</a:t>
          </a:r>
          <a:endParaRPr kumimoji="1" lang="ja-JP" altLang="en-US" sz="1000" b="1">
            <a:latin typeface="ＭＳ Ｐゴシック"/>
          </a:endParaRPr>
        </a:p>
      </xdr:txBody>
    </xdr:sp>
    <xdr:clientData/>
  </xdr:oneCellAnchor>
  <xdr:twoCellAnchor>
    <xdr:from>
      <xdr:col>6</xdr:col>
      <xdr:colOff>422275</xdr:colOff>
      <xdr:row>99</xdr:row>
      <xdr:rowOff>135618</xdr:rowOff>
    </xdr:from>
    <xdr:to>
      <xdr:col>6</xdr:col>
      <xdr:colOff>600075</xdr:colOff>
      <xdr:row>99</xdr:row>
      <xdr:rowOff>135618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710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109574</xdr:rowOff>
    </xdr:from>
    <xdr:ext cx="599010" cy="259045"/>
    <xdr:sp macro="" textlink="">
      <xdr:nvSpPr>
        <xdr:cNvPr id="237" name="扶助費最大値テキスト">
          <a:extLst>
            <a:ext uri="{FF2B5EF4-FFF2-40B4-BE49-F238E27FC236}">
              <a16:creationId xmlns:a16="http://schemas.microsoft.com/office/drawing/2014/main" id="{00000000-0008-0000-0600-0000ED000000}"/>
            </a:ext>
          </a:extLst>
        </xdr:cNvPr>
        <xdr:cNvSpPr txBox="1"/>
      </xdr:nvSpPr>
      <xdr:spPr>
        <a:xfrm>
          <a:off x="4686300" y="153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165,869</a:t>
          </a:r>
          <a:endParaRPr kumimoji="1" lang="ja-JP" altLang="en-US" sz="1000" b="1">
            <a:latin typeface="ＭＳ Ｐゴシック"/>
          </a:endParaRPr>
        </a:p>
      </xdr:txBody>
    </xdr:sp>
    <xdr:clientData/>
  </xdr:oneCellAnchor>
  <xdr:twoCellAnchor>
    <xdr:from>
      <xdr:col>6</xdr:col>
      <xdr:colOff>422275</xdr:colOff>
      <xdr:row>90</xdr:row>
      <xdr:rowOff>162897</xdr:rowOff>
    </xdr:from>
    <xdr:to>
      <xdr:col>6</xdr:col>
      <xdr:colOff>600075</xdr:colOff>
      <xdr:row>90</xdr:row>
      <xdr:rowOff>162897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4546600" y="155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64915</xdr:rowOff>
    </xdr:from>
    <xdr:to>
      <xdr:col>6</xdr:col>
      <xdr:colOff>511175</xdr:colOff>
      <xdr:row>97</xdr:row>
      <xdr:rowOff>69836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3797300" y="16695565"/>
          <a:ext cx="838200" cy="4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169547</xdr:rowOff>
    </xdr:from>
    <xdr:ext cx="534377" cy="259045"/>
    <xdr:sp macro="" textlink="">
      <xdr:nvSpPr>
        <xdr:cNvPr id="240" name="扶助費平均値テキスト">
          <a:extLst>
            <a:ext uri="{FF2B5EF4-FFF2-40B4-BE49-F238E27FC236}">
              <a16:creationId xmlns:a16="http://schemas.microsoft.com/office/drawing/2014/main" id="{00000000-0008-0000-0600-0000F0000000}"/>
            </a:ext>
          </a:extLst>
        </xdr:cNvPr>
        <xdr:cNvSpPr txBox="1"/>
      </xdr:nvSpPr>
      <xdr:spPr>
        <a:xfrm>
          <a:off x="4686300" y="16457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68,193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146670</xdr:rowOff>
    </xdr:from>
    <xdr:to>
      <xdr:col>6</xdr:col>
      <xdr:colOff>561975</xdr:colOff>
      <xdr:row>97</xdr:row>
      <xdr:rowOff>76820</xdr:rowOff>
    </xdr:to>
    <xdr:sp macro="" textlink="">
      <xdr:nvSpPr>
        <xdr:cNvPr id="241" name="フローチャート : 判断 240">
          <a:extLst>
            <a:ext uri="{FF2B5EF4-FFF2-40B4-BE49-F238E27FC236}">
              <a16:creationId xmlns:a16="http://schemas.microsoft.com/office/drawing/2014/main" id="{00000000-0008-0000-0600-0000F1000000}"/>
            </a:ext>
          </a:extLst>
        </xdr:cNvPr>
        <xdr:cNvSpPr/>
      </xdr:nvSpPr>
      <xdr:spPr>
        <a:xfrm>
          <a:off x="4584700" y="1660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69836</xdr:rowOff>
    </xdr:from>
    <xdr:to>
      <xdr:col>5</xdr:col>
      <xdr:colOff>358775</xdr:colOff>
      <xdr:row>97</xdr:row>
      <xdr:rowOff>101949</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908300" y="16700486"/>
          <a:ext cx="889000" cy="3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33046</xdr:rowOff>
    </xdr:from>
    <xdr:to>
      <xdr:col>5</xdr:col>
      <xdr:colOff>409575</xdr:colOff>
      <xdr:row>97</xdr:row>
      <xdr:rowOff>134646</xdr:rowOff>
    </xdr:to>
    <xdr:sp macro="" textlink="">
      <xdr:nvSpPr>
        <xdr:cNvPr id="243" name="フローチャート : 判断 242">
          <a:extLst>
            <a:ext uri="{FF2B5EF4-FFF2-40B4-BE49-F238E27FC236}">
              <a16:creationId xmlns:a16="http://schemas.microsoft.com/office/drawing/2014/main" id="{00000000-0008-0000-0600-0000F3000000}"/>
            </a:ext>
          </a:extLst>
        </xdr:cNvPr>
        <xdr:cNvSpPr/>
      </xdr:nvSpPr>
      <xdr:spPr>
        <a:xfrm>
          <a:off x="3746500" y="1666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125773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530111" y="1675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101949</xdr:rowOff>
    </xdr:from>
    <xdr:to>
      <xdr:col>4</xdr:col>
      <xdr:colOff>155575</xdr:colOff>
      <xdr:row>97</xdr:row>
      <xdr:rowOff>107685</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2019300" y="16732599"/>
          <a:ext cx="889000" cy="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45194</xdr:rowOff>
    </xdr:from>
    <xdr:to>
      <xdr:col>4</xdr:col>
      <xdr:colOff>206375</xdr:colOff>
      <xdr:row>97</xdr:row>
      <xdr:rowOff>146794</xdr:rowOff>
    </xdr:to>
    <xdr:sp macro="" textlink="">
      <xdr:nvSpPr>
        <xdr:cNvPr id="246" name="フローチャート : 判断 245">
          <a:extLst>
            <a:ext uri="{FF2B5EF4-FFF2-40B4-BE49-F238E27FC236}">
              <a16:creationId xmlns:a16="http://schemas.microsoft.com/office/drawing/2014/main" id="{00000000-0008-0000-0600-0000F6000000}"/>
            </a:ext>
          </a:extLst>
        </xdr:cNvPr>
        <xdr:cNvSpPr/>
      </xdr:nvSpPr>
      <xdr:spPr>
        <a:xfrm>
          <a:off x="2857500" y="1667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163321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641111" y="1645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107685</xdr:rowOff>
    </xdr:from>
    <xdr:to>
      <xdr:col>2</xdr:col>
      <xdr:colOff>638175</xdr:colOff>
      <xdr:row>97</xdr:row>
      <xdr:rowOff>153133</xdr:rowOff>
    </xdr:to>
    <xdr:cxnSp macro="">
      <xdr:nvCxnSpPr>
        <xdr:cNvPr id="248" name="直線コネクタ 247">
          <a:extLst>
            <a:ext uri="{FF2B5EF4-FFF2-40B4-BE49-F238E27FC236}">
              <a16:creationId xmlns:a16="http://schemas.microsoft.com/office/drawing/2014/main" id="{00000000-0008-0000-0600-0000F8000000}"/>
            </a:ext>
          </a:extLst>
        </xdr:cNvPr>
        <xdr:cNvCxnSpPr/>
      </xdr:nvCxnSpPr>
      <xdr:spPr>
        <a:xfrm flipV="1">
          <a:off x="1130300" y="16738335"/>
          <a:ext cx="889000" cy="4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112370</xdr:rowOff>
    </xdr:from>
    <xdr:to>
      <xdr:col>3</xdr:col>
      <xdr:colOff>3175</xdr:colOff>
      <xdr:row>98</xdr:row>
      <xdr:rowOff>42520</xdr:rowOff>
    </xdr:to>
    <xdr:sp macro="" textlink="">
      <xdr:nvSpPr>
        <xdr:cNvPr id="249" name="フローチャート : 判断 248">
          <a:extLst>
            <a:ext uri="{FF2B5EF4-FFF2-40B4-BE49-F238E27FC236}">
              <a16:creationId xmlns:a16="http://schemas.microsoft.com/office/drawing/2014/main" id="{00000000-0008-0000-0600-0000F9000000}"/>
            </a:ext>
          </a:extLst>
        </xdr:cNvPr>
        <xdr:cNvSpPr/>
      </xdr:nvSpPr>
      <xdr:spPr>
        <a:xfrm>
          <a:off x="1968500" y="1674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33647</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752111" y="1683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104521</xdr:rowOff>
    </xdr:from>
    <xdr:to>
      <xdr:col>1</xdr:col>
      <xdr:colOff>485775</xdr:colOff>
      <xdr:row>98</xdr:row>
      <xdr:rowOff>34671</xdr:rowOff>
    </xdr:to>
    <xdr:sp macro="" textlink="">
      <xdr:nvSpPr>
        <xdr:cNvPr id="251" name="フローチャート : 判断 250">
          <a:extLst>
            <a:ext uri="{FF2B5EF4-FFF2-40B4-BE49-F238E27FC236}">
              <a16:creationId xmlns:a16="http://schemas.microsoft.com/office/drawing/2014/main" id="{00000000-0008-0000-0600-0000FB000000}"/>
            </a:ext>
          </a:extLst>
        </xdr:cNvPr>
        <xdr:cNvSpPr/>
      </xdr:nvSpPr>
      <xdr:spPr>
        <a:xfrm>
          <a:off x="1079500" y="1673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25798</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863111" y="1682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14115</xdr:rowOff>
    </xdr:from>
    <xdr:to>
      <xdr:col>6</xdr:col>
      <xdr:colOff>561975</xdr:colOff>
      <xdr:row>97</xdr:row>
      <xdr:rowOff>115715</xdr:rowOff>
    </xdr:to>
    <xdr:sp macro="" textlink="">
      <xdr:nvSpPr>
        <xdr:cNvPr id="258" name="円/楕円 257">
          <a:extLst>
            <a:ext uri="{FF2B5EF4-FFF2-40B4-BE49-F238E27FC236}">
              <a16:creationId xmlns:a16="http://schemas.microsoft.com/office/drawing/2014/main" id="{00000000-0008-0000-0600-000002010000}"/>
            </a:ext>
          </a:extLst>
        </xdr:cNvPr>
        <xdr:cNvSpPr/>
      </xdr:nvSpPr>
      <xdr:spPr>
        <a:xfrm>
          <a:off x="4584700" y="1664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163992</xdr:rowOff>
    </xdr:from>
    <xdr:ext cx="534377" cy="259045"/>
    <xdr:sp macro="" textlink="">
      <xdr:nvSpPr>
        <xdr:cNvPr id="259" name="扶助費該当値テキスト">
          <a:extLst>
            <a:ext uri="{FF2B5EF4-FFF2-40B4-BE49-F238E27FC236}">
              <a16:creationId xmlns:a16="http://schemas.microsoft.com/office/drawing/2014/main" id="{00000000-0008-0000-0600-000003010000}"/>
            </a:ext>
          </a:extLst>
        </xdr:cNvPr>
        <xdr:cNvSpPr txBox="1"/>
      </xdr:nvSpPr>
      <xdr:spPr>
        <a:xfrm>
          <a:off x="4686300" y="1662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64,620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19036</xdr:rowOff>
    </xdr:from>
    <xdr:to>
      <xdr:col>5</xdr:col>
      <xdr:colOff>409575</xdr:colOff>
      <xdr:row>97</xdr:row>
      <xdr:rowOff>120636</xdr:rowOff>
    </xdr:to>
    <xdr:sp macro="" textlink="">
      <xdr:nvSpPr>
        <xdr:cNvPr id="260" name="円/楕円 259">
          <a:extLst>
            <a:ext uri="{FF2B5EF4-FFF2-40B4-BE49-F238E27FC236}">
              <a16:creationId xmlns:a16="http://schemas.microsoft.com/office/drawing/2014/main" id="{00000000-0008-0000-0600-000004010000}"/>
            </a:ext>
          </a:extLst>
        </xdr:cNvPr>
        <xdr:cNvSpPr/>
      </xdr:nvSpPr>
      <xdr:spPr>
        <a:xfrm>
          <a:off x="3746500" y="1664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137163</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3530111" y="1642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64,168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51149</xdr:rowOff>
    </xdr:from>
    <xdr:to>
      <xdr:col>4</xdr:col>
      <xdr:colOff>206375</xdr:colOff>
      <xdr:row>97</xdr:row>
      <xdr:rowOff>152749</xdr:rowOff>
    </xdr:to>
    <xdr:sp macro="" textlink="">
      <xdr:nvSpPr>
        <xdr:cNvPr id="262" name="円/楕円 261">
          <a:extLst>
            <a:ext uri="{FF2B5EF4-FFF2-40B4-BE49-F238E27FC236}">
              <a16:creationId xmlns:a16="http://schemas.microsoft.com/office/drawing/2014/main" id="{00000000-0008-0000-0600-000006010000}"/>
            </a:ext>
          </a:extLst>
        </xdr:cNvPr>
        <xdr:cNvSpPr/>
      </xdr:nvSpPr>
      <xdr:spPr>
        <a:xfrm>
          <a:off x="2857500" y="1668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143876</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2641111" y="1677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61,218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56885</xdr:rowOff>
    </xdr:from>
    <xdr:to>
      <xdr:col>3</xdr:col>
      <xdr:colOff>3175</xdr:colOff>
      <xdr:row>97</xdr:row>
      <xdr:rowOff>158485</xdr:rowOff>
    </xdr:to>
    <xdr:sp macro="" textlink="">
      <xdr:nvSpPr>
        <xdr:cNvPr id="264" name="円/楕円 263">
          <a:extLst>
            <a:ext uri="{FF2B5EF4-FFF2-40B4-BE49-F238E27FC236}">
              <a16:creationId xmlns:a16="http://schemas.microsoft.com/office/drawing/2014/main" id="{00000000-0008-0000-0600-000008010000}"/>
            </a:ext>
          </a:extLst>
        </xdr:cNvPr>
        <xdr:cNvSpPr/>
      </xdr:nvSpPr>
      <xdr:spPr>
        <a:xfrm>
          <a:off x="1968500" y="1668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3562</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1752111" y="1646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60,691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102333</xdr:rowOff>
    </xdr:from>
    <xdr:to>
      <xdr:col>1</xdr:col>
      <xdr:colOff>485775</xdr:colOff>
      <xdr:row>98</xdr:row>
      <xdr:rowOff>32483</xdr:rowOff>
    </xdr:to>
    <xdr:sp macro="" textlink="">
      <xdr:nvSpPr>
        <xdr:cNvPr id="266" name="円/楕円 265">
          <a:extLst>
            <a:ext uri="{FF2B5EF4-FFF2-40B4-BE49-F238E27FC236}">
              <a16:creationId xmlns:a16="http://schemas.microsoft.com/office/drawing/2014/main" id="{00000000-0008-0000-0600-00000A010000}"/>
            </a:ext>
          </a:extLst>
        </xdr:cNvPr>
        <xdr:cNvSpPr/>
      </xdr:nvSpPr>
      <xdr:spPr>
        <a:xfrm>
          <a:off x="1079500" y="16732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49010</xdr:rowOff>
    </xdr:from>
    <xdr:ext cx="534377"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863111" y="1650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56,516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2" name="補助費等グラフ枠">
          <a:extLst>
            <a:ext uri="{FF2B5EF4-FFF2-40B4-BE49-F238E27FC236}">
              <a16:creationId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12151</xdr:rowOff>
    </xdr:from>
    <xdr:to>
      <xdr:col>15</xdr:col>
      <xdr:colOff>180340</xdr:colOff>
      <xdr:row>38</xdr:row>
      <xdr:rowOff>146199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10475595" y="5155651"/>
          <a:ext cx="1270" cy="150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150026</xdr:rowOff>
    </xdr:from>
    <xdr:ext cx="534377" cy="259045"/>
    <xdr:sp macro="" textlink="">
      <xdr:nvSpPr>
        <xdr:cNvPr id="294" name="補助費等最小値テキスト">
          <a:extLst>
            <a:ext uri="{FF2B5EF4-FFF2-40B4-BE49-F238E27FC236}">
              <a16:creationId xmlns:a16="http://schemas.microsoft.com/office/drawing/2014/main" id="{00000000-0008-0000-0600-000026010000}"/>
            </a:ext>
          </a:extLst>
        </xdr:cNvPr>
        <xdr:cNvSpPr txBox="1"/>
      </xdr:nvSpPr>
      <xdr:spPr>
        <a:xfrm>
          <a:off x="10528300" y="66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38,010</a:t>
          </a:r>
          <a:endParaRPr kumimoji="1" lang="ja-JP" altLang="en-US" sz="1000" b="1">
            <a:latin typeface="ＭＳ Ｐゴシック"/>
          </a:endParaRPr>
        </a:p>
      </xdr:txBody>
    </xdr:sp>
    <xdr:clientData/>
  </xdr:oneCellAnchor>
  <xdr:twoCellAnchor>
    <xdr:from>
      <xdr:col>15</xdr:col>
      <xdr:colOff>92075</xdr:colOff>
      <xdr:row>38</xdr:row>
      <xdr:rowOff>146199</xdr:rowOff>
    </xdr:from>
    <xdr:to>
      <xdr:col>15</xdr:col>
      <xdr:colOff>269875</xdr:colOff>
      <xdr:row>38</xdr:row>
      <xdr:rowOff>146199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66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130278</xdr:rowOff>
    </xdr:from>
    <xdr:ext cx="599010" cy="259045"/>
    <xdr:sp macro="" textlink="">
      <xdr:nvSpPr>
        <xdr:cNvPr id="296" name="補助費等最大値テキスト">
          <a:extLst>
            <a:ext uri="{FF2B5EF4-FFF2-40B4-BE49-F238E27FC236}">
              <a16:creationId xmlns:a16="http://schemas.microsoft.com/office/drawing/2014/main" id="{00000000-0008-0000-0600-000028010000}"/>
            </a:ext>
          </a:extLst>
        </xdr:cNvPr>
        <xdr:cNvSpPr txBox="1"/>
      </xdr:nvSpPr>
      <xdr:spPr>
        <a:xfrm>
          <a:off x="10528300" y="493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499,057</a:t>
          </a:r>
          <a:endParaRPr kumimoji="1" lang="ja-JP" altLang="en-US" sz="1000" b="1">
            <a:latin typeface="ＭＳ Ｐゴシック"/>
          </a:endParaRPr>
        </a:p>
      </xdr:txBody>
    </xdr:sp>
    <xdr:clientData/>
  </xdr:oneCellAnchor>
  <xdr:twoCellAnchor>
    <xdr:from>
      <xdr:col>15</xdr:col>
      <xdr:colOff>92075</xdr:colOff>
      <xdr:row>30</xdr:row>
      <xdr:rowOff>12151</xdr:rowOff>
    </xdr:from>
    <xdr:to>
      <xdr:col>15</xdr:col>
      <xdr:colOff>269875</xdr:colOff>
      <xdr:row>30</xdr:row>
      <xdr:rowOff>12151</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515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167201</xdr:rowOff>
    </xdr:from>
    <xdr:to>
      <xdr:col>15</xdr:col>
      <xdr:colOff>180975</xdr:colOff>
      <xdr:row>34</xdr:row>
      <xdr:rowOff>68439</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9639300" y="5825051"/>
          <a:ext cx="838200" cy="7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120640</xdr:rowOff>
    </xdr:from>
    <xdr:ext cx="599010" cy="259045"/>
    <xdr:sp macro="" textlink="">
      <xdr:nvSpPr>
        <xdr:cNvPr id="299" name="補助費等平均値テキスト">
          <a:extLst>
            <a:ext uri="{FF2B5EF4-FFF2-40B4-BE49-F238E27FC236}">
              <a16:creationId xmlns:a16="http://schemas.microsoft.com/office/drawing/2014/main" id="{00000000-0008-0000-0600-00002B010000}"/>
            </a:ext>
          </a:extLst>
        </xdr:cNvPr>
        <xdr:cNvSpPr txBox="1"/>
      </xdr:nvSpPr>
      <xdr:spPr>
        <a:xfrm>
          <a:off x="10528300" y="6121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181,175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142213</xdr:rowOff>
    </xdr:from>
    <xdr:to>
      <xdr:col>15</xdr:col>
      <xdr:colOff>231775</xdr:colOff>
      <xdr:row>36</xdr:row>
      <xdr:rowOff>72363</xdr:rowOff>
    </xdr:to>
    <xdr:sp macro="" textlink="">
      <xdr:nvSpPr>
        <xdr:cNvPr id="300" name="フローチャート : 判断 299">
          <a:extLst>
            <a:ext uri="{FF2B5EF4-FFF2-40B4-BE49-F238E27FC236}">
              <a16:creationId xmlns:a16="http://schemas.microsoft.com/office/drawing/2014/main" id="{00000000-0008-0000-0600-00002C010000}"/>
            </a:ext>
          </a:extLst>
        </xdr:cNvPr>
        <xdr:cNvSpPr/>
      </xdr:nvSpPr>
      <xdr:spPr>
        <a:xfrm>
          <a:off x="10426700" y="614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68439</xdr:rowOff>
    </xdr:from>
    <xdr:to>
      <xdr:col>14</xdr:col>
      <xdr:colOff>28575</xdr:colOff>
      <xdr:row>35</xdr:row>
      <xdr:rowOff>39599</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8750300" y="5897739"/>
          <a:ext cx="889000" cy="14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160599</xdr:rowOff>
    </xdr:from>
    <xdr:to>
      <xdr:col>14</xdr:col>
      <xdr:colOff>79375</xdr:colOff>
      <xdr:row>36</xdr:row>
      <xdr:rowOff>90749</xdr:rowOff>
    </xdr:to>
    <xdr:sp macro="" textlink="">
      <xdr:nvSpPr>
        <xdr:cNvPr id="302" name="フローチャート : 判断 301">
          <a:extLst>
            <a:ext uri="{FF2B5EF4-FFF2-40B4-BE49-F238E27FC236}">
              <a16:creationId xmlns:a16="http://schemas.microsoft.com/office/drawing/2014/main" id="{00000000-0008-0000-0600-00002E010000}"/>
            </a:ext>
          </a:extLst>
        </xdr:cNvPr>
        <xdr:cNvSpPr/>
      </xdr:nvSpPr>
      <xdr:spPr>
        <a:xfrm>
          <a:off x="9588500" y="616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81876</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39794" y="6254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39599</xdr:rowOff>
    </xdr:from>
    <xdr:to>
      <xdr:col>12</xdr:col>
      <xdr:colOff>511175</xdr:colOff>
      <xdr:row>35</xdr:row>
      <xdr:rowOff>75526</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7861300" y="6040349"/>
          <a:ext cx="889000" cy="35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8753</xdr:rowOff>
    </xdr:from>
    <xdr:to>
      <xdr:col>12</xdr:col>
      <xdr:colOff>561975</xdr:colOff>
      <xdr:row>36</xdr:row>
      <xdr:rowOff>110353</xdr:rowOff>
    </xdr:to>
    <xdr:sp macro="" textlink="">
      <xdr:nvSpPr>
        <xdr:cNvPr id="305" name="フローチャート : 判断 304">
          <a:extLst>
            <a:ext uri="{FF2B5EF4-FFF2-40B4-BE49-F238E27FC236}">
              <a16:creationId xmlns:a16="http://schemas.microsoft.com/office/drawing/2014/main" id="{00000000-0008-0000-0600-000031010000}"/>
            </a:ext>
          </a:extLst>
        </xdr:cNvPr>
        <xdr:cNvSpPr/>
      </xdr:nvSpPr>
      <xdr:spPr>
        <a:xfrm>
          <a:off x="8699500" y="618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101480</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450794" y="627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15345</xdr:rowOff>
    </xdr:from>
    <xdr:to>
      <xdr:col>11</xdr:col>
      <xdr:colOff>307975</xdr:colOff>
      <xdr:row>35</xdr:row>
      <xdr:rowOff>75526</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a:off x="6972300" y="6016095"/>
          <a:ext cx="889000" cy="60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47034</xdr:rowOff>
    </xdr:from>
    <xdr:to>
      <xdr:col>11</xdr:col>
      <xdr:colOff>358775</xdr:colOff>
      <xdr:row>36</xdr:row>
      <xdr:rowOff>148634</xdr:rowOff>
    </xdr:to>
    <xdr:sp macro="" textlink="">
      <xdr:nvSpPr>
        <xdr:cNvPr id="308" name="フローチャート : 判断 307">
          <a:extLst>
            <a:ext uri="{FF2B5EF4-FFF2-40B4-BE49-F238E27FC236}">
              <a16:creationId xmlns:a16="http://schemas.microsoft.com/office/drawing/2014/main" id="{00000000-0008-0000-0600-000034010000}"/>
            </a:ext>
          </a:extLst>
        </xdr:cNvPr>
        <xdr:cNvSpPr/>
      </xdr:nvSpPr>
      <xdr:spPr>
        <a:xfrm>
          <a:off x="7810500" y="621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36</xdr:row>
      <xdr:rowOff>139761</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61794" y="6311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75096</xdr:rowOff>
    </xdr:from>
    <xdr:to>
      <xdr:col>10</xdr:col>
      <xdr:colOff>155575</xdr:colOff>
      <xdr:row>37</xdr:row>
      <xdr:rowOff>5246</xdr:rowOff>
    </xdr:to>
    <xdr:sp macro="" textlink="">
      <xdr:nvSpPr>
        <xdr:cNvPr id="310" name="フローチャート : 判断 309">
          <a:extLst>
            <a:ext uri="{FF2B5EF4-FFF2-40B4-BE49-F238E27FC236}">
              <a16:creationId xmlns:a16="http://schemas.microsoft.com/office/drawing/2014/main" id="{00000000-0008-0000-0600-000036010000}"/>
            </a:ext>
          </a:extLst>
        </xdr:cNvPr>
        <xdr:cNvSpPr/>
      </xdr:nvSpPr>
      <xdr:spPr>
        <a:xfrm>
          <a:off x="6921500" y="624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36</xdr:row>
      <xdr:rowOff>167823</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672794" y="6340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116401</xdr:rowOff>
    </xdr:from>
    <xdr:to>
      <xdr:col>15</xdr:col>
      <xdr:colOff>231775</xdr:colOff>
      <xdr:row>34</xdr:row>
      <xdr:rowOff>46551</xdr:rowOff>
    </xdr:to>
    <xdr:sp macro="" textlink="">
      <xdr:nvSpPr>
        <xdr:cNvPr id="317" name="円/楕円 316">
          <a:extLst>
            <a:ext uri="{FF2B5EF4-FFF2-40B4-BE49-F238E27FC236}">
              <a16:creationId xmlns:a16="http://schemas.microsoft.com/office/drawing/2014/main" id="{00000000-0008-0000-0600-00003D010000}"/>
            </a:ext>
          </a:extLst>
        </xdr:cNvPr>
        <xdr:cNvSpPr/>
      </xdr:nvSpPr>
      <xdr:spPr>
        <a:xfrm>
          <a:off x="10426700" y="577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139278</xdr:rowOff>
    </xdr:from>
    <xdr:ext cx="599010" cy="259045"/>
    <xdr:sp macro="" textlink="">
      <xdr:nvSpPr>
        <xdr:cNvPr id="318" name="補助費等該当値テキスト">
          <a:extLst>
            <a:ext uri="{FF2B5EF4-FFF2-40B4-BE49-F238E27FC236}">
              <a16:creationId xmlns:a16="http://schemas.microsoft.com/office/drawing/2014/main" id="{00000000-0008-0000-0600-00003E010000}"/>
            </a:ext>
          </a:extLst>
        </xdr:cNvPr>
        <xdr:cNvSpPr txBox="1"/>
      </xdr:nvSpPr>
      <xdr:spPr>
        <a:xfrm>
          <a:off x="10528300" y="5625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294,079</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17639</xdr:rowOff>
    </xdr:from>
    <xdr:to>
      <xdr:col>14</xdr:col>
      <xdr:colOff>79375</xdr:colOff>
      <xdr:row>34</xdr:row>
      <xdr:rowOff>119239</xdr:rowOff>
    </xdr:to>
    <xdr:sp macro="" textlink="">
      <xdr:nvSpPr>
        <xdr:cNvPr id="319" name="円/楕円 318">
          <a:extLst>
            <a:ext uri="{FF2B5EF4-FFF2-40B4-BE49-F238E27FC236}">
              <a16:creationId xmlns:a16="http://schemas.microsoft.com/office/drawing/2014/main" id="{00000000-0008-0000-0600-00003F010000}"/>
            </a:ext>
          </a:extLst>
        </xdr:cNvPr>
        <xdr:cNvSpPr/>
      </xdr:nvSpPr>
      <xdr:spPr>
        <a:xfrm>
          <a:off x="9588500" y="584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32</xdr:row>
      <xdr:rowOff>135766</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9339794" y="5622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271,821</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160249</xdr:rowOff>
    </xdr:from>
    <xdr:to>
      <xdr:col>12</xdr:col>
      <xdr:colOff>561975</xdr:colOff>
      <xdr:row>35</xdr:row>
      <xdr:rowOff>90399</xdr:rowOff>
    </xdr:to>
    <xdr:sp macro="" textlink="">
      <xdr:nvSpPr>
        <xdr:cNvPr id="321" name="円/楕円 320">
          <a:extLst>
            <a:ext uri="{FF2B5EF4-FFF2-40B4-BE49-F238E27FC236}">
              <a16:creationId xmlns:a16="http://schemas.microsoft.com/office/drawing/2014/main" id="{00000000-0008-0000-0600-000041010000}"/>
            </a:ext>
          </a:extLst>
        </xdr:cNvPr>
        <xdr:cNvSpPr/>
      </xdr:nvSpPr>
      <xdr:spPr>
        <a:xfrm>
          <a:off x="8699500" y="598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33</xdr:row>
      <xdr:rowOff>106926</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8450794" y="5764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228,152</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24726</xdr:rowOff>
    </xdr:from>
    <xdr:to>
      <xdr:col>11</xdr:col>
      <xdr:colOff>358775</xdr:colOff>
      <xdr:row>35</xdr:row>
      <xdr:rowOff>126326</xdr:rowOff>
    </xdr:to>
    <xdr:sp macro="" textlink="">
      <xdr:nvSpPr>
        <xdr:cNvPr id="323" name="円/楕円 322">
          <a:extLst>
            <a:ext uri="{FF2B5EF4-FFF2-40B4-BE49-F238E27FC236}">
              <a16:creationId xmlns:a16="http://schemas.microsoft.com/office/drawing/2014/main" id="{00000000-0008-0000-0600-000043010000}"/>
            </a:ext>
          </a:extLst>
        </xdr:cNvPr>
        <xdr:cNvSpPr/>
      </xdr:nvSpPr>
      <xdr:spPr>
        <a:xfrm>
          <a:off x="7810500" y="602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33</xdr:row>
      <xdr:rowOff>142853</xdr:rowOff>
    </xdr:from>
    <xdr:ext cx="599010"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7561794" y="5800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217,151</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135995</xdr:rowOff>
    </xdr:from>
    <xdr:to>
      <xdr:col>10</xdr:col>
      <xdr:colOff>155575</xdr:colOff>
      <xdr:row>35</xdr:row>
      <xdr:rowOff>66145</xdr:rowOff>
    </xdr:to>
    <xdr:sp macro="" textlink="">
      <xdr:nvSpPr>
        <xdr:cNvPr id="325" name="円/楕円 324">
          <a:extLst>
            <a:ext uri="{FF2B5EF4-FFF2-40B4-BE49-F238E27FC236}">
              <a16:creationId xmlns:a16="http://schemas.microsoft.com/office/drawing/2014/main" id="{00000000-0008-0000-0600-000045010000}"/>
            </a:ext>
          </a:extLst>
        </xdr:cNvPr>
        <xdr:cNvSpPr/>
      </xdr:nvSpPr>
      <xdr:spPr>
        <a:xfrm>
          <a:off x="6921500" y="596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33</xdr:row>
      <xdr:rowOff>82672</xdr:rowOff>
    </xdr:from>
    <xdr:ext cx="599010"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672794" y="5740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235,579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82,344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11805</xdr:rowOff>
    </xdr:from>
    <xdr:to>
      <xdr:col>15</xdr:col>
      <xdr:colOff>180340</xdr:colOff>
      <xdr:row>59</xdr:row>
      <xdr:rowOff>33906</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755755"/>
          <a:ext cx="1270" cy="139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37733</xdr:rowOff>
    </xdr:from>
    <xdr:ext cx="534377"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15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27,675</a:t>
          </a:r>
          <a:endParaRPr kumimoji="1" lang="ja-JP" altLang="en-US" sz="1000" b="1">
            <a:latin typeface="ＭＳ Ｐゴシック"/>
          </a:endParaRPr>
        </a:p>
      </xdr:txBody>
    </xdr:sp>
    <xdr:clientData/>
  </xdr:oneCellAnchor>
  <xdr:twoCellAnchor>
    <xdr:from>
      <xdr:col>15</xdr:col>
      <xdr:colOff>92075</xdr:colOff>
      <xdr:row>59</xdr:row>
      <xdr:rowOff>33906</xdr:rowOff>
    </xdr:from>
    <xdr:to>
      <xdr:col>15</xdr:col>
      <xdr:colOff>269875</xdr:colOff>
      <xdr:row>59</xdr:row>
      <xdr:rowOff>33906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14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129932</xdr:rowOff>
    </xdr:from>
    <xdr:ext cx="690189"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5309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3,685,683</a:t>
          </a:r>
          <a:endParaRPr kumimoji="1" lang="ja-JP" altLang="en-US" sz="1000" b="1">
            <a:latin typeface="ＭＳ Ｐゴシック"/>
          </a:endParaRPr>
        </a:p>
      </xdr:txBody>
    </xdr:sp>
    <xdr:clientData/>
  </xdr:oneCellAnchor>
  <xdr:twoCellAnchor>
    <xdr:from>
      <xdr:col>15</xdr:col>
      <xdr:colOff>92075</xdr:colOff>
      <xdr:row>51</xdr:row>
      <xdr:rowOff>11805</xdr:rowOff>
    </xdr:from>
    <xdr:to>
      <xdr:col>15</xdr:col>
      <xdr:colOff>269875</xdr:colOff>
      <xdr:row>51</xdr:row>
      <xdr:rowOff>11805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755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94201</xdr:rowOff>
    </xdr:from>
    <xdr:to>
      <xdr:col>15</xdr:col>
      <xdr:colOff>180975</xdr:colOff>
      <xdr:row>58</xdr:row>
      <xdr:rowOff>132541</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9639300" y="10038301"/>
          <a:ext cx="838200" cy="38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32296</xdr:rowOff>
    </xdr:from>
    <xdr:ext cx="599010"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9763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291,945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53869</xdr:rowOff>
    </xdr:from>
    <xdr:to>
      <xdr:col>15</xdr:col>
      <xdr:colOff>231775</xdr:colOff>
      <xdr:row>58</xdr:row>
      <xdr:rowOff>155469</xdr:rowOff>
    </xdr:to>
    <xdr:sp macro="" textlink="">
      <xdr:nvSpPr>
        <xdr:cNvPr id="357" name="フローチャート : 判断 356">
          <a:extLst>
            <a:ext uri="{FF2B5EF4-FFF2-40B4-BE49-F238E27FC236}">
              <a16:creationId xmlns:a16="http://schemas.microsoft.com/office/drawing/2014/main" id="{00000000-0008-0000-0600-000065010000}"/>
            </a:ext>
          </a:extLst>
        </xdr:cNvPr>
        <xdr:cNvSpPr/>
      </xdr:nvSpPr>
      <xdr:spPr>
        <a:xfrm>
          <a:off x="104267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132541</xdr:rowOff>
    </xdr:from>
    <xdr:to>
      <xdr:col>14</xdr:col>
      <xdr:colOff>28575</xdr:colOff>
      <xdr:row>58</xdr:row>
      <xdr:rowOff>154014</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8750300" y="10076641"/>
          <a:ext cx="889000" cy="2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58245</xdr:rowOff>
    </xdr:from>
    <xdr:to>
      <xdr:col>14</xdr:col>
      <xdr:colOff>79375</xdr:colOff>
      <xdr:row>58</xdr:row>
      <xdr:rowOff>159845</xdr:rowOff>
    </xdr:to>
    <xdr:sp macro="" textlink="">
      <xdr:nvSpPr>
        <xdr:cNvPr id="359" name="フローチャート : 判断 358">
          <a:extLst>
            <a:ext uri="{FF2B5EF4-FFF2-40B4-BE49-F238E27FC236}">
              <a16:creationId xmlns:a16="http://schemas.microsoft.com/office/drawing/2014/main" id="{00000000-0008-0000-0600-000067010000}"/>
            </a:ext>
          </a:extLst>
        </xdr:cNvPr>
        <xdr:cNvSpPr/>
      </xdr:nvSpPr>
      <xdr:spPr>
        <a:xfrm>
          <a:off x="9588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4922</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39794" y="977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57841</xdr:rowOff>
    </xdr:from>
    <xdr:to>
      <xdr:col>12</xdr:col>
      <xdr:colOff>511175</xdr:colOff>
      <xdr:row>58</xdr:row>
      <xdr:rowOff>154014</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7861300" y="10001941"/>
          <a:ext cx="889000" cy="9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38222</xdr:rowOff>
    </xdr:from>
    <xdr:to>
      <xdr:col>12</xdr:col>
      <xdr:colOff>561975</xdr:colOff>
      <xdr:row>58</xdr:row>
      <xdr:rowOff>139822</xdr:rowOff>
    </xdr:to>
    <xdr:sp macro="" textlink="">
      <xdr:nvSpPr>
        <xdr:cNvPr id="362" name="フローチャート : 判断 361">
          <a:extLst>
            <a:ext uri="{FF2B5EF4-FFF2-40B4-BE49-F238E27FC236}">
              <a16:creationId xmlns:a16="http://schemas.microsoft.com/office/drawing/2014/main" id="{00000000-0008-0000-0600-00006A010000}"/>
            </a:ext>
          </a:extLst>
        </xdr:cNvPr>
        <xdr:cNvSpPr/>
      </xdr:nvSpPr>
      <xdr:spPr>
        <a:xfrm>
          <a:off x="8699500" y="998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156349</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50794" y="9757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57841</xdr:rowOff>
    </xdr:from>
    <xdr:to>
      <xdr:col>11</xdr:col>
      <xdr:colOff>307975</xdr:colOff>
      <xdr:row>58</xdr:row>
      <xdr:rowOff>87022</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flipV="1">
          <a:off x="6972300" y="10001941"/>
          <a:ext cx="889000" cy="29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44578</xdr:rowOff>
    </xdr:from>
    <xdr:to>
      <xdr:col>11</xdr:col>
      <xdr:colOff>358775</xdr:colOff>
      <xdr:row>58</xdr:row>
      <xdr:rowOff>146178</xdr:rowOff>
    </xdr:to>
    <xdr:sp macro="" textlink="">
      <xdr:nvSpPr>
        <xdr:cNvPr id="365" name="フローチャート : 判断 364">
          <a:extLst>
            <a:ext uri="{FF2B5EF4-FFF2-40B4-BE49-F238E27FC236}">
              <a16:creationId xmlns:a16="http://schemas.microsoft.com/office/drawing/2014/main" id="{00000000-0008-0000-0600-00006D010000}"/>
            </a:ext>
          </a:extLst>
        </xdr:cNvPr>
        <xdr:cNvSpPr/>
      </xdr:nvSpPr>
      <xdr:spPr>
        <a:xfrm>
          <a:off x="7810500" y="99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137305</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61794" y="10081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78116</xdr:rowOff>
    </xdr:from>
    <xdr:to>
      <xdr:col>10</xdr:col>
      <xdr:colOff>155575</xdr:colOff>
      <xdr:row>59</xdr:row>
      <xdr:rowOff>8266</xdr:rowOff>
    </xdr:to>
    <xdr:sp macro="" textlink="">
      <xdr:nvSpPr>
        <xdr:cNvPr id="367" name="フローチャート : 判断 366">
          <a:extLst>
            <a:ext uri="{FF2B5EF4-FFF2-40B4-BE49-F238E27FC236}">
              <a16:creationId xmlns:a16="http://schemas.microsoft.com/office/drawing/2014/main" id="{00000000-0008-0000-0600-00006F010000}"/>
            </a:ext>
          </a:extLst>
        </xdr:cNvPr>
        <xdr:cNvSpPr/>
      </xdr:nvSpPr>
      <xdr:spPr>
        <a:xfrm>
          <a:off x="6921500" y="1002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170843</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672794" y="10114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43401</xdr:rowOff>
    </xdr:from>
    <xdr:to>
      <xdr:col>15</xdr:col>
      <xdr:colOff>231775</xdr:colOff>
      <xdr:row>58</xdr:row>
      <xdr:rowOff>145001</xdr:rowOff>
    </xdr:to>
    <xdr:sp macro="" textlink="">
      <xdr:nvSpPr>
        <xdr:cNvPr id="374" name="円/楕円 373">
          <a:extLst>
            <a:ext uri="{FF2B5EF4-FFF2-40B4-BE49-F238E27FC236}">
              <a16:creationId xmlns:a16="http://schemas.microsoft.com/office/drawing/2014/main" id="{00000000-0008-0000-0600-000076010000}"/>
            </a:ext>
          </a:extLst>
        </xdr:cNvPr>
        <xdr:cNvSpPr/>
      </xdr:nvSpPr>
      <xdr:spPr>
        <a:xfrm>
          <a:off x="10426700" y="998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2778</xdr:rowOff>
    </xdr:from>
    <xdr:ext cx="599010"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775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319,420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81741</xdr:rowOff>
    </xdr:from>
    <xdr:to>
      <xdr:col>14</xdr:col>
      <xdr:colOff>79375</xdr:colOff>
      <xdr:row>59</xdr:row>
      <xdr:rowOff>11891</xdr:rowOff>
    </xdr:to>
    <xdr:sp macro="" textlink="">
      <xdr:nvSpPr>
        <xdr:cNvPr id="376" name="円/楕円 375">
          <a:extLst>
            <a:ext uri="{FF2B5EF4-FFF2-40B4-BE49-F238E27FC236}">
              <a16:creationId xmlns:a16="http://schemas.microsoft.com/office/drawing/2014/main" id="{00000000-0008-0000-0600-000078010000}"/>
            </a:ext>
          </a:extLst>
        </xdr:cNvPr>
        <xdr:cNvSpPr/>
      </xdr:nvSpPr>
      <xdr:spPr>
        <a:xfrm>
          <a:off x="9588500" y="1002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3018</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39794" y="10118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218,790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103214</xdr:rowOff>
    </xdr:from>
    <xdr:to>
      <xdr:col>12</xdr:col>
      <xdr:colOff>561975</xdr:colOff>
      <xdr:row>59</xdr:row>
      <xdr:rowOff>33364</xdr:rowOff>
    </xdr:to>
    <xdr:sp macro="" textlink="">
      <xdr:nvSpPr>
        <xdr:cNvPr id="378" name="円/楕円 377">
          <a:extLst>
            <a:ext uri="{FF2B5EF4-FFF2-40B4-BE49-F238E27FC236}">
              <a16:creationId xmlns:a16="http://schemas.microsoft.com/office/drawing/2014/main" id="{00000000-0008-0000-0600-00007A010000}"/>
            </a:ext>
          </a:extLst>
        </xdr:cNvPr>
        <xdr:cNvSpPr/>
      </xdr:nvSpPr>
      <xdr:spPr>
        <a:xfrm>
          <a:off x="8699500" y="1004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24491</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50794" y="10140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162,430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7041</xdr:rowOff>
    </xdr:from>
    <xdr:to>
      <xdr:col>11</xdr:col>
      <xdr:colOff>358775</xdr:colOff>
      <xdr:row>58</xdr:row>
      <xdr:rowOff>108641</xdr:rowOff>
    </xdr:to>
    <xdr:sp macro="" textlink="">
      <xdr:nvSpPr>
        <xdr:cNvPr id="380" name="円/楕円 379">
          <a:extLst>
            <a:ext uri="{FF2B5EF4-FFF2-40B4-BE49-F238E27FC236}">
              <a16:creationId xmlns:a16="http://schemas.microsoft.com/office/drawing/2014/main" id="{00000000-0008-0000-0600-00007C010000}"/>
            </a:ext>
          </a:extLst>
        </xdr:cNvPr>
        <xdr:cNvSpPr/>
      </xdr:nvSpPr>
      <xdr:spPr>
        <a:xfrm>
          <a:off x="7810500" y="995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125168</xdr:rowOff>
    </xdr:from>
    <xdr:ext cx="599010"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61794" y="9726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414,854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36222</xdr:rowOff>
    </xdr:from>
    <xdr:to>
      <xdr:col>10</xdr:col>
      <xdr:colOff>155575</xdr:colOff>
      <xdr:row>58</xdr:row>
      <xdr:rowOff>137822</xdr:rowOff>
    </xdr:to>
    <xdr:sp macro="" textlink="">
      <xdr:nvSpPr>
        <xdr:cNvPr id="382" name="円/楕円 381">
          <a:extLst>
            <a:ext uri="{FF2B5EF4-FFF2-40B4-BE49-F238E27FC236}">
              <a16:creationId xmlns:a16="http://schemas.microsoft.com/office/drawing/2014/main" id="{00000000-0008-0000-0600-00007E010000}"/>
            </a:ext>
          </a:extLst>
        </xdr:cNvPr>
        <xdr:cNvSpPr/>
      </xdr:nvSpPr>
      <xdr:spPr>
        <a:xfrm>
          <a:off x="6921500" y="998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154349</xdr:rowOff>
    </xdr:from>
    <xdr:ext cx="599010"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672794" y="9755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338,263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121750</xdr:rowOff>
    </xdr:from>
    <xdr:to>
      <xdr:col>15</xdr:col>
      <xdr:colOff>180340</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294700"/>
          <a:ext cx="1270" cy="129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68427</xdr:rowOff>
    </xdr:from>
    <xdr:ext cx="690189"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20699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1,019,134</a:t>
          </a:r>
          <a:endParaRPr kumimoji="1" lang="ja-JP" altLang="en-US" sz="1000" b="1">
            <a:latin typeface="ＭＳ Ｐゴシック"/>
          </a:endParaRPr>
        </a:p>
      </xdr:txBody>
    </xdr:sp>
    <xdr:clientData/>
  </xdr:oneCellAnchor>
  <xdr:twoCellAnchor>
    <xdr:from>
      <xdr:col>15</xdr:col>
      <xdr:colOff>92075</xdr:colOff>
      <xdr:row>71</xdr:row>
      <xdr:rowOff>121750</xdr:rowOff>
    </xdr:from>
    <xdr:to>
      <xdr:col>15</xdr:col>
      <xdr:colOff>269875</xdr:colOff>
      <xdr:row>71</xdr:row>
      <xdr:rowOff>121750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29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126540</xdr:rowOff>
    </xdr:from>
    <xdr:to>
      <xdr:col>15</xdr:col>
      <xdr:colOff>180975</xdr:colOff>
      <xdr:row>79</xdr:row>
      <xdr:rowOff>26978</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9639300" y="13499640"/>
          <a:ext cx="838200" cy="7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67420</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269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94,927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44543</xdr:rowOff>
    </xdr:from>
    <xdr:to>
      <xdr:col>15</xdr:col>
      <xdr:colOff>231775</xdr:colOff>
      <xdr:row>78</xdr:row>
      <xdr:rowOff>146143</xdr:rowOff>
    </xdr:to>
    <xdr:sp macro="" textlink="">
      <xdr:nvSpPr>
        <xdr:cNvPr id="414" name="フローチャート : 判断 413">
          <a:extLst>
            <a:ext uri="{FF2B5EF4-FFF2-40B4-BE49-F238E27FC236}">
              <a16:creationId xmlns:a16="http://schemas.microsoft.com/office/drawing/2014/main" id="{00000000-0008-0000-0600-00009E010000}"/>
            </a:ext>
          </a:extLst>
        </xdr:cNvPr>
        <xdr:cNvSpPr/>
      </xdr:nvSpPr>
      <xdr:spPr>
        <a:xfrm>
          <a:off x="104267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94266</xdr:rowOff>
    </xdr:from>
    <xdr:to>
      <xdr:col>14</xdr:col>
      <xdr:colOff>28575</xdr:colOff>
      <xdr:row>78</xdr:row>
      <xdr:rowOff>126540</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3467366"/>
          <a:ext cx="889000" cy="32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17207</xdr:rowOff>
    </xdr:from>
    <xdr:to>
      <xdr:col>14</xdr:col>
      <xdr:colOff>79375</xdr:colOff>
      <xdr:row>78</xdr:row>
      <xdr:rowOff>118807</xdr:rowOff>
    </xdr:to>
    <xdr:sp macro="" textlink="">
      <xdr:nvSpPr>
        <xdr:cNvPr id="416" name="フローチャート : 判断 415">
          <a:extLst>
            <a:ext uri="{FF2B5EF4-FFF2-40B4-BE49-F238E27FC236}">
              <a16:creationId xmlns:a16="http://schemas.microsoft.com/office/drawing/2014/main" id="{00000000-0008-0000-0600-0000A0010000}"/>
            </a:ext>
          </a:extLst>
        </xdr:cNvPr>
        <xdr:cNvSpPr/>
      </xdr:nvSpPr>
      <xdr:spPr>
        <a:xfrm>
          <a:off x="9588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135334</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39794"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135992</xdr:rowOff>
    </xdr:from>
    <xdr:to>
      <xdr:col>12</xdr:col>
      <xdr:colOff>561975</xdr:colOff>
      <xdr:row>78</xdr:row>
      <xdr:rowOff>66142</xdr:rowOff>
    </xdr:to>
    <xdr:sp macro="" textlink="">
      <xdr:nvSpPr>
        <xdr:cNvPr id="418" name="フローチャート : 判断 417">
          <a:extLst>
            <a:ext uri="{FF2B5EF4-FFF2-40B4-BE49-F238E27FC236}">
              <a16:creationId xmlns:a16="http://schemas.microsoft.com/office/drawing/2014/main" id="{00000000-0008-0000-0600-0000A2010000}"/>
            </a:ext>
          </a:extLst>
        </xdr:cNvPr>
        <xdr:cNvSpPr/>
      </xdr:nvSpPr>
      <xdr:spPr>
        <a:xfrm>
          <a:off x="8699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82669</xdr:rowOff>
    </xdr:from>
    <xdr:ext cx="59901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50794"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147628</xdr:rowOff>
    </xdr:from>
    <xdr:to>
      <xdr:col>15</xdr:col>
      <xdr:colOff>231775</xdr:colOff>
      <xdr:row>79</xdr:row>
      <xdr:rowOff>77778</xdr:rowOff>
    </xdr:to>
    <xdr:sp macro="" textlink="">
      <xdr:nvSpPr>
        <xdr:cNvPr id="425" name="円/楕円 424">
          <a:extLst>
            <a:ext uri="{FF2B5EF4-FFF2-40B4-BE49-F238E27FC236}">
              <a16:creationId xmlns:a16="http://schemas.microsoft.com/office/drawing/2014/main" id="{00000000-0008-0000-0600-0000A9010000}"/>
            </a:ext>
          </a:extLst>
        </xdr:cNvPr>
        <xdr:cNvSpPr/>
      </xdr:nvSpPr>
      <xdr:spPr>
        <a:xfrm>
          <a:off x="10426700" y="1352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62555</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43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13,757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75740</xdr:rowOff>
    </xdr:from>
    <xdr:to>
      <xdr:col>14</xdr:col>
      <xdr:colOff>79375</xdr:colOff>
      <xdr:row>79</xdr:row>
      <xdr:rowOff>5890</xdr:rowOff>
    </xdr:to>
    <xdr:sp macro="" textlink="">
      <xdr:nvSpPr>
        <xdr:cNvPr id="427" name="円/楕円 426">
          <a:extLst>
            <a:ext uri="{FF2B5EF4-FFF2-40B4-BE49-F238E27FC236}">
              <a16:creationId xmlns:a16="http://schemas.microsoft.com/office/drawing/2014/main" id="{00000000-0008-0000-0600-0000AB010000}"/>
            </a:ext>
          </a:extLst>
        </xdr:cNvPr>
        <xdr:cNvSpPr/>
      </xdr:nvSpPr>
      <xdr:spPr>
        <a:xfrm>
          <a:off x="9588500" y="1344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168467</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354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70,363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43466</xdr:rowOff>
    </xdr:from>
    <xdr:to>
      <xdr:col>12</xdr:col>
      <xdr:colOff>561975</xdr:colOff>
      <xdr:row>78</xdr:row>
      <xdr:rowOff>145066</xdr:rowOff>
    </xdr:to>
    <xdr:sp macro="" textlink="">
      <xdr:nvSpPr>
        <xdr:cNvPr id="429" name="円/楕円 428">
          <a:extLst>
            <a:ext uri="{FF2B5EF4-FFF2-40B4-BE49-F238E27FC236}">
              <a16:creationId xmlns:a16="http://schemas.microsoft.com/office/drawing/2014/main" id="{00000000-0008-0000-0600-0000AD010000}"/>
            </a:ext>
          </a:extLst>
        </xdr:cNvPr>
        <xdr:cNvSpPr/>
      </xdr:nvSpPr>
      <xdr:spPr>
        <a:xfrm>
          <a:off x="8699500" y="1341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136193</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350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95,775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44,351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110914</xdr:rowOff>
    </xdr:from>
    <xdr:to>
      <xdr:col>15</xdr:col>
      <xdr:colOff>180340</xdr:colOff>
      <xdr:row>99</xdr:row>
      <xdr:rowOff>44450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712864"/>
          <a:ext cx="1270" cy="1305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57591</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488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3,425,553</a:t>
          </a:r>
          <a:endParaRPr kumimoji="1" lang="ja-JP" altLang="en-US" sz="1000" b="1">
            <a:latin typeface="ＭＳ Ｐゴシック"/>
          </a:endParaRPr>
        </a:p>
      </xdr:txBody>
    </xdr:sp>
    <xdr:clientData/>
  </xdr:oneCellAnchor>
  <xdr:twoCellAnchor>
    <xdr:from>
      <xdr:col>15</xdr:col>
      <xdr:colOff>92075</xdr:colOff>
      <xdr:row>91</xdr:row>
      <xdr:rowOff>110914</xdr:rowOff>
    </xdr:from>
    <xdr:to>
      <xdr:col>15</xdr:col>
      <xdr:colOff>269875</xdr:colOff>
      <xdr:row>91</xdr:row>
      <xdr:rowOff>110914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712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106924</xdr:rowOff>
    </xdr:from>
    <xdr:to>
      <xdr:col>15</xdr:col>
      <xdr:colOff>180975</xdr:colOff>
      <xdr:row>98</xdr:row>
      <xdr:rowOff>165630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909024"/>
          <a:ext cx="838200" cy="58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87690</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8897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146,555</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109263</xdr:rowOff>
    </xdr:from>
    <xdr:to>
      <xdr:col>15</xdr:col>
      <xdr:colOff>231775</xdr:colOff>
      <xdr:row>99</xdr:row>
      <xdr:rowOff>39413</xdr:rowOff>
    </xdr:to>
    <xdr:sp macro="" textlink="">
      <xdr:nvSpPr>
        <xdr:cNvPr id="461" name="フローチャート : 判断 460">
          <a:extLst>
            <a:ext uri="{FF2B5EF4-FFF2-40B4-BE49-F238E27FC236}">
              <a16:creationId xmlns:a16="http://schemas.microsoft.com/office/drawing/2014/main" id="{00000000-0008-0000-0600-0000CD010000}"/>
            </a:ext>
          </a:extLst>
        </xdr:cNvPr>
        <xdr:cNvSpPr/>
      </xdr:nvSpPr>
      <xdr:spPr>
        <a:xfrm>
          <a:off x="10426700" y="1691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165630</xdr:rowOff>
    </xdr:from>
    <xdr:to>
      <xdr:col>14</xdr:col>
      <xdr:colOff>28575</xdr:colOff>
      <xdr:row>99</xdr:row>
      <xdr:rowOff>30225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967730"/>
          <a:ext cx="889000" cy="3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116461</xdr:rowOff>
    </xdr:from>
    <xdr:to>
      <xdr:col>14</xdr:col>
      <xdr:colOff>79375</xdr:colOff>
      <xdr:row>99</xdr:row>
      <xdr:rowOff>46611</xdr:rowOff>
    </xdr:to>
    <xdr:sp macro="" textlink="">
      <xdr:nvSpPr>
        <xdr:cNvPr id="463" name="フローチャート : 判断 462">
          <a:extLst>
            <a:ext uri="{FF2B5EF4-FFF2-40B4-BE49-F238E27FC236}">
              <a16:creationId xmlns:a16="http://schemas.microsoft.com/office/drawing/2014/main" id="{00000000-0008-0000-0600-0000CF010000}"/>
            </a:ext>
          </a:extLst>
        </xdr:cNvPr>
        <xdr:cNvSpPr/>
      </xdr:nvSpPr>
      <xdr:spPr>
        <a:xfrm>
          <a:off x="9588500" y="1691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99</xdr:row>
      <xdr:rowOff>37738</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4" y="17011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114635</xdr:rowOff>
    </xdr:from>
    <xdr:to>
      <xdr:col>12</xdr:col>
      <xdr:colOff>561975</xdr:colOff>
      <xdr:row>99</xdr:row>
      <xdr:rowOff>44785</xdr:rowOff>
    </xdr:to>
    <xdr:sp macro="" textlink="">
      <xdr:nvSpPr>
        <xdr:cNvPr id="465" name="フローチャート : 判断 464">
          <a:extLst>
            <a:ext uri="{FF2B5EF4-FFF2-40B4-BE49-F238E27FC236}">
              <a16:creationId xmlns:a16="http://schemas.microsoft.com/office/drawing/2014/main" id="{00000000-0008-0000-0600-0000D1010000}"/>
            </a:ext>
          </a:extLst>
        </xdr:cNvPr>
        <xdr:cNvSpPr/>
      </xdr:nvSpPr>
      <xdr:spPr>
        <a:xfrm>
          <a:off x="8699500" y="1691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61312</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50794" y="16691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56124</xdr:rowOff>
    </xdr:from>
    <xdr:to>
      <xdr:col>15</xdr:col>
      <xdr:colOff>231775</xdr:colOff>
      <xdr:row>98</xdr:row>
      <xdr:rowOff>157724</xdr:rowOff>
    </xdr:to>
    <xdr:sp macro="" textlink="">
      <xdr:nvSpPr>
        <xdr:cNvPr id="472" name="円/楕円 471">
          <a:extLst>
            <a:ext uri="{FF2B5EF4-FFF2-40B4-BE49-F238E27FC236}">
              <a16:creationId xmlns:a16="http://schemas.microsoft.com/office/drawing/2014/main" id="{00000000-0008-0000-0600-0000D8010000}"/>
            </a:ext>
          </a:extLst>
        </xdr:cNvPr>
        <xdr:cNvSpPr/>
      </xdr:nvSpPr>
      <xdr:spPr>
        <a:xfrm>
          <a:off x="10426700" y="1685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15501</xdr:rowOff>
    </xdr:from>
    <xdr:ext cx="599010"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646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286,028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114830</xdr:rowOff>
    </xdr:from>
    <xdr:to>
      <xdr:col>14</xdr:col>
      <xdr:colOff>79375</xdr:colOff>
      <xdr:row>99</xdr:row>
      <xdr:rowOff>44980</xdr:rowOff>
    </xdr:to>
    <xdr:sp macro="" textlink="">
      <xdr:nvSpPr>
        <xdr:cNvPr id="474" name="円/楕円 473">
          <a:extLst>
            <a:ext uri="{FF2B5EF4-FFF2-40B4-BE49-F238E27FC236}">
              <a16:creationId xmlns:a16="http://schemas.microsoft.com/office/drawing/2014/main" id="{00000000-0008-0000-0600-0000DA010000}"/>
            </a:ext>
          </a:extLst>
        </xdr:cNvPr>
        <xdr:cNvSpPr/>
      </xdr:nvSpPr>
      <xdr:spPr>
        <a:xfrm>
          <a:off x="9588500" y="169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61507</xdr:rowOff>
    </xdr:from>
    <xdr:ext cx="59901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39794" y="16692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131,940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150875</xdr:rowOff>
    </xdr:from>
    <xdr:to>
      <xdr:col>12</xdr:col>
      <xdr:colOff>561975</xdr:colOff>
      <xdr:row>99</xdr:row>
      <xdr:rowOff>81025</xdr:rowOff>
    </xdr:to>
    <xdr:sp macro="" textlink="">
      <xdr:nvSpPr>
        <xdr:cNvPr id="476" name="円/楕円 475">
          <a:extLst>
            <a:ext uri="{FF2B5EF4-FFF2-40B4-BE49-F238E27FC236}">
              <a16:creationId xmlns:a16="http://schemas.microsoft.com/office/drawing/2014/main" id="{00000000-0008-0000-0600-0000DC010000}"/>
            </a:ext>
          </a:extLst>
        </xdr:cNvPr>
        <xdr:cNvSpPr/>
      </xdr:nvSpPr>
      <xdr:spPr>
        <a:xfrm>
          <a:off x="8699500" y="1695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72152</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7045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37,336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60597</xdr:rowOff>
    </xdr:from>
    <xdr:to>
      <xdr:col>23</xdr:col>
      <xdr:colOff>516889</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375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7274</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15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31</xdr:row>
      <xdr:rowOff>60597</xdr:rowOff>
    </xdr:from>
    <xdr:to>
      <xdr:col>23</xdr:col>
      <xdr:colOff>606425</xdr:colOff>
      <xdr:row>31</xdr:row>
      <xdr:rowOff>60597</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37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117081</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460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94204</xdr:rowOff>
    </xdr:from>
    <xdr:to>
      <xdr:col>23</xdr:col>
      <xdr:colOff>568325</xdr:colOff>
      <xdr:row>39</xdr:row>
      <xdr:rowOff>24354</xdr:rowOff>
    </xdr:to>
    <xdr:sp macro="" textlink="">
      <xdr:nvSpPr>
        <xdr:cNvPr id="508" name="フローチャート : 判断 507">
          <a:extLst>
            <a:ext uri="{FF2B5EF4-FFF2-40B4-BE49-F238E27FC236}">
              <a16:creationId xmlns:a16="http://schemas.microsoft.com/office/drawing/2014/main" id="{00000000-0008-0000-0600-0000FC010000}"/>
            </a:ext>
          </a:extLst>
        </xdr:cNvPr>
        <xdr:cNvSpPr/>
      </xdr:nvSpPr>
      <xdr:spPr>
        <a:xfrm>
          <a:off x="162687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109722</xdr:rowOff>
    </xdr:from>
    <xdr:to>
      <xdr:col>22</xdr:col>
      <xdr:colOff>415925</xdr:colOff>
      <xdr:row>39</xdr:row>
      <xdr:rowOff>39872</xdr:rowOff>
    </xdr:to>
    <xdr:sp macro="" textlink="">
      <xdr:nvSpPr>
        <xdr:cNvPr id="510" name="フローチャート : 判断 509">
          <a:extLst>
            <a:ext uri="{FF2B5EF4-FFF2-40B4-BE49-F238E27FC236}">
              <a16:creationId xmlns:a16="http://schemas.microsoft.com/office/drawing/2014/main" id="{00000000-0008-0000-0600-0000FE010000}"/>
            </a:ext>
          </a:extLst>
        </xdr:cNvPr>
        <xdr:cNvSpPr/>
      </xdr:nvSpPr>
      <xdr:spPr>
        <a:xfrm>
          <a:off x="15430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56399</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14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34140</xdr:rowOff>
    </xdr:from>
    <xdr:to>
      <xdr:col>21</xdr:col>
      <xdr:colOff>161925</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3703300" y="6720690"/>
          <a:ext cx="889000" cy="10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96024</xdr:rowOff>
    </xdr:from>
    <xdr:to>
      <xdr:col>21</xdr:col>
      <xdr:colOff>212725</xdr:colOff>
      <xdr:row>39</xdr:row>
      <xdr:rowOff>26174</xdr:rowOff>
    </xdr:to>
    <xdr:sp macro="" textlink="">
      <xdr:nvSpPr>
        <xdr:cNvPr id="513" name="フローチャート : 判断 512">
          <a:extLst>
            <a:ext uri="{FF2B5EF4-FFF2-40B4-BE49-F238E27FC236}">
              <a16:creationId xmlns:a16="http://schemas.microsoft.com/office/drawing/2014/main" id="{00000000-0008-0000-0600-000001020000}"/>
            </a:ext>
          </a:extLst>
        </xdr:cNvPr>
        <xdr:cNvSpPr/>
      </xdr:nvSpPr>
      <xdr:spPr>
        <a:xfrm>
          <a:off x="14541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42702</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34140</xdr:rowOff>
    </xdr:from>
    <xdr:to>
      <xdr:col>19</xdr:col>
      <xdr:colOff>644525</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2814300" y="6720690"/>
          <a:ext cx="889000" cy="10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74719</xdr:rowOff>
    </xdr:from>
    <xdr:to>
      <xdr:col>20</xdr:col>
      <xdr:colOff>9525</xdr:colOff>
      <xdr:row>39</xdr:row>
      <xdr:rowOff>4869</xdr:rowOff>
    </xdr:to>
    <xdr:sp macro="" textlink="">
      <xdr:nvSpPr>
        <xdr:cNvPr id="516" name="フローチャート : 判断 515">
          <a:extLst>
            <a:ext uri="{FF2B5EF4-FFF2-40B4-BE49-F238E27FC236}">
              <a16:creationId xmlns:a16="http://schemas.microsoft.com/office/drawing/2014/main" id="{00000000-0008-0000-0600-000004020000}"/>
            </a:ext>
          </a:extLst>
        </xdr:cNvPr>
        <xdr:cNvSpPr/>
      </xdr:nvSpPr>
      <xdr:spPr>
        <a:xfrm>
          <a:off x="13652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21396</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36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82317</xdr:rowOff>
    </xdr:from>
    <xdr:to>
      <xdr:col>18</xdr:col>
      <xdr:colOff>492125</xdr:colOff>
      <xdr:row>39</xdr:row>
      <xdr:rowOff>12467</xdr:rowOff>
    </xdr:to>
    <xdr:sp macro="" textlink="">
      <xdr:nvSpPr>
        <xdr:cNvPr id="518" name="フローチャート : 判断 517">
          <a:extLst>
            <a:ext uri="{FF2B5EF4-FFF2-40B4-BE49-F238E27FC236}">
              <a16:creationId xmlns:a16="http://schemas.microsoft.com/office/drawing/2014/main" id="{00000000-0008-0000-0600-000006020000}"/>
            </a:ext>
          </a:extLst>
        </xdr:cNvPr>
        <xdr:cNvSpPr/>
      </xdr:nvSpPr>
      <xdr:spPr>
        <a:xfrm>
          <a:off x="12763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28993</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47111" y="637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5" name="円/楕円 524">
          <a:extLst>
            <a:ext uri="{FF2B5EF4-FFF2-40B4-BE49-F238E27FC236}">
              <a16:creationId xmlns:a16="http://schemas.microsoft.com/office/drawing/2014/main" id="{00000000-0008-0000-0600-00000D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7" name="円/楕円 526">
          <a:extLst>
            <a:ext uri="{FF2B5EF4-FFF2-40B4-BE49-F238E27FC236}">
              <a16:creationId xmlns:a16="http://schemas.microsoft.com/office/drawing/2014/main" id="{00000000-0008-0000-0600-00000F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9" name="円/楕円 528">
          <a:extLst>
            <a:ext uri="{FF2B5EF4-FFF2-40B4-BE49-F238E27FC236}">
              <a16:creationId xmlns:a16="http://schemas.microsoft.com/office/drawing/2014/main" id="{00000000-0008-0000-0600-000011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154790</xdr:rowOff>
    </xdr:from>
    <xdr:to>
      <xdr:col>20</xdr:col>
      <xdr:colOff>9525</xdr:colOff>
      <xdr:row>39</xdr:row>
      <xdr:rowOff>84940</xdr:rowOff>
    </xdr:to>
    <xdr:sp macro="" textlink="">
      <xdr:nvSpPr>
        <xdr:cNvPr id="531" name="円/楕円 530">
          <a:extLst>
            <a:ext uri="{FF2B5EF4-FFF2-40B4-BE49-F238E27FC236}">
              <a16:creationId xmlns:a16="http://schemas.microsoft.com/office/drawing/2014/main" id="{00000000-0008-0000-0600-000013020000}"/>
            </a:ext>
          </a:extLst>
        </xdr:cNvPr>
        <xdr:cNvSpPr/>
      </xdr:nvSpPr>
      <xdr:spPr>
        <a:xfrm>
          <a:off x="13652500" y="666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76067</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7" y="676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33" name="円/楕円 532">
          <a:extLst>
            <a:ext uri="{FF2B5EF4-FFF2-40B4-BE49-F238E27FC236}">
              <a16:creationId xmlns:a16="http://schemas.microsoft.com/office/drawing/2014/main" id="{00000000-0008-0000-0600-000015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112040</xdr:rowOff>
    </xdr:from>
    <xdr:to>
      <xdr:col>23</xdr:col>
      <xdr:colOff>516889</xdr:colOff>
      <xdr:row>58</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flipV="1">
          <a:off x="16317595" y="8855990"/>
          <a:ext cx="1269" cy="12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1160</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10116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58717</xdr:rowOff>
    </xdr:from>
    <xdr:ext cx="469744"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86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5,371</a:t>
          </a:r>
          <a:endParaRPr kumimoji="1" lang="ja-JP" altLang="en-US" sz="1000" b="1">
            <a:latin typeface="ＭＳ Ｐゴシック"/>
          </a:endParaRPr>
        </a:p>
      </xdr:txBody>
    </xdr:sp>
    <xdr:clientData/>
  </xdr:oneCellAnchor>
  <xdr:twoCellAnchor>
    <xdr:from>
      <xdr:col>23</xdr:col>
      <xdr:colOff>428625</xdr:colOff>
      <xdr:row>51</xdr:row>
      <xdr:rowOff>112040</xdr:rowOff>
    </xdr:from>
    <xdr:to>
      <xdr:col>23</xdr:col>
      <xdr:colOff>606425</xdr:colOff>
      <xdr:row>51</xdr:row>
      <xdr:rowOff>112040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90060</xdr:rowOff>
    </xdr:from>
    <xdr:ext cx="313932"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8627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67183</xdr:rowOff>
    </xdr:from>
    <xdr:to>
      <xdr:col>23</xdr:col>
      <xdr:colOff>568325</xdr:colOff>
      <xdr:row>58</xdr:row>
      <xdr:rowOff>168783</xdr:rowOff>
    </xdr:to>
    <xdr:sp macro="" textlink="">
      <xdr:nvSpPr>
        <xdr:cNvPr id="563" name="フローチャート : 判断 562">
          <a:extLst>
            <a:ext uri="{FF2B5EF4-FFF2-40B4-BE49-F238E27FC236}">
              <a16:creationId xmlns:a16="http://schemas.microsoft.com/office/drawing/2014/main" id="{00000000-0008-0000-0600-000033020000}"/>
            </a:ext>
          </a:extLst>
        </xdr:cNvPr>
        <xdr:cNvSpPr/>
      </xdr:nvSpPr>
      <xdr:spPr>
        <a:xfrm>
          <a:off x="162687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67411</xdr:rowOff>
    </xdr:from>
    <xdr:to>
      <xdr:col>22</xdr:col>
      <xdr:colOff>415925</xdr:colOff>
      <xdr:row>58</xdr:row>
      <xdr:rowOff>169011</xdr:rowOff>
    </xdr:to>
    <xdr:sp macro="" textlink="">
      <xdr:nvSpPr>
        <xdr:cNvPr id="565" name="フローチャート : 判断 564">
          <a:extLst>
            <a:ext uri="{FF2B5EF4-FFF2-40B4-BE49-F238E27FC236}">
              <a16:creationId xmlns:a16="http://schemas.microsoft.com/office/drawing/2014/main" id="{00000000-0008-0000-0600-000035020000}"/>
            </a:ext>
          </a:extLst>
        </xdr:cNvPr>
        <xdr:cNvSpPr/>
      </xdr:nvSpPr>
      <xdr:spPr>
        <a:xfrm>
          <a:off x="15430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14088</xdr:rowOff>
    </xdr:from>
    <xdr:ext cx="313932"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24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52095</xdr:rowOff>
    </xdr:from>
    <xdr:to>
      <xdr:col>21</xdr:col>
      <xdr:colOff>212725</xdr:colOff>
      <xdr:row>58</xdr:row>
      <xdr:rowOff>153695</xdr:rowOff>
    </xdr:to>
    <xdr:sp macro="" textlink="">
      <xdr:nvSpPr>
        <xdr:cNvPr id="568" name="フローチャート : 判断 567">
          <a:extLst>
            <a:ext uri="{FF2B5EF4-FFF2-40B4-BE49-F238E27FC236}">
              <a16:creationId xmlns:a16="http://schemas.microsoft.com/office/drawing/2014/main" id="{00000000-0008-0000-0600-000038020000}"/>
            </a:ext>
          </a:extLst>
        </xdr:cNvPr>
        <xdr:cNvSpPr/>
      </xdr:nvSpPr>
      <xdr:spPr>
        <a:xfrm>
          <a:off x="14541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170222</xdr:rowOff>
    </xdr:from>
    <xdr:ext cx="378565"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03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45924</xdr:rowOff>
    </xdr:from>
    <xdr:to>
      <xdr:col>20</xdr:col>
      <xdr:colOff>9525</xdr:colOff>
      <xdr:row>58</xdr:row>
      <xdr:rowOff>147524</xdr:rowOff>
    </xdr:to>
    <xdr:sp macro="" textlink="">
      <xdr:nvSpPr>
        <xdr:cNvPr id="571" name="フローチャート : 判断 570">
          <a:extLst>
            <a:ext uri="{FF2B5EF4-FFF2-40B4-BE49-F238E27FC236}">
              <a16:creationId xmlns:a16="http://schemas.microsoft.com/office/drawing/2014/main" id="{00000000-0008-0000-0600-00003B020000}"/>
            </a:ext>
          </a:extLst>
        </xdr:cNvPr>
        <xdr:cNvSpPr/>
      </xdr:nvSpPr>
      <xdr:spPr>
        <a:xfrm>
          <a:off x="13652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56</xdr:row>
      <xdr:rowOff>164051</xdr:rowOff>
    </xdr:from>
    <xdr:ext cx="378565"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14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63526</xdr:rowOff>
    </xdr:from>
    <xdr:to>
      <xdr:col>18</xdr:col>
      <xdr:colOff>492125</xdr:colOff>
      <xdr:row>58</xdr:row>
      <xdr:rowOff>165126</xdr:rowOff>
    </xdr:to>
    <xdr:sp macro="" textlink="">
      <xdr:nvSpPr>
        <xdr:cNvPr id="573" name="フローチャート : 判断 572">
          <a:extLst>
            <a:ext uri="{FF2B5EF4-FFF2-40B4-BE49-F238E27FC236}">
              <a16:creationId xmlns:a16="http://schemas.microsoft.com/office/drawing/2014/main" id="{00000000-0008-0000-0600-00003D020000}"/>
            </a:ext>
          </a:extLst>
        </xdr:cNvPr>
        <xdr:cNvSpPr/>
      </xdr:nvSpPr>
      <xdr:spPr>
        <a:xfrm>
          <a:off x="12763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57</xdr:row>
      <xdr:rowOff>10203</xdr:rowOff>
    </xdr:from>
    <xdr:ext cx="378565"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25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80" name="円/楕円 579">
          <a:extLst>
            <a:ext uri="{FF2B5EF4-FFF2-40B4-BE49-F238E27FC236}">
              <a16:creationId xmlns:a16="http://schemas.microsoft.com/office/drawing/2014/main" id="{00000000-0008-0000-0600-000044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45610</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989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82" name="円/楕円 581">
          <a:extLst>
            <a:ext uri="{FF2B5EF4-FFF2-40B4-BE49-F238E27FC236}">
              <a16:creationId xmlns:a16="http://schemas.microsoft.com/office/drawing/2014/main" id="{00000000-0008-0000-0600-000046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84" name="円/楕円 583">
          <a:extLst>
            <a:ext uri="{FF2B5EF4-FFF2-40B4-BE49-F238E27FC236}">
              <a16:creationId xmlns:a16="http://schemas.microsoft.com/office/drawing/2014/main" id="{00000000-0008-0000-0600-000048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86" name="円/楕円 585">
          <a:extLst>
            <a:ext uri="{FF2B5EF4-FFF2-40B4-BE49-F238E27FC236}">
              <a16:creationId xmlns:a16="http://schemas.microsoft.com/office/drawing/2014/main" id="{00000000-0008-0000-0600-00004A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88" name="円/楕円 587">
          <a:extLst>
            <a:ext uri="{FF2B5EF4-FFF2-40B4-BE49-F238E27FC236}">
              <a16:creationId xmlns:a16="http://schemas.microsoft.com/office/drawing/2014/main" id="{00000000-0008-0000-0600-00004C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130602</xdr:rowOff>
    </xdr:from>
    <xdr:to>
      <xdr:col>23</xdr:col>
      <xdr:colOff>516889</xdr:colOff>
      <xdr:row>79</xdr:row>
      <xdr:rowOff>43500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303552"/>
          <a:ext cx="1269" cy="1284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47327</xdr:rowOff>
    </xdr:from>
    <xdr:ext cx="378565"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59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79</xdr:row>
      <xdr:rowOff>43500</xdr:rowOff>
    </xdr:from>
    <xdr:to>
      <xdr:col>23</xdr:col>
      <xdr:colOff>606425</xdr:colOff>
      <xdr:row>79</xdr:row>
      <xdr:rowOff>43500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5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77279</xdr:rowOff>
    </xdr:from>
    <xdr:ext cx="690189"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20787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71</xdr:row>
      <xdr:rowOff>130602</xdr:rowOff>
    </xdr:from>
    <xdr:to>
      <xdr:col>23</xdr:col>
      <xdr:colOff>606425</xdr:colOff>
      <xdr:row>71</xdr:row>
      <xdr:rowOff>130602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30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72177</xdr:rowOff>
    </xdr:from>
    <xdr:to>
      <xdr:col>23</xdr:col>
      <xdr:colOff>517525</xdr:colOff>
      <xdr:row>77</xdr:row>
      <xdr:rowOff>99847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273827"/>
          <a:ext cx="838200" cy="27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129312</xdr:rowOff>
    </xdr:from>
    <xdr:ext cx="599010"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3330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146,193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150885</xdr:rowOff>
    </xdr:from>
    <xdr:to>
      <xdr:col>23</xdr:col>
      <xdr:colOff>568325</xdr:colOff>
      <xdr:row>78</xdr:row>
      <xdr:rowOff>81035</xdr:rowOff>
    </xdr:to>
    <xdr:sp macro="" textlink="">
      <xdr:nvSpPr>
        <xdr:cNvPr id="620" name="フローチャート : 判断 619">
          <a:extLst>
            <a:ext uri="{FF2B5EF4-FFF2-40B4-BE49-F238E27FC236}">
              <a16:creationId xmlns:a16="http://schemas.microsoft.com/office/drawing/2014/main" id="{00000000-0008-0000-0600-00006C020000}"/>
            </a:ext>
          </a:extLst>
        </xdr:cNvPr>
        <xdr:cNvSpPr/>
      </xdr:nvSpPr>
      <xdr:spPr>
        <a:xfrm>
          <a:off x="16268700" y="1335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99847</xdr:rowOff>
    </xdr:from>
    <xdr:to>
      <xdr:col>22</xdr:col>
      <xdr:colOff>365125</xdr:colOff>
      <xdr:row>77</xdr:row>
      <xdr:rowOff>124982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301497"/>
          <a:ext cx="889000" cy="25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150816</xdr:rowOff>
    </xdr:from>
    <xdr:to>
      <xdr:col>22</xdr:col>
      <xdr:colOff>415925</xdr:colOff>
      <xdr:row>78</xdr:row>
      <xdr:rowOff>80966</xdr:rowOff>
    </xdr:to>
    <xdr:sp macro="" textlink="">
      <xdr:nvSpPr>
        <xdr:cNvPr id="622" name="フローチャート : 判断 621">
          <a:extLst>
            <a:ext uri="{FF2B5EF4-FFF2-40B4-BE49-F238E27FC236}">
              <a16:creationId xmlns:a16="http://schemas.microsoft.com/office/drawing/2014/main" id="{00000000-0008-0000-0600-00006E020000}"/>
            </a:ext>
          </a:extLst>
        </xdr:cNvPr>
        <xdr:cNvSpPr/>
      </xdr:nvSpPr>
      <xdr:spPr>
        <a:xfrm>
          <a:off x="15430500" y="133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72093</xdr:rowOff>
    </xdr:from>
    <xdr:ext cx="59901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181794" y="13445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124982</xdr:rowOff>
    </xdr:from>
    <xdr:to>
      <xdr:col>21</xdr:col>
      <xdr:colOff>161925</xdr:colOff>
      <xdr:row>77</xdr:row>
      <xdr:rowOff>155522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3326632"/>
          <a:ext cx="889000" cy="30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147262</xdr:rowOff>
    </xdr:from>
    <xdr:to>
      <xdr:col>21</xdr:col>
      <xdr:colOff>212725</xdr:colOff>
      <xdr:row>78</xdr:row>
      <xdr:rowOff>77412</xdr:rowOff>
    </xdr:to>
    <xdr:sp macro="" textlink="">
      <xdr:nvSpPr>
        <xdr:cNvPr id="625" name="フローチャート : 判断 624">
          <a:extLst>
            <a:ext uri="{FF2B5EF4-FFF2-40B4-BE49-F238E27FC236}">
              <a16:creationId xmlns:a16="http://schemas.microsoft.com/office/drawing/2014/main" id="{00000000-0008-0000-0600-000071020000}"/>
            </a:ext>
          </a:extLst>
        </xdr:cNvPr>
        <xdr:cNvSpPr/>
      </xdr:nvSpPr>
      <xdr:spPr>
        <a:xfrm>
          <a:off x="14541500" y="1334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68539</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292794" y="13441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142949</xdr:rowOff>
    </xdr:from>
    <xdr:to>
      <xdr:col>19</xdr:col>
      <xdr:colOff>644525</xdr:colOff>
      <xdr:row>77</xdr:row>
      <xdr:rowOff>155522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814300" y="13344599"/>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139778</xdr:rowOff>
    </xdr:from>
    <xdr:to>
      <xdr:col>20</xdr:col>
      <xdr:colOff>9525</xdr:colOff>
      <xdr:row>78</xdr:row>
      <xdr:rowOff>69928</xdr:rowOff>
    </xdr:to>
    <xdr:sp macro="" textlink="">
      <xdr:nvSpPr>
        <xdr:cNvPr id="628" name="フローチャート : 判断 627">
          <a:extLst>
            <a:ext uri="{FF2B5EF4-FFF2-40B4-BE49-F238E27FC236}">
              <a16:creationId xmlns:a16="http://schemas.microsoft.com/office/drawing/2014/main" id="{00000000-0008-0000-0600-000074020000}"/>
            </a:ext>
          </a:extLst>
        </xdr:cNvPr>
        <xdr:cNvSpPr/>
      </xdr:nvSpPr>
      <xdr:spPr>
        <a:xfrm>
          <a:off x="13652500" y="1334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61055</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03794" y="13434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146439</xdr:rowOff>
    </xdr:from>
    <xdr:to>
      <xdr:col>18</xdr:col>
      <xdr:colOff>492125</xdr:colOff>
      <xdr:row>78</xdr:row>
      <xdr:rowOff>76589</xdr:rowOff>
    </xdr:to>
    <xdr:sp macro="" textlink="">
      <xdr:nvSpPr>
        <xdr:cNvPr id="630" name="フローチャート : 判断 629">
          <a:extLst>
            <a:ext uri="{FF2B5EF4-FFF2-40B4-BE49-F238E27FC236}">
              <a16:creationId xmlns:a16="http://schemas.microsoft.com/office/drawing/2014/main" id="{00000000-0008-0000-0600-000076020000}"/>
            </a:ext>
          </a:extLst>
        </xdr:cNvPr>
        <xdr:cNvSpPr/>
      </xdr:nvSpPr>
      <xdr:spPr>
        <a:xfrm>
          <a:off x="12763500" y="1334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67716</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14794" y="1344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21377</xdr:rowOff>
    </xdr:from>
    <xdr:to>
      <xdr:col>23</xdr:col>
      <xdr:colOff>568325</xdr:colOff>
      <xdr:row>77</xdr:row>
      <xdr:rowOff>122977</xdr:rowOff>
    </xdr:to>
    <xdr:sp macro="" textlink="">
      <xdr:nvSpPr>
        <xdr:cNvPr id="637" name="円/楕円 636">
          <a:extLst>
            <a:ext uri="{FF2B5EF4-FFF2-40B4-BE49-F238E27FC236}">
              <a16:creationId xmlns:a16="http://schemas.microsoft.com/office/drawing/2014/main" id="{00000000-0008-0000-0600-00007D020000}"/>
            </a:ext>
          </a:extLst>
        </xdr:cNvPr>
        <xdr:cNvSpPr/>
      </xdr:nvSpPr>
      <xdr:spPr>
        <a:xfrm>
          <a:off x="16268700" y="1322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44254</xdr:rowOff>
    </xdr:from>
    <xdr:ext cx="599010"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074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248,168</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49047</xdr:rowOff>
    </xdr:from>
    <xdr:to>
      <xdr:col>22</xdr:col>
      <xdr:colOff>415925</xdr:colOff>
      <xdr:row>77</xdr:row>
      <xdr:rowOff>150647</xdr:rowOff>
    </xdr:to>
    <xdr:sp macro="" textlink="">
      <xdr:nvSpPr>
        <xdr:cNvPr id="639" name="円/楕円 638">
          <a:extLst>
            <a:ext uri="{FF2B5EF4-FFF2-40B4-BE49-F238E27FC236}">
              <a16:creationId xmlns:a16="http://schemas.microsoft.com/office/drawing/2014/main" id="{00000000-0008-0000-0600-00007F020000}"/>
            </a:ext>
          </a:extLst>
        </xdr:cNvPr>
        <xdr:cNvSpPr/>
      </xdr:nvSpPr>
      <xdr:spPr>
        <a:xfrm>
          <a:off x="15430500" y="1325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167174</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181794" y="13025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226,381</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74182</xdr:rowOff>
    </xdr:from>
    <xdr:to>
      <xdr:col>21</xdr:col>
      <xdr:colOff>212725</xdr:colOff>
      <xdr:row>78</xdr:row>
      <xdr:rowOff>4332</xdr:rowOff>
    </xdr:to>
    <xdr:sp macro="" textlink="">
      <xdr:nvSpPr>
        <xdr:cNvPr id="641" name="円/楕円 640">
          <a:extLst>
            <a:ext uri="{FF2B5EF4-FFF2-40B4-BE49-F238E27FC236}">
              <a16:creationId xmlns:a16="http://schemas.microsoft.com/office/drawing/2014/main" id="{00000000-0008-0000-0600-000081020000}"/>
            </a:ext>
          </a:extLst>
        </xdr:cNvPr>
        <xdr:cNvSpPr/>
      </xdr:nvSpPr>
      <xdr:spPr>
        <a:xfrm>
          <a:off x="14541500" y="13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20859</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292794" y="13051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206,589</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104722</xdr:rowOff>
    </xdr:from>
    <xdr:to>
      <xdr:col>20</xdr:col>
      <xdr:colOff>9525</xdr:colOff>
      <xdr:row>78</xdr:row>
      <xdr:rowOff>34872</xdr:rowOff>
    </xdr:to>
    <xdr:sp macro="" textlink="">
      <xdr:nvSpPr>
        <xdr:cNvPr id="643" name="円/楕円 642">
          <a:extLst>
            <a:ext uri="{FF2B5EF4-FFF2-40B4-BE49-F238E27FC236}">
              <a16:creationId xmlns:a16="http://schemas.microsoft.com/office/drawing/2014/main" id="{00000000-0008-0000-0600-000083020000}"/>
            </a:ext>
          </a:extLst>
        </xdr:cNvPr>
        <xdr:cNvSpPr/>
      </xdr:nvSpPr>
      <xdr:spPr>
        <a:xfrm>
          <a:off x="13652500" y="1330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51399</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03794" y="13081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182,541</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92149</xdr:rowOff>
    </xdr:from>
    <xdr:to>
      <xdr:col>18</xdr:col>
      <xdr:colOff>492125</xdr:colOff>
      <xdr:row>78</xdr:row>
      <xdr:rowOff>22299</xdr:rowOff>
    </xdr:to>
    <xdr:sp macro="" textlink="">
      <xdr:nvSpPr>
        <xdr:cNvPr id="645" name="円/楕円 644">
          <a:extLst>
            <a:ext uri="{FF2B5EF4-FFF2-40B4-BE49-F238E27FC236}">
              <a16:creationId xmlns:a16="http://schemas.microsoft.com/office/drawing/2014/main" id="{00000000-0008-0000-0600-000085020000}"/>
            </a:ext>
          </a:extLst>
        </xdr:cNvPr>
        <xdr:cNvSpPr/>
      </xdr:nvSpPr>
      <xdr:spPr>
        <a:xfrm>
          <a:off x="12763500" y="1329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38826</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14794" y="13069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192,442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12,052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89805</xdr:rowOff>
    </xdr:from>
    <xdr:to>
      <xdr:col>23</xdr:col>
      <xdr:colOff>516889</xdr:colOff>
      <xdr:row>98</xdr:row>
      <xdr:rowOff>139481</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520305"/>
          <a:ext cx="1269" cy="1421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143308</xdr:rowOff>
    </xdr:from>
    <xdr:ext cx="378565"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6945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428625</xdr:colOff>
      <xdr:row>98</xdr:row>
      <xdr:rowOff>139481</xdr:rowOff>
    </xdr:from>
    <xdr:to>
      <xdr:col>23</xdr:col>
      <xdr:colOff>606425</xdr:colOff>
      <xdr:row>98</xdr:row>
      <xdr:rowOff>139481</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694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36482</xdr:rowOff>
    </xdr:from>
    <xdr:ext cx="690189"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295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1,554,565</a:t>
          </a:r>
          <a:endParaRPr kumimoji="1" lang="ja-JP" altLang="en-US" sz="1000" b="1">
            <a:latin typeface="ＭＳ Ｐゴシック"/>
          </a:endParaRPr>
        </a:p>
      </xdr:txBody>
    </xdr:sp>
    <xdr:clientData/>
  </xdr:oneCellAnchor>
  <xdr:twoCellAnchor>
    <xdr:from>
      <xdr:col>23</xdr:col>
      <xdr:colOff>428625</xdr:colOff>
      <xdr:row>90</xdr:row>
      <xdr:rowOff>89805</xdr:rowOff>
    </xdr:from>
    <xdr:to>
      <xdr:col>23</xdr:col>
      <xdr:colOff>606425</xdr:colOff>
      <xdr:row>90</xdr:row>
      <xdr:rowOff>89805</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52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155028</xdr:rowOff>
    </xdr:from>
    <xdr:to>
      <xdr:col>23</xdr:col>
      <xdr:colOff>517525</xdr:colOff>
      <xdr:row>98</xdr:row>
      <xdr:rowOff>7694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5481300" y="16785678"/>
          <a:ext cx="838200" cy="2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2108</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804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71,324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23681</xdr:rowOff>
    </xdr:from>
    <xdr:to>
      <xdr:col>23</xdr:col>
      <xdr:colOff>568325</xdr:colOff>
      <xdr:row>98</xdr:row>
      <xdr:rowOff>125281</xdr:rowOff>
    </xdr:to>
    <xdr:sp macro="" textlink="">
      <xdr:nvSpPr>
        <xdr:cNvPr id="675" name="フローチャート : 判断 674">
          <a:extLst>
            <a:ext uri="{FF2B5EF4-FFF2-40B4-BE49-F238E27FC236}">
              <a16:creationId xmlns:a16="http://schemas.microsoft.com/office/drawing/2014/main" id="{00000000-0008-0000-0600-0000A3020000}"/>
            </a:ext>
          </a:extLst>
        </xdr:cNvPr>
        <xdr:cNvSpPr/>
      </xdr:nvSpPr>
      <xdr:spPr>
        <a:xfrm>
          <a:off x="162687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155028</xdr:rowOff>
    </xdr:from>
    <xdr:to>
      <xdr:col>22</xdr:col>
      <xdr:colOff>365125</xdr:colOff>
      <xdr:row>98</xdr:row>
      <xdr:rowOff>5124</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6785678"/>
          <a:ext cx="889000" cy="21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16246</xdr:rowOff>
    </xdr:from>
    <xdr:to>
      <xdr:col>22</xdr:col>
      <xdr:colOff>415925</xdr:colOff>
      <xdr:row>98</xdr:row>
      <xdr:rowOff>117846</xdr:rowOff>
    </xdr:to>
    <xdr:sp macro="" textlink="">
      <xdr:nvSpPr>
        <xdr:cNvPr id="677" name="フローチャート : 判断 676">
          <a:extLst>
            <a:ext uri="{FF2B5EF4-FFF2-40B4-BE49-F238E27FC236}">
              <a16:creationId xmlns:a16="http://schemas.microsoft.com/office/drawing/2014/main" id="{00000000-0008-0000-0600-0000A5020000}"/>
            </a:ext>
          </a:extLst>
        </xdr:cNvPr>
        <xdr:cNvSpPr/>
      </xdr:nvSpPr>
      <xdr:spPr>
        <a:xfrm>
          <a:off x="15430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108973</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9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3994</xdr:rowOff>
    </xdr:from>
    <xdr:to>
      <xdr:col>21</xdr:col>
      <xdr:colOff>161925</xdr:colOff>
      <xdr:row>98</xdr:row>
      <xdr:rowOff>5124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3703300" y="16806094"/>
          <a:ext cx="889000" cy="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28533</xdr:rowOff>
    </xdr:from>
    <xdr:to>
      <xdr:col>21</xdr:col>
      <xdr:colOff>212725</xdr:colOff>
      <xdr:row>98</xdr:row>
      <xdr:rowOff>130133</xdr:rowOff>
    </xdr:to>
    <xdr:sp macro="" textlink="">
      <xdr:nvSpPr>
        <xdr:cNvPr id="680" name="フローチャート : 判断 679">
          <a:extLst>
            <a:ext uri="{FF2B5EF4-FFF2-40B4-BE49-F238E27FC236}">
              <a16:creationId xmlns:a16="http://schemas.microsoft.com/office/drawing/2014/main" id="{00000000-0008-0000-0600-0000A8020000}"/>
            </a:ext>
          </a:extLst>
        </xdr:cNvPr>
        <xdr:cNvSpPr/>
      </xdr:nvSpPr>
      <xdr:spPr>
        <a:xfrm>
          <a:off x="14541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121260</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92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3994</xdr:rowOff>
    </xdr:from>
    <xdr:to>
      <xdr:col>19</xdr:col>
      <xdr:colOff>644525</xdr:colOff>
      <xdr:row>98</xdr:row>
      <xdr:rowOff>28373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2814300" y="16806094"/>
          <a:ext cx="889000" cy="24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11641</xdr:rowOff>
    </xdr:from>
    <xdr:to>
      <xdr:col>20</xdr:col>
      <xdr:colOff>9525</xdr:colOff>
      <xdr:row>98</xdr:row>
      <xdr:rowOff>113241</xdr:rowOff>
    </xdr:to>
    <xdr:sp macro="" textlink="">
      <xdr:nvSpPr>
        <xdr:cNvPr id="683" name="フローチャート : 判断 682">
          <a:extLst>
            <a:ext uri="{FF2B5EF4-FFF2-40B4-BE49-F238E27FC236}">
              <a16:creationId xmlns:a16="http://schemas.microsoft.com/office/drawing/2014/main" id="{00000000-0008-0000-0600-0000AB020000}"/>
            </a:ext>
          </a:extLst>
        </xdr:cNvPr>
        <xdr:cNvSpPr/>
      </xdr:nvSpPr>
      <xdr:spPr>
        <a:xfrm>
          <a:off x="13652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104368</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90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161480</xdr:rowOff>
    </xdr:from>
    <xdr:to>
      <xdr:col>18</xdr:col>
      <xdr:colOff>492125</xdr:colOff>
      <xdr:row>98</xdr:row>
      <xdr:rowOff>91630</xdr:rowOff>
    </xdr:to>
    <xdr:sp macro="" textlink="">
      <xdr:nvSpPr>
        <xdr:cNvPr id="685" name="フローチャート : 判断 684">
          <a:extLst>
            <a:ext uri="{FF2B5EF4-FFF2-40B4-BE49-F238E27FC236}">
              <a16:creationId xmlns:a16="http://schemas.microsoft.com/office/drawing/2014/main" id="{00000000-0008-0000-0600-0000AD020000}"/>
            </a:ext>
          </a:extLst>
        </xdr:cNvPr>
        <xdr:cNvSpPr/>
      </xdr:nvSpPr>
      <xdr:spPr>
        <a:xfrm>
          <a:off x="12763500" y="167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82757</xdr:rowOff>
    </xdr:from>
    <xdr:ext cx="59901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14794" y="16884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128344</xdr:rowOff>
    </xdr:from>
    <xdr:to>
      <xdr:col>23</xdr:col>
      <xdr:colOff>568325</xdr:colOff>
      <xdr:row>98</xdr:row>
      <xdr:rowOff>58494</xdr:rowOff>
    </xdr:to>
    <xdr:sp macro="" textlink="">
      <xdr:nvSpPr>
        <xdr:cNvPr id="692" name="円/楕円 691">
          <a:extLst>
            <a:ext uri="{FF2B5EF4-FFF2-40B4-BE49-F238E27FC236}">
              <a16:creationId xmlns:a16="http://schemas.microsoft.com/office/drawing/2014/main" id="{00000000-0008-0000-0600-0000B4020000}"/>
            </a:ext>
          </a:extLst>
        </xdr:cNvPr>
        <xdr:cNvSpPr/>
      </xdr:nvSpPr>
      <xdr:spPr>
        <a:xfrm>
          <a:off x="16268700" y="1675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151221</xdr:rowOff>
    </xdr:from>
    <xdr:ext cx="599010"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610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144,363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104228</xdr:rowOff>
    </xdr:from>
    <xdr:to>
      <xdr:col>22</xdr:col>
      <xdr:colOff>415925</xdr:colOff>
      <xdr:row>98</xdr:row>
      <xdr:rowOff>34378</xdr:rowOff>
    </xdr:to>
    <xdr:sp macro="" textlink="">
      <xdr:nvSpPr>
        <xdr:cNvPr id="694" name="円/楕円 693">
          <a:extLst>
            <a:ext uri="{FF2B5EF4-FFF2-40B4-BE49-F238E27FC236}">
              <a16:creationId xmlns:a16="http://schemas.microsoft.com/office/drawing/2014/main" id="{00000000-0008-0000-0600-0000B6020000}"/>
            </a:ext>
          </a:extLst>
        </xdr:cNvPr>
        <xdr:cNvSpPr/>
      </xdr:nvSpPr>
      <xdr:spPr>
        <a:xfrm>
          <a:off x="15430500" y="1673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50905</xdr:rowOff>
    </xdr:from>
    <xdr:ext cx="59901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181794" y="16510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170,738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125774</xdr:rowOff>
    </xdr:from>
    <xdr:to>
      <xdr:col>21</xdr:col>
      <xdr:colOff>212725</xdr:colOff>
      <xdr:row>98</xdr:row>
      <xdr:rowOff>55924</xdr:rowOff>
    </xdr:to>
    <xdr:sp macro="" textlink="">
      <xdr:nvSpPr>
        <xdr:cNvPr id="696" name="円/楕円 695">
          <a:extLst>
            <a:ext uri="{FF2B5EF4-FFF2-40B4-BE49-F238E27FC236}">
              <a16:creationId xmlns:a16="http://schemas.microsoft.com/office/drawing/2014/main" id="{00000000-0008-0000-0600-0000B8020000}"/>
            </a:ext>
          </a:extLst>
        </xdr:cNvPr>
        <xdr:cNvSpPr/>
      </xdr:nvSpPr>
      <xdr:spPr>
        <a:xfrm>
          <a:off x="14541500" y="1675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72451</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292794" y="16531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147,174</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124644</xdr:rowOff>
    </xdr:from>
    <xdr:to>
      <xdr:col>20</xdr:col>
      <xdr:colOff>9525</xdr:colOff>
      <xdr:row>98</xdr:row>
      <xdr:rowOff>54794</xdr:rowOff>
    </xdr:to>
    <xdr:sp macro="" textlink="">
      <xdr:nvSpPr>
        <xdr:cNvPr id="698" name="円/楕円 697">
          <a:extLst>
            <a:ext uri="{FF2B5EF4-FFF2-40B4-BE49-F238E27FC236}">
              <a16:creationId xmlns:a16="http://schemas.microsoft.com/office/drawing/2014/main" id="{00000000-0008-0000-0600-0000BA020000}"/>
            </a:ext>
          </a:extLst>
        </xdr:cNvPr>
        <xdr:cNvSpPr/>
      </xdr:nvSpPr>
      <xdr:spPr>
        <a:xfrm>
          <a:off x="13652500" y="1675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71321</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03794" y="16530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148,410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149023</xdr:rowOff>
    </xdr:from>
    <xdr:to>
      <xdr:col>18</xdr:col>
      <xdr:colOff>492125</xdr:colOff>
      <xdr:row>98</xdr:row>
      <xdr:rowOff>79173</xdr:rowOff>
    </xdr:to>
    <xdr:sp macro="" textlink="">
      <xdr:nvSpPr>
        <xdr:cNvPr id="700" name="円/楕円 699">
          <a:extLst>
            <a:ext uri="{FF2B5EF4-FFF2-40B4-BE49-F238E27FC236}">
              <a16:creationId xmlns:a16="http://schemas.microsoft.com/office/drawing/2014/main" id="{00000000-0008-0000-0600-0000BC020000}"/>
            </a:ext>
          </a:extLst>
        </xdr:cNvPr>
        <xdr:cNvSpPr/>
      </xdr:nvSpPr>
      <xdr:spPr>
        <a:xfrm>
          <a:off x="12763500" y="1677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95700</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14794" y="16554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121,749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63500</xdr:rowOff>
    </xdr:from>
    <xdr:to>
      <xdr:col>32</xdr:col>
      <xdr:colOff>186689</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10177</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498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40,000</a:t>
          </a:r>
          <a:endParaRPr kumimoji="1" lang="ja-JP" altLang="en-US" sz="1000" b="1">
            <a:latin typeface="ＭＳ Ｐゴシック"/>
          </a:endParaRPr>
        </a:p>
      </xdr:txBody>
    </xdr:sp>
    <xdr:clientData/>
  </xdr:oneCellAnchor>
  <xdr:twoCellAnchor>
    <xdr:from>
      <xdr:col>32</xdr:col>
      <xdr:colOff>98425</xdr:colOff>
      <xdr:row>30</xdr:row>
      <xdr:rowOff>63500</xdr:rowOff>
    </xdr:from>
    <xdr:to>
      <xdr:col>32</xdr:col>
      <xdr:colOff>276225</xdr:colOff>
      <xdr:row>30</xdr:row>
      <xdr:rowOff>63500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123588</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67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1,690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100711</xdr:rowOff>
    </xdr:from>
    <xdr:to>
      <xdr:col>32</xdr:col>
      <xdr:colOff>238125</xdr:colOff>
      <xdr:row>39</xdr:row>
      <xdr:rowOff>30861</xdr:rowOff>
    </xdr:to>
    <xdr:sp macro="" textlink="">
      <xdr:nvSpPr>
        <xdr:cNvPr id="732" name="フローチャート : 判断 731">
          <a:extLst>
            <a:ext uri="{FF2B5EF4-FFF2-40B4-BE49-F238E27FC236}">
              <a16:creationId xmlns:a16="http://schemas.microsoft.com/office/drawing/2014/main" id="{00000000-0008-0000-0600-0000DC020000}"/>
            </a:ext>
          </a:extLst>
        </xdr:cNvPr>
        <xdr:cNvSpPr/>
      </xdr:nvSpPr>
      <xdr:spPr>
        <a:xfrm>
          <a:off x="22110700" y="661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130848</xdr:rowOff>
    </xdr:from>
    <xdr:to>
      <xdr:col>31</xdr:col>
      <xdr:colOff>85725</xdr:colOff>
      <xdr:row>39</xdr:row>
      <xdr:rowOff>60998</xdr:rowOff>
    </xdr:to>
    <xdr:sp macro="" textlink="">
      <xdr:nvSpPr>
        <xdr:cNvPr id="734" name="フローチャート : 判断 733">
          <a:extLst>
            <a:ext uri="{FF2B5EF4-FFF2-40B4-BE49-F238E27FC236}">
              <a16:creationId xmlns:a16="http://schemas.microsoft.com/office/drawing/2014/main" id="{00000000-0008-0000-0600-0000DE020000}"/>
            </a:ext>
          </a:extLst>
        </xdr:cNvPr>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77525</xdr:rowOff>
    </xdr:from>
    <xdr:ext cx="378565"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134017" y="6421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27762</xdr:rowOff>
    </xdr:from>
    <xdr:to>
      <xdr:col>29</xdr:col>
      <xdr:colOff>517525</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714312"/>
          <a:ext cx="889000" cy="1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71869</xdr:rowOff>
    </xdr:from>
    <xdr:to>
      <xdr:col>29</xdr:col>
      <xdr:colOff>568325</xdr:colOff>
      <xdr:row>39</xdr:row>
      <xdr:rowOff>2019</xdr:rowOff>
    </xdr:to>
    <xdr:sp macro="" textlink="">
      <xdr:nvSpPr>
        <xdr:cNvPr id="737" name="フローチャート : 判断 736">
          <a:extLst>
            <a:ext uri="{FF2B5EF4-FFF2-40B4-BE49-F238E27FC236}">
              <a16:creationId xmlns:a16="http://schemas.microsoft.com/office/drawing/2014/main" id="{00000000-0008-0000-0600-0000E1020000}"/>
            </a:ext>
          </a:extLst>
        </xdr:cNvPr>
        <xdr:cNvSpPr/>
      </xdr:nvSpPr>
      <xdr:spPr>
        <a:xfrm>
          <a:off x="20383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18546</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141681</xdr:rowOff>
    </xdr:from>
    <xdr:to>
      <xdr:col>28</xdr:col>
      <xdr:colOff>314325</xdr:colOff>
      <xdr:row>39</xdr:row>
      <xdr:rowOff>27762</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56781"/>
          <a:ext cx="889000" cy="5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30455</xdr:rowOff>
    </xdr:from>
    <xdr:to>
      <xdr:col>28</xdr:col>
      <xdr:colOff>365125</xdr:colOff>
      <xdr:row>38</xdr:row>
      <xdr:rowOff>132055</xdr:rowOff>
    </xdr:to>
    <xdr:sp macro="" textlink="">
      <xdr:nvSpPr>
        <xdr:cNvPr id="740" name="フローチャート : 判断 739">
          <a:extLst>
            <a:ext uri="{FF2B5EF4-FFF2-40B4-BE49-F238E27FC236}">
              <a16:creationId xmlns:a16="http://schemas.microsoft.com/office/drawing/2014/main" id="{00000000-0008-0000-0600-0000E4020000}"/>
            </a:ext>
          </a:extLst>
        </xdr:cNvPr>
        <xdr:cNvSpPr/>
      </xdr:nvSpPr>
      <xdr:spPr>
        <a:xfrm>
          <a:off x="19494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148582</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70307</xdr:rowOff>
    </xdr:from>
    <xdr:to>
      <xdr:col>27</xdr:col>
      <xdr:colOff>161925</xdr:colOff>
      <xdr:row>39</xdr:row>
      <xdr:rowOff>457</xdr:rowOff>
    </xdr:to>
    <xdr:sp macro="" textlink="">
      <xdr:nvSpPr>
        <xdr:cNvPr id="742" name="フローチャート : 判断 741">
          <a:extLst>
            <a:ext uri="{FF2B5EF4-FFF2-40B4-BE49-F238E27FC236}">
              <a16:creationId xmlns:a16="http://schemas.microsoft.com/office/drawing/2014/main" id="{00000000-0008-0000-0600-0000E6020000}"/>
            </a:ext>
          </a:extLst>
        </xdr:cNvPr>
        <xdr:cNvSpPr/>
      </xdr:nvSpPr>
      <xdr:spPr>
        <a:xfrm>
          <a:off x="18605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16984</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9" name="円/楕円 748">
          <a:extLst>
            <a:ext uri="{FF2B5EF4-FFF2-40B4-BE49-F238E27FC236}">
              <a16:creationId xmlns:a16="http://schemas.microsoft.com/office/drawing/2014/main" id="{00000000-0008-0000-0600-0000E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1" name="円/楕円 750">
          <a:extLst>
            <a:ext uri="{FF2B5EF4-FFF2-40B4-BE49-F238E27FC236}">
              <a16:creationId xmlns:a16="http://schemas.microsoft.com/office/drawing/2014/main" id="{00000000-0008-0000-0600-0000E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3" name="円/楕円 752">
          <a:extLst>
            <a:ext uri="{FF2B5EF4-FFF2-40B4-BE49-F238E27FC236}">
              <a16:creationId xmlns:a16="http://schemas.microsoft.com/office/drawing/2014/main" id="{00000000-0008-0000-0600-0000F1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148412</xdr:rowOff>
    </xdr:from>
    <xdr:to>
      <xdr:col>28</xdr:col>
      <xdr:colOff>365125</xdr:colOff>
      <xdr:row>39</xdr:row>
      <xdr:rowOff>78562</xdr:rowOff>
    </xdr:to>
    <xdr:sp macro="" textlink="">
      <xdr:nvSpPr>
        <xdr:cNvPr id="755" name="円/楕円 754">
          <a:extLst>
            <a:ext uri="{FF2B5EF4-FFF2-40B4-BE49-F238E27FC236}">
              <a16:creationId xmlns:a16="http://schemas.microsoft.com/office/drawing/2014/main" id="{00000000-0008-0000-0600-0000F3020000}"/>
            </a:ext>
          </a:extLst>
        </xdr:cNvPr>
        <xdr:cNvSpPr/>
      </xdr:nvSpPr>
      <xdr:spPr>
        <a:xfrm>
          <a:off x="19494500" y="666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69689</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6017" y="6756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90881</xdr:rowOff>
    </xdr:from>
    <xdr:to>
      <xdr:col>27</xdr:col>
      <xdr:colOff>161925</xdr:colOff>
      <xdr:row>39</xdr:row>
      <xdr:rowOff>21031</xdr:rowOff>
    </xdr:to>
    <xdr:sp macro="" textlink="">
      <xdr:nvSpPr>
        <xdr:cNvPr id="757" name="円/楕円 756">
          <a:extLst>
            <a:ext uri="{FF2B5EF4-FFF2-40B4-BE49-F238E27FC236}">
              <a16:creationId xmlns:a16="http://schemas.microsoft.com/office/drawing/2014/main" id="{00000000-0008-0000-0600-0000F5020000}"/>
            </a:ext>
          </a:extLst>
        </xdr:cNvPr>
        <xdr:cNvSpPr/>
      </xdr:nvSpPr>
      <xdr:spPr>
        <a:xfrm>
          <a:off x="18605500" y="660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12158</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7" y="6698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72126</xdr:rowOff>
    </xdr:from>
    <xdr:to>
      <xdr:col>32</xdr:col>
      <xdr:colOff>186689</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644626"/>
          <a:ext cx="1269" cy="1439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18803</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41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62,956</a:t>
          </a:r>
          <a:endParaRPr kumimoji="1" lang="ja-JP" altLang="en-US" sz="1000" b="1">
            <a:latin typeface="ＭＳ Ｐゴシック"/>
          </a:endParaRPr>
        </a:p>
      </xdr:txBody>
    </xdr:sp>
    <xdr:clientData/>
  </xdr:oneCellAnchor>
  <xdr:twoCellAnchor>
    <xdr:from>
      <xdr:col>32</xdr:col>
      <xdr:colOff>98425</xdr:colOff>
      <xdr:row>50</xdr:row>
      <xdr:rowOff>72126</xdr:rowOff>
    </xdr:from>
    <xdr:to>
      <xdr:col>32</xdr:col>
      <xdr:colOff>276225</xdr:colOff>
      <xdr:row>50</xdr:row>
      <xdr:rowOff>72126</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64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67759</xdr:rowOff>
    </xdr:from>
    <xdr:to>
      <xdr:col>32</xdr:col>
      <xdr:colOff>187325</xdr:colOff>
      <xdr:row>58</xdr:row>
      <xdr:rowOff>69634</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1323300" y="10011859"/>
          <a:ext cx="838200" cy="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88368</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689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8,524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65491</xdr:rowOff>
    </xdr:from>
    <xdr:to>
      <xdr:col>32</xdr:col>
      <xdr:colOff>238125</xdr:colOff>
      <xdr:row>57</xdr:row>
      <xdr:rowOff>167091</xdr:rowOff>
    </xdr:to>
    <xdr:sp macro="" textlink="">
      <xdr:nvSpPr>
        <xdr:cNvPr id="787" name="フローチャート : 判断 786">
          <a:extLst>
            <a:ext uri="{FF2B5EF4-FFF2-40B4-BE49-F238E27FC236}">
              <a16:creationId xmlns:a16="http://schemas.microsoft.com/office/drawing/2014/main" id="{00000000-0008-0000-0600-000013030000}"/>
            </a:ext>
          </a:extLst>
        </xdr:cNvPr>
        <xdr:cNvSpPr/>
      </xdr:nvSpPr>
      <xdr:spPr>
        <a:xfrm>
          <a:off x="22110700" y="98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58135</xdr:rowOff>
    </xdr:from>
    <xdr:to>
      <xdr:col>31</xdr:col>
      <xdr:colOff>34925</xdr:colOff>
      <xdr:row>58</xdr:row>
      <xdr:rowOff>69634</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0434300" y="9659335"/>
          <a:ext cx="889000" cy="35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52370</xdr:rowOff>
    </xdr:from>
    <xdr:to>
      <xdr:col>31</xdr:col>
      <xdr:colOff>85725</xdr:colOff>
      <xdr:row>57</xdr:row>
      <xdr:rowOff>153970</xdr:rowOff>
    </xdr:to>
    <xdr:sp macro="" textlink="">
      <xdr:nvSpPr>
        <xdr:cNvPr id="789" name="フローチャート : 判断 788">
          <a:extLst>
            <a:ext uri="{FF2B5EF4-FFF2-40B4-BE49-F238E27FC236}">
              <a16:creationId xmlns:a16="http://schemas.microsoft.com/office/drawing/2014/main" id="{00000000-0008-0000-0600-000015030000}"/>
            </a:ext>
          </a:extLst>
        </xdr:cNvPr>
        <xdr:cNvSpPr/>
      </xdr:nvSpPr>
      <xdr:spPr>
        <a:xfrm>
          <a:off x="21272500" y="98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170497</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7" y="960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58135</xdr:rowOff>
    </xdr:from>
    <xdr:to>
      <xdr:col>29</xdr:col>
      <xdr:colOff>517525</xdr:colOff>
      <xdr:row>58</xdr:row>
      <xdr:rowOff>73909</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19545300" y="9659335"/>
          <a:ext cx="889000" cy="35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46083</xdr:rowOff>
    </xdr:from>
    <xdr:to>
      <xdr:col>29</xdr:col>
      <xdr:colOff>568325</xdr:colOff>
      <xdr:row>57</xdr:row>
      <xdr:rowOff>147683</xdr:rowOff>
    </xdr:to>
    <xdr:sp macro="" textlink="">
      <xdr:nvSpPr>
        <xdr:cNvPr id="792" name="フローチャート : 判断 791">
          <a:extLst>
            <a:ext uri="{FF2B5EF4-FFF2-40B4-BE49-F238E27FC236}">
              <a16:creationId xmlns:a16="http://schemas.microsoft.com/office/drawing/2014/main" id="{00000000-0008-0000-0600-000018030000}"/>
            </a:ext>
          </a:extLst>
        </xdr:cNvPr>
        <xdr:cNvSpPr/>
      </xdr:nvSpPr>
      <xdr:spPr>
        <a:xfrm>
          <a:off x="20383500" y="981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138810</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7" y="9911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66297</xdr:rowOff>
    </xdr:from>
    <xdr:to>
      <xdr:col>28</xdr:col>
      <xdr:colOff>314325</xdr:colOff>
      <xdr:row>58</xdr:row>
      <xdr:rowOff>73909</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656300" y="10010397"/>
          <a:ext cx="889000" cy="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88374</xdr:rowOff>
    </xdr:from>
    <xdr:to>
      <xdr:col>28</xdr:col>
      <xdr:colOff>365125</xdr:colOff>
      <xdr:row>58</xdr:row>
      <xdr:rowOff>18524</xdr:rowOff>
    </xdr:to>
    <xdr:sp macro="" textlink="">
      <xdr:nvSpPr>
        <xdr:cNvPr id="795" name="フローチャート : 判断 794">
          <a:extLst>
            <a:ext uri="{FF2B5EF4-FFF2-40B4-BE49-F238E27FC236}">
              <a16:creationId xmlns:a16="http://schemas.microsoft.com/office/drawing/2014/main" id="{00000000-0008-0000-0600-00001B030000}"/>
            </a:ext>
          </a:extLst>
        </xdr:cNvPr>
        <xdr:cNvSpPr/>
      </xdr:nvSpPr>
      <xdr:spPr>
        <a:xfrm>
          <a:off x="19494500" y="986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35051</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7" y="963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94821</xdr:rowOff>
    </xdr:from>
    <xdr:to>
      <xdr:col>27</xdr:col>
      <xdr:colOff>161925</xdr:colOff>
      <xdr:row>58</xdr:row>
      <xdr:rowOff>24971</xdr:rowOff>
    </xdr:to>
    <xdr:sp macro="" textlink="">
      <xdr:nvSpPr>
        <xdr:cNvPr id="797" name="フローチャート : 判断 796">
          <a:extLst>
            <a:ext uri="{FF2B5EF4-FFF2-40B4-BE49-F238E27FC236}">
              <a16:creationId xmlns:a16="http://schemas.microsoft.com/office/drawing/2014/main" id="{00000000-0008-0000-0600-00001D030000}"/>
            </a:ext>
          </a:extLst>
        </xdr:cNvPr>
        <xdr:cNvSpPr/>
      </xdr:nvSpPr>
      <xdr:spPr>
        <a:xfrm>
          <a:off x="18605500" y="9867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41498</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7" y="964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16959</xdr:rowOff>
    </xdr:from>
    <xdr:to>
      <xdr:col>32</xdr:col>
      <xdr:colOff>238125</xdr:colOff>
      <xdr:row>58</xdr:row>
      <xdr:rowOff>118559</xdr:rowOff>
    </xdr:to>
    <xdr:sp macro="" textlink="">
      <xdr:nvSpPr>
        <xdr:cNvPr id="804" name="円/楕円 803">
          <a:extLst>
            <a:ext uri="{FF2B5EF4-FFF2-40B4-BE49-F238E27FC236}">
              <a16:creationId xmlns:a16="http://schemas.microsoft.com/office/drawing/2014/main" id="{00000000-0008-0000-0600-000024030000}"/>
            </a:ext>
          </a:extLst>
        </xdr:cNvPr>
        <xdr:cNvSpPr/>
      </xdr:nvSpPr>
      <xdr:spPr>
        <a:xfrm>
          <a:off x="22110700" y="996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103336</xdr:rowOff>
    </xdr:from>
    <xdr:ext cx="469744"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875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3,147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18834</xdr:rowOff>
    </xdr:from>
    <xdr:to>
      <xdr:col>31</xdr:col>
      <xdr:colOff>85725</xdr:colOff>
      <xdr:row>58</xdr:row>
      <xdr:rowOff>120434</xdr:rowOff>
    </xdr:to>
    <xdr:sp macro="" textlink="">
      <xdr:nvSpPr>
        <xdr:cNvPr id="806" name="円/楕円 805">
          <a:extLst>
            <a:ext uri="{FF2B5EF4-FFF2-40B4-BE49-F238E27FC236}">
              <a16:creationId xmlns:a16="http://schemas.microsoft.com/office/drawing/2014/main" id="{00000000-0008-0000-0600-000026030000}"/>
            </a:ext>
          </a:extLst>
        </xdr:cNvPr>
        <xdr:cNvSpPr/>
      </xdr:nvSpPr>
      <xdr:spPr>
        <a:xfrm>
          <a:off x="21272500" y="996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111561</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7" y="10055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3,065</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7335</xdr:rowOff>
    </xdr:from>
    <xdr:to>
      <xdr:col>29</xdr:col>
      <xdr:colOff>568325</xdr:colOff>
      <xdr:row>56</xdr:row>
      <xdr:rowOff>108935</xdr:rowOff>
    </xdr:to>
    <xdr:sp macro="" textlink="">
      <xdr:nvSpPr>
        <xdr:cNvPr id="808" name="円/楕円 807">
          <a:extLst>
            <a:ext uri="{FF2B5EF4-FFF2-40B4-BE49-F238E27FC236}">
              <a16:creationId xmlns:a16="http://schemas.microsoft.com/office/drawing/2014/main" id="{00000000-0008-0000-0600-000028030000}"/>
            </a:ext>
          </a:extLst>
        </xdr:cNvPr>
        <xdr:cNvSpPr/>
      </xdr:nvSpPr>
      <xdr:spPr>
        <a:xfrm>
          <a:off x="20383500" y="960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54</xdr:row>
      <xdr:rowOff>125462</xdr:rowOff>
    </xdr:from>
    <xdr:ext cx="534377"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67111" y="938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18,568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23109</xdr:rowOff>
    </xdr:from>
    <xdr:to>
      <xdr:col>28</xdr:col>
      <xdr:colOff>365125</xdr:colOff>
      <xdr:row>58</xdr:row>
      <xdr:rowOff>124709</xdr:rowOff>
    </xdr:to>
    <xdr:sp macro="" textlink="">
      <xdr:nvSpPr>
        <xdr:cNvPr id="810" name="円/楕円 809">
          <a:extLst>
            <a:ext uri="{FF2B5EF4-FFF2-40B4-BE49-F238E27FC236}">
              <a16:creationId xmlns:a16="http://schemas.microsoft.com/office/drawing/2014/main" id="{00000000-0008-0000-0600-00002A030000}"/>
            </a:ext>
          </a:extLst>
        </xdr:cNvPr>
        <xdr:cNvSpPr/>
      </xdr:nvSpPr>
      <xdr:spPr>
        <a:xfrm>
          <a:off x="19494500" y="996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115836</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7" y="10059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2,878</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15497</xdr:rowOff>
    </xdr:from>
    <xdr:to>
      <xdr:col>27</xdr:col>
      <xdr:colOff>161925</xdr:colOff>
      <xdr:row>58</xdr:row>
      <xdr:rowOff>117097</xdr:rowOff>
    </xdr:to>
    <xdr:sp macro="" textlink="">
      <xdr:nvSpPr>
        <xdr:cNvPr id="812" name="円/楕円 811">
          <a:extLst>
            <a:ext uri="{FF2B5EF4-FFF2-40B4-BE49-F238E27FC236}">
              <a16:creationId xmlns:a16="http://schemas.microsoft.com/office/drawing/2014/main" id="{00000000-0008-0000-0600-00002C030000}"/>
            </a:ext>
          </a:extLst>
        </xdr:cNvPr>
        <xdr:cNvSpPr/>
      </xdr:nvSpPr>
      <xdr:spPr>
        <a:xfrm>
          <a:off x="18605500" y="995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108224</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7" y="100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140/151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46,120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58867</xdr:rowOff>
    </xdr:from>
    <xdr:to>
      <xdr:col>32</xdr:col>
      <xdr:colOff>186689</xdr:colOff>
      <xdr:row>77</xdr:row>
      <xdr:rowOff>112739</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flipV="1">
          <a:off x="22159595" y="12231817"/>
          <a:ext cx="1269" cy="10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116566</xdr:rowOff>
    </xdr:from>
    <xdr:ext cx="534377" cy="259045"/>
    <xdr:sp macro="" textlink="">
      <xdr:nvSpPr>
        <xdr:cNvPr id="836" name="繰出金最小値テキスト">
          <a:extLst>
            <a:ext uri="{FF2B5EF4-FFF2-40B4-BE49-F238E27FC236}">
              <a16:creationId xmlns:a16="http://schemas.microsoft.com/office/drawing/2014/main" id="{00000000-0008-0000-0600-000044030000}"/>
            </a:ext>
          </a:extLst>
        </xdr:cNvPr>
        <xdr:cNvSpPr txBox="1"/>
      </xdr:nvSpPr>
      <xdr:spPr>
        <a:xfrm>
          <a:off x="22212300" y="1331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43,397</a:t>
          </a:r>
          <a:endParaRPr kumimoji="1" lang="ja-JP" altLang="en-US" sz="1000" b="1">
            <a:latin typeface="ＭＳ Ｐゴシック"/>
          </a:endParaRPr>
        </a:p>
      </xdr:txBody>
    </xdr:sp>
    <xdr:clientData/>
  </xdr:oneCellAnchor>
  <xdr:twoCellAnchor>
    <xdr:from>
      <xdr:col>32</xdr:col>
      <xdr:colOff>98425</xdr:colOff>
      <xdr:row>77</xdr:row>
      <xdr:rowOff>112739</xdr:rowOff>
    </xdr:from>
    <xdr:to>
      <xdr:col>32</xdr:col>
      <xdr:colOff>276225</xdr:colOff>
      <xdr:row>77</xdr:row>
      <xdr:rowOff>112739</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22072600" y="1331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5544</xdr:rowOff>
    </xdr:from>
    <xdr:ext cx="599010" cy="259045"/>
    <xdr:sp macro="" textlink="">
      <xdr:nvSpPr>
        <xdr:cNvPr id="838" name="繰出金最大値テキスト">
          <a:extLst>
            <a:ext uri="{FF2B5EF4-FFF2-40B4-BE49-F238E27FC236}">
              <a16:creationId xmlns:a16="http://schemas.microsoft.com/office/drawing/2014/main" id="{00000000-0008-0000-0600-000046030000}"/>
            </a:ext>
          </a:extLst>
        </xdr:cNvPr>
        <xdr:cNvSpPr txBox="1"/>
      </xdr:nvSpPr>
      <xdr:spPr>
        <a:xfrm>
          <a:off x="22212300" y="1200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280,180</a:t>
          </a:r>
          <a:endParaRPr kumimoji="1" lang="ja-JP" altLang="en-US" sz="1000" b="1">
            <a:latin typeface="ＭＳ Ｐゴシック"/>
          </a:endParaRPr>
        </a:p>
      </xdr:txBody>
    </xdr:sp>
    <xdr:clientData/>
  </xdr:oneCellAnchor>
  <xdr:twoCellAnchor>
    <xdr:from>
      <xdr:col>32</xdr:col>
      <xdr:colOff>98425</xdr:colOff>
      <xdr:row>71</xdr:row>
      <xdr:rowOff>58867</xdr:rowOff>
    </xdr:from>
    <xdr:to>
      <xdr:col>32</xdr:col>
      <xdr:colOff>276225</xdr:colOff>
      <xdr:row>71</xdr:row>
      <xdr:rowOff>58867</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2072600" y="1223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170698</xdr:rowOff>
    </xdr:from>
    <xdr:to>
      <xdr:col>32</xdr:col>
      <xdr:colOff>187325</xdr:colOff>
      <xdr:row>77</xdr:row>
      <xdr:rowOff>5750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1323300" y="13200898"/>
          <a:ext cx="838200" cy="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134532</xdr:rowOff>
    </xdr:from>
    <xdr:ext cx="599010" cy="259045"/>
    <xdr:sp macro="" textlink="">
      <xdr:nvSpPr>
        <xdr:cNvPr id="841" name="繰出金平均値テキスト">
          <a:extLst>
            <a:ext uri="{FF2B5EF4-FFF2-40B4-BE49-F238E27FC236}">
              <a16:creationId xmlns:a16="http://schemas.microsoft.com/office/drawing/2014/main" id="{00000000-0008-0000-0600-000049030000}"/>
            </a:ext>
          </a:extLst>
        </xdr:cNvPr>
        <xdr:cNvSpPr txBox="1"/>
      </xdr:nvSpPr>
      <xdr:spPr>
        <a:xfrm>
          <a:off x="22212300" y="1282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111655</xdr:rowOff>
    </xdr:from>
    <xdr:to>
      <xdr:col>32</xdr:col>
      <xdr:colOff>238125</xdr:colOff>
      <xdr:row>76</xdr:row>
      <xdr:rowOff>41805</xdr:rowOff>
    </xdr:to>
    <xdr:sp macro="" textlink="">
      <xdr:nvSpPr>
        <xdr:cNvPr id="842" name="フローチャート : 判断 841">
          <a:extLst>
            <a:ext uri="{FF2B5EF4-FFF2-40B4-BE49-F238E27FC236}">
              <a16:creationId xmlns:a16="http://schemas.microsoft.com/office/drawing/2014/main" id="{00000000-0008-0000-0600-00004A030000}"/>
            </a:ext>
          </a:extLst>
        </xdr:cNvPr>
        <xdr:cNvSpPr/>
      </xdr:nvSpPr>
      <xdr:spPr>
        <a:xfrm>
          <a:off x="221107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5750</xdr:rowOff>
    </xdr:from>
    <xdr:to>
      <xdr:col>31</xdr:col>
      <xdr:colOff>34925</xdr:colOff>
      <xdr:row>77</xdr:row>
      <xdr:rowOff>19754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0434300" y="13207400"/>
          <a:ext cx="889000" cy="1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110992</xdr:rowOff>
    </xdr:from>
    <xdr:to>
      <xdr:col>31</xdr:col>
      <xdr:colOff>85725</xdr:colOff>
      <xdr:row>76</xdr:row>
      <xdr:rowOff>41142</xdr:rowOff>
    </xdr:to>
    <xdr:sp macro="" textlink="">
      <xdr:nvSpPr>
        <xdr:cNvPr id="844" name="フローチャート : 判断 843">
          <a:extLst>
            <a:ext uri="{FF2B5EF4-FFF2-40B4-BE49-F238E27FC236}">
              <a16:creationId xmlns:a16="http://schemas.microsoft.com/office/drawing/2014/main" id="{00000000-0008-0000-0600-00004C030000}"/>
            </a:ext>
          </a:extLst>
        </xdr:cNvPr>
        <xdr:cNvSpPr/>
      </xdr:nvSpPr>
      <xdr:spPr>
        <a:xfrm>
          <a:off x="21272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57669</xdr:rowOff>
    </xdr:from>
    <xdr:ext cx="59901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1023794" y="1274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19754</xdr:rowOff>
    </xdr:from>
    <xdr:to>
      <xdr:col>29</xdr:col>
      <xdr:colOff>517525</xdr:colOff>
      <xdr:row>77</xdr:row>
      <xdr:rowOff>38119</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19545300" y="13221404"/>
          <a:ext cx="889000" cy="1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124900</xdr:rowOff>
    </xdr:from>
    <xdr:to>
      <xdr:col>29</xdr:col>
      <xdr:colOff>568325</xdr:colOff>
      <xdr:row>76</xdr:row>
      <xdr:rowOff>55051</xdr:rowOff>
    </xdr:to>
    <xdr:sp macro="" textlink="">
      <xdr:nvSpPr>
        <xdr:cNvPr id="847" name="フローチャート : 判断 846">
          <a:extLst>
            <a:ext uri="{FF2B5EF4-FFF2-40B4-BE49-F238E27FC236}">
              <a16:creationId xmlns:a16="http://schemas.microsoft.com/office/drawing/2014/main" id="{00000000-0008-0000-0600-00004F030000}"/>
            </a:ext>
          </a:extLst>
        </xdr:cNvPr>
        <xdr:cNvSpPr/>
      </xdr:nvSpPr>
      <xdr:spPr>
        <a:xfrm>
          <a:off x="20383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71577</xdr:rowOff>
    </xdr:from>
    <xdr:ext cx="59901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0134794" y="12758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38119</xdr:rowOff>
    </xdr:from>
    <xdr:to>
      <xdr:col>28</xdr:col>
      <xdr:colOff>314325</xdr:colOff>
      <xdr:row>77</xdr:row>
      <xdr:rowOff>77584</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18656300" y="13239769"/>
          <a:ext cx="889000" cy="39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135744</xdr:rowOff>
    </xdr:from>
    <xdr:to>
      <xdr:col>28</xdr:col>
      <xdr:colOff>365125</xdr:colOff>
      <xdr:row>76</xdr:row>
      <xdr:rowOff>65894</xdr:rowOff>
    </xdr:to>
    <xdr:sp macro="" textlink="">
      <xdr:nvSpPr>
        <xdr:cNvPr id="850" name="フローチャート : 判断 849">
          <a:extLst>
            <a:ext uri="{FF2B5EF4-FFF2-40B4-BE49-F238E27FC236}">
              <a16:creationId xmlns:a16="http://schemas.microsoft.com/office/drawing/2014/main" id="{00000000-0008-0000-0600-000052030000}"/>
            </a:ext>
          </a:extLst>
        </xdr:cNvPr>
        <xdr:cNvSpPr/>
      </xdr:nvSpPr>
      <xdr:spPr>
        <a:xfrm>
          <a:off x="19494500" y="129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82421</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9245794" y="1276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158051</xdr:rowOff>
    </xdr:from>
    <xdr:to>
      <xdr:col>27</xdr:col>
      <xdr:colOff>161925</xdr:colOff>
      <xdr:row>76</xdr:row>
      <xdr:rowOff>88201</xdr:rowOff>
    </xdr:to>
    <xdr:sp macro="" textlink="">
      <xdr:nvSpPr>
        <xdr:cNvPr id="852" name="フローチャート : 判断 851">
          <a:extLst>
            <a:ext uri="{FF2B5EF4-FFF2-40B4-BE49-F238E27FC236}">
              <a16:creationId xmlns:a16="http://schemas.microsoft.com/office/drawing/2014/main" id="{00000000-0008-0000-0600-000054030000}"/>
            </a:ext>
          </a:extLst>
        </xdr:cNvPr>
        <xdr:cNvSpPr/>
      </xdr:nvSpPr>
      <xdr:spPr>
        <a:xfrm>
          <a:off x="18605500" y="13016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104729</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8389111" y="1279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119898</xdr:rowOff>
    </xdr:from>
    <xdr:to>
      <xdr:col>32</xdr:col>
      <xdr:colOff>238125</xdr:colOff>
      <xdr:row>77</xdr:row>
      <xdr:rowOff>50048</xdr:rowOff>
    </xdr:to>
    <xdr:sp macro="" textlink="">
      <xdr:nvSpPr>
        <xdr:cNvPr id="859" name="円/楕円 858">
          <a:extLst>
            <a:ext uri="{FF2B5EF4-FFF2-40B4-BE49-F238E27FC236}">
              <a16:creationId xmlns:a16="http://schemas.microsoft.com/office/drawing/2014/main" id="{00000000-0008-0000-0600-00005B030000}"/>
            </a:ext>
          </a:extLst>
        </xdr:cNvPr>
        <xdr:cNvSpPr/>
      </xdr:nvSpPr>
      <xdr:spPr>
        <a:xfrm>
          <a:off x="22110700" y="1315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34825</xdr:rowOff>
    </xdr:from>
    <xdr:ext cx="534377" cy="259045"/>
    <xdr:sp macro="" textlink="">
      <xdr:nvSpPr>
        <xdr:cNvPr id="860" name="繰出金該当値テキスト">
          <a:extLst>
            <a:ext uri="{FF2B5EF4-FFF2-40B4-BE49-F238E27FC236}">
              <a16:creationId xmlns:a16="http://schemas.microsoft.com/office/drawing/2014/main" id="{00000000-0008-0000-0600-00005C030000}"/>
            </a:ext>
          </a:extLst>
        </xdr:cNvPr>
        <xdr:cNvSpPr txBox="1"/>
      </xdr:nvSpPr>
      <xdr:spPr>
        <a:xfrm>
          <a:off x="22212300" y="1306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68,220</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126400</xdr:rowOff>
    </xdr:from>
    <xdr:to>
      <xdr:col>31</xdr:col>
      <xdr:colOff>85725</xdr:colOff>
      <xdr:row>77</xdr:row>
      <xdr:rowOff>56550</xdr:rowOff>
    </xdr:to>
    <xdr:sp macro="" textlink="">
      <xdr:nvSpPr>
        <xdr:cNvPr id="861" name="円/楕円 860">
          <a:extLst>
            <a:ext uri="{FF2B5EF4-FFF2-40B4-BE49-F238E27FC236}">
              <a16:creationId xmlns:a16="http://schemas.microsoft.com/office/drawing/2014/main" id="{00000000-0008-0000-0600-00005D030000}"/>
            </a:ext>
          </a:extLst>
        </xdr:cNvPr>
        <xdr:cNvSpPr/>
      </xdr:nvSpPr>
      <xdr:spPr>
        <a:xfrm>
          <a:off x="21272500" y="1315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47677</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324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66,798</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140404</xdr:rowOff>
    </xdr:from>
    <xdr:to>
      <xdr:col>29</xdr:col>
      <xdr:colOff>568325</xdr:colOff>
      <xdr:row>77</xdr:row>
      <xdr:rowOff>70554</xdr:rowOff>
    </xdr:to>
    <xdr:sp macro="" textlink="">
      <xdr:nvSpPr>
        <xdr:cNvPr id="863" name="円/楕円 862">
          <a:extLst>
            <a:ext uri="{FF2B5EF4-FFF2-40B4-BE49-F238E27FC236}">
              <a16:creationId xmlns:a16="http://schemas.microsoft.com/office/drawing/2014/main" id="{00000000-0008-0000-0600-00005F030000}"/>
            </a:ext>
          </a:extLst>
        </xdr:cNvPr>
        <xdr:cNvSpPr/>
      </xdr:nvSpPr>
      <xdr:spPr>
        <a:xfrm>
          <a:off x="20383500" y="1317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61681</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326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63,735</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158769</xdr:rowOff>
    </xdr:from>
    <xdr:to>
      <xdr:col>28</xdr:col>
      <xdr:colOff>365125</xdr:colOff>
      <xdr:row>77</xdr:row>
      <xdr:rowOff>88919</xdr:rowOff>
    </xdr:to>
    <xdr:sp macro="" textlink="">
      <xdr:nvSpPr>
        <xdr:cNvPr id="865" name="円/楕円 864">
          <a:extLst>
            <a:ext uri="{FF2B5EF4-FFF2-40B4-BE49-F238E27FC236}">
              <a16:creationId xmlns:a16="http://schemas.microsoft.com/office/drawing/2014/main" id="{00000000-0008-0000-0600-000061030000}"/>
            </a:ext>
          </a:extLst>
        </xdr:cNvPr>
        <xdr:cNvSpPr/>
      </xdr:nvSpPr>
      <xdr:spPr>
        <a:xfrm>
          <a:off x="19494500" y="1318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80046</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32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59,718</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26784</xdr:rowOff>
    </xdr:from>
    <xdr:to>
      <xdr:col>27</xdr:col>
      <xdr:colOff>161925</xdr:colOff>
      <xdr:row>77</xdr:row>
      <xdr:rowOff>128384</xdr:rowOff>
    </xdr:to>
    <xdr:sp macro="" textlink="">
      <xdr:nvSpPr>
        <xdr:cNvPr id="867" name="円/楕円 866">
          <a:extLst>
            <a:ext uri="{FF2B5EF4-FFF2-40B4-BE49-F238E27FC236}">
              <a16:creationId xmlns:a16="http://schemas.microsoft.com/office/drawing/2014/main" id="{00000000-0008-0000-0600-000063030000}"/>
            </a:ext>
          </a:extLst>
        </xdr:cNvPr>
        <xdr:cNvSpPr/>
      </xdr:nvSpPr>
      <xdr:spPr>
        <a:xfrm>
          <a:off x="18605500" y="1322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119511</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332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51,086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5" name="前年度繰上充用金最小値テキスト">
          <a:extLst>
            <a:ext uri="{FF2B5EF4-FFF2-40B4-BE49-F238E27FC236}">
              <a16:creationId xmlns:a16="http://schemas.microsoft.com/office/drawing/2014/main" id="{00000000-0008-0000-0600-00007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7" name="前年度繰上充用金最大値テキスト">
          <a:extLst>
            <a:ext uri="{FF2B5EF4-FFF2-40B4-BE49-F238E27FC236}">
              <a16:creationId xmlns:a16="http://schemas.microsoft.com/office/drawing/2014/main" id="{00000000-0008-0000-0600-00007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0" name="前年度繰上充用金平均値テキスト">
          <a:extLst>
            <a:ext uri="{FF2B5EF4-FFF2-40B4-BE49-F238E27FC236}">
              <a16:creationId xmlns:a16="http://schemas.microsoft.com/office/drawing/2014/main" id="{00000000-0008-0000-0600-00007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フローチャート : 判断 890">
          <a:extLst>
            <a:ext uri="{FF2B5EF4-FFF2-40B4-BE49-F238E27FC236}">
              <a16:creationId xmlns:a16="http://schemas.microsoft.com/office/drawing/2014/main" id="{00000000-0008-0000-0600-00007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3" name="フローチャート : 判断 892">
          <a:extLst>
            <a:ext uri="{FF2B5EF4-FFF2-40B4-BE49-F238E27FC236}">
              <a16:creationId xmlns:a16="http://schemas.microsoft.com/office/drawing/2014/main" id="{00000000-0008-0000-0600-00007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6" name="フローチャート : 判断 895">
          <a:extLst>
            <a:ext uri="{FF2B5EF4-FFF2-40B4-BE49-F238E27FC236}">
              <a16:creationId xmlns:a16="http://schemas.microsoft.com/office/drawing/2014/main" id="{00000000-0008-0000-0600-00008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9" name="フローチャート : 判断 898">
          <a:extLst>
            <a:ext uri="{FF2B5EF4-FFF2-40B4-BE49-F238E27FC236}">
              <a16:creationId xmlns:a16="http://schemas.microsoft.com/office/drawing/2014/main" id="{00000000-0008-0000-0600-00008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フローチャート : 判断 900">
          <a:extLst>
            <a:ext uri="{FF2B5EF4-FFF2-40B4-BE49-F238E27FC236}">
              <a16:creationId xmlns:a16="http://schemas.microsoft.com/office/drawing/2014/main" id="{00000000-0008-0000-0600-00008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8" name="円/楕円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9" name="前年度繰上充用金該当値テキスト">
          <a:extLst>
            <a:ext uri="{FF2B5EF4-FFF2-40B4-BE49-F238E27FC236}">
              <a16:creationId xmlns:a16="http://schemas.microsoft.com/office/drawing/2014/main" id="{00000000-0008-0000-0600-00008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0" name="円/楕円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2" name="円/楕円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4" name="円/楕円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6" name="円/楕円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a:extLst>
            <a:ext uri="{FF2B5EF4-FFF2-40B4-BE49-F238E27FC236}">
              <a16:creationId xmlns:a16="http://schemas.microsoft.com/office/drawing/2014/main" id="{00000000-0008-0000-0600-00009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類似団体平均値以下で概ね横ばいとなっている。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北海道雨竜町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2,542
2,534
191.15
3,998,316
3,860,218
138,088
2,165,630
4,767,306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150197</xdr:rowOff>
    </xdr:from>
    <xdr:to>
      <xdr:col>6</xdr:col>
      <xdr:colOff>510540</xdr:colOff>
      <xdr:row>38</xdr:row>
      <xdr:rowOff>86531</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93697"/>
          <a:ext cx="1270" cy="1307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90358</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0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6,791</a:t>
          </a:r>
          <a:endParaRPr kumimoji="1" lang="ja-JP" altLang="en-US" sz="1000" b="1">
            <a:latin typeface="ＭＳ Ｐゴシック"/>
          </a:endParaRPr>
        </a:p>
      </xdr:txBody>
    </xdr:sp>
    <xdr:clientData/>
  </xdr:oneCellAnchor>
  <xdr:twoCellAnchor>
    <xdr:from>
      <xdr:col>6</xdr:col>
      <xdr:colOff>422275</xdr:colOff>
      <xdr:row>38</xdr:row>
      <xdr:rowOff>86531</xdr:rowOff>
    </xdr:from>
    <xdr:to>
      <xdr:col>6</xdr:col>
      <xdr:colOff>600075</xdr:colOff>
      <xdr:row>38</xdr:row>
      <xdr:rowOff>86531</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96874</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75,449</a:t>
          </a:r>
          <a:endParaRPr kumimoji="1" lang="ja-JP" altLang="en-US" sz="1000" b="1">
            <a:latin typeface="ＭＳ Ｐゴシック"/>
          </a:endParaRPr>
        </a:p>
      </xdr:txBody>
    </xdr:sp>
    <xdr:clientData/>
  </xdr:oneCellAnchor>
  <xdr:twoCellAnchor>
    <xdr:from>
      <xdr:col>6</xdr:col>
      <xdr:colOff>422275</xdr:colOff>
      <xdr:row>30</xdr:row>
      <xdr:rowOff>150197</xdr:rowOff>
    </xdr:from>
    <xdr:to>
      <xdr:col>6</xdr:col>
      <xdr:colOff>600075</xdr:colOff>
      <xdr:row>30</xdr:row>
      <xdr:rowOff>150197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102286</xdr:rowOff>
    </xdr:from>
    <xdr:to>
      <xdr:col>6</xdr:col>
      <xdr:colOff>511175</xdr:colOff>
      <xdr:row>36</xdr:row>
      <xdr:rowOff>138786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274486"/>
          <a:ext cx="838200" cy="3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153147</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5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17,495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3270</xdr:rowOff>
    </xdr:from>
    <xdr:to>
      <xdr:col>6</xdr:col>
      <xdr:colOff>561975</xdr:colOff>
      <xdr:row>37</xdr:row>
      <xdr:rowOff>104870</xdr:rowOff>
    </xdr:to>
    <xdr:sp macro="" textlink="">
      <xdr:nvSpPr>
        <xdr:cNvPr id="62" name="フローチャート : 判断 61">
          <a:extLst>
            <a:ext uri="{FF2B5EF4-FFF2-40B4-BE49-F238E27FC236}">
              <a16:creationId xmlns:a16="http://schemas.microsoft.com/office/drawing/2014/main" id="{00000000-0008-0000-0700-00003E000000}"/>
            </a:ext>
          </a:extLst>
        </xdr:cNvPr>
        <xdr:cNvSpPr/>
      </xdr:nvSpPr>
      <xdr:spPr>
        <a:xfrm>
          <a:off x="45847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102286</xdr:rowOff>
    </xdr:from>
    <xdr:to>
      <xdr:col>5</xdr:col>
      <xdr:colOff>358775</xdr:colOff>
      <xdr:row>36</xdr:row>
      <xdr:rowOff>133433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274486"/>
          <a:ext cx="889000" cy="3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158947</xdr:rowOff>
    </xdr:from>
    <xdr:to>
      <xdr:col>5</xdr:col>
      <xdr:colOff>409575</xdr:colOff>
      <xdr:row>37</xdr:row>
      <xdr:rowOff>89097</xdr:rowOff>
    </xdr:to>
    <xdr:sp macro="" textlink="">
      <xdr:nvSpPr>
        <xdr:cNvPr id="64" name="フローチャート : 判断 63">
          <a:extLst>
            <a:ext uri="{FF2B5EF4-FFF2-40B4-BE49-F238E27FC236}">
              <a16:creationId xmlns:a16="http://schemas.microsoft.com/office/drawing/2014/main" id="{00000000-0008-0000-0700-000040000000}"/>
            </a:ext>
          </a:extLst>
        </xdr:cNvPr>
        <xdr:cNvSpPr/>
      </xdr:nvSpPr>
      <xdr:spPr>
        <a:xfrm>
          <a:off x="3746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80224</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133433</xdr:rowOff>
    </xdr:from>
    <xdr:to>
      <xdr:col>4</xdr:col>
      <xdr:colOff>155575</xdr:colOff>
      <xdr:row>36</xdr:row>
      <xdr:rowOff>159322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305633"/>
          <a:ext cx="889000" cy="25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159804</xdr:rowOff>
    </xdr:from>
    <xdr:to>
      <xdr:col>4</xdr:col>
      <xdr:colOff>206375</xdr:colOff>
      <xdr:row>37</xdr:row>
      <xdr:rowOff>89954</xdr:rowOff>
    </xdr:to>
    <xdr:sp macro="" textlink="">
      <xdr:nvSpPr>
        <xdr:cNvPr id="67" name="フローチャート : 判断 66">
          <a:extLst>
            <a:ext uri="{FF2B5EF4-FFF2-40B4-BE49-F238E27FC236}">
              <a16:creationId xmlns:a16="http://schemas.microsoft.com/office/drawing/2014/main" id="{00000000-0008-0000-0700-000043000000}"/>
            </a:ext>
          </a:extLst>
        </xdr:cNvPr>
        <xdr:cNvSpPr/>
      </xdr:nvSpPr>
      <xdr:spPr>
        <a:xfrm>
          <a:off x="2857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81081</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139757</xdr:rowOff>
    </xdr:from>
    <xdr:to>
      <xdr:col>2</xdr:col>
      <xdr:colOff>638175</xdr:colOff>
      <xdr:row>36</xdr:row>
      <xdr:rowOff>159322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311957"/>
          <a:ext cx="889000" cy="19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161976</xdr:rowOff>
    </xdr:from>
    <xdr:to>
      <xdr:col>3</xdr:col>
      <xdr:colOff>3175</xdr:colOff>
      <xdr:row>37</xdr:row>
      <xdr:rowOff>92126</xdr:rowOff>
    </xdr:to>
    <xdr:sp macro="" textlink="">
      <xdr:nvSpPr>
        <xdr:cNvPr id="70" name="フローチャート : 判断 69">
          <a:extLst>
            <a:ext uri="{FF2B5EF4-FFF2-40B4-BE49-F238E27FC236}">
              <a16:creationId xmlns:a16="http://schemas.microsoft.com/office/drawing/2014/main" id="{00000000-0008-0000-0700-000046000000}"/>
            </a:ext>
          </a:extLst>
        </xdr:cNvPr>
        <xdr:cNvSpPr/>
      </xdr:nvSpPr>
      <xdr:spPr>
        <a:xfrm>
          <a:off x="1968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83253</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2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163043</xdr:rowOff>
    </xdr:from>
    <xdr:to>
      <xdr:col>1</xdr:col>
      <xdr:colOff>485775</xdr:colOff>
      <xdr:row>37</xdr:row>
      <xdr:rowOff>93193</xdr:rowOff>
    </xdr:to>
    <xdr:sp macro="" textlink="">
      <xdr:nvSpPr>
        <xdr:cNvPr id="72" name="フローチャート : 判断 71">
          <a:extLst>
            <a:ext uri="{FF2B5EF4-FFF2-40B4-BE49-F238E27FC236}">
              <a16:creationId xmlns:a16="http://schemas.microsoft.com/office/drawing/2014/main" id="{00000000-0008-0000-0700-000048000000}"/>
            </a:ext>
          </a:extLst>
        </xdr:cNvPr>
        <xdr:cNvSpPr/>
      </xdr:nvSpPr>
      <xdr:spPr>
        <a:xfrm>
          <a:off x="1079500" y="63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84320</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2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87986</xdr:rowOff>
    </xdr:from>
    <xdr:to>
      <xdr:col>6</xdr:col>
      <xdr:colOff>561975</xdr:colOff>
      <xdr:row>37</xdr:row>
      <xdr:rowOff>18136</xdr:rowOff>
    </xdr:to>
    <xdr:sp macro="" textlink="">
      <xdr:nvSpPr>
        <xdr:cNvPr id="79" name="円/楕円 78">
          <a:extLst>
            <a:ext uri="{FF2B5EF4-FFF2-40B4-BE49-F238E27FC236}">
              <a16:creationId xmlns:a16="http://schemas.microsoft.com/office/drawing/2014/main" id="{00000000-0008-0000-0700-00004F000000}"/>
            </a:ext>
          </a:extLst>
        </xdr:cNvPr>
        <xdr:cNvSpPr/>
      </xdr:nvSpPr>
      <xdr:spPr>
        <a:xfrm>
          <a:off x="4584700" y="626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110863</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11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22,048</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51486</xdr:rowOff>
    </xdr:from>
    <xdr:to>
      <xdr:col>5</xdr:col>
      <xdr:colOff>409575</xdr:colOff>
      <xdr:row>36</xdr:row>
      <xdr:rowOff>153086</xdr:rowOff>
    </xdr:to>
    <xdr:sp macro="" textlink="">
      <xdr:nvSpPr>
        <xdr:cNvPr id="81" name="円/楕円 80">
          <a:extLst>
            <a:ext uri="{FF2B5EF4-FFF2-40B4-BE49-F238E27FC236}">
              <a16:creationId xmlns:a16="http://schemas.microsoft.com/office/drawing/2014/main" id="{00000000-0008-0000-0700-000051000000}"/>
            </a:ext>
          </a:extLst>
        </xdr:cNvPr>
        <xdr:cNvSpPr/>
      </xdr:nvSpPr>
      <xdr:spPr>
        <a:xfrm>
          <a:off x="3746500" y="622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169613</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99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23,964</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82633</xdr:rowOff>
    </xdr:from>
    <xdr:to>
      <xdr:col>4</xdr:col>
      <xdr:colOff>206375</xdr:colOff>
      <xdr:row>37</xdr:row>
      <xdr:rowOff>12783</xdr:rowOff>
    </xdr:to>
    <xdr:sp macro="" textlink="">
      <xdr:nvSpPr>
        <xdr:cNvPr id="83" name="円/楕円 82">
          <a:extLst>
            <a:ext uri="{FF2B5EF4-FFF2-40B4-BE49-F238E27FC236}">
              <a16:creationId xmlns:a16="http://schemas.microsoft.com/office/drawing/2014/main" id="{00000000-0008-0000-0700-000053000000}"/>
            </a:ext>
          </a:extLst>
        </xdr:cNvPr>
        <xdr:cNvSpPr/>
      </xdr:nvSpPr>
      <xdr:spPr>
        <a:xfrm>
          <a:off x="2857500" y="625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29310</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03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22,329</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108522</xdr:rowOff>
    </xdr:from>
    <xdr:to>
      <xdr:col>3</xdr:col>
      <xdr:colOff>3175</xdr:colOff>
      <xdr:row>37</xdr:row>
      <xdr:rowOff>38672</xdr:rowOff>
    </xdr:to>
    <xdr:sp macro="" textlink="">
      <xdr:nvSpPr>
        <xdr:cNvPr id="85" name="円/楕円 84">
          <a:extLst>
            <a:ext uri="{FF2B5EF4-FFF2-40B4-BE49-F238E27FC236}">
              <a16:creationId xmlns:a16="http://schemas.microsoft.com/office/drawing/2014/main" id="{00000000-0008-0000-0700-000055000000}"/>
            </a:ext>
          </a:extLst>
        </xdr:cNvPr>
        <xdr:cNvSpPr/>
      </xdr:nvSpPr>
      <xdr:spPr>
        <a:xfrm>
          <a:off x="1968500" y="628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55199</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05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20,970</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88957</xdr:rowOff>
    </xdr:from>
    <xdr:to>
      <xdr:col>1</xdr:col>
      <xdr:colOff>485775</xdr:colOff>
      <xdr:row>37</xdr:row>
      <xdr:rowOff>19107</xdr:rowOff>
    </xdr:to>
    <xdr:sp macro="" textlink="">
      <xdr:nvSpPr>
        <xdr:cNvPr id="87" name="円/楕円 86">
          <a:extLst>
            <a:ext uri="{FF2B5EF4-FFF2-40B4-BE49-F238E27FC236}">
              <a16:creationId xmlns:a16="http://schemas.microsoft.com/office/drawing/2014/main" id="{00000000-0008-0000-0700-000057000000}"/>
            </a:ext>
          </a:extLst>
        </xdr:cNvPr>
        <xdr:cNvSpPr/>
      </xdr:nvSpPr>
      <xdr:spPr>
        <a:xfrm>
          <a:off x="1079500" y="626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35634</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03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21,997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78414</xdr:rowOff>
    </xdr:from>
    <xdr:to>
      <xdr:col>6</xdr:col>
      <xdr:colOff>510540</xdr:colOff>
      <xdr:row>58</xdr:row>
      <xdr:rowOff>134450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650914"/>
          <a:ext cx="1270" cy="1427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138277</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8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106,890</a:t>
          </a:r>
          <a:endParaRPr kumimoji="1" lang="ja-JP" altLang="en-US" sz="1000" b="1">
            <a:latin typeface="ＭＳ Ｐゴシック"/>
          </a:endParaRPr>
        </a:p>
      </xdr:txBody>
    </xdr:sp>
    <xdr:clientData/>
  </xdr:oneCellAnchor>
  <xdr:twoCellAnchor>
    <xdr:from>
      <xdr:col>6</xdr:col>
      <xdr:colOff>422275</xdr:colOff>
      <xdr:row>58</xdr:row>
      <xdr:rowOff>134450</xdr:rowOff>
    </xdr:from>
    <xdr:to>
      <xdr:col>6</xdr:col>
      <xdr:colOff>600075</xdr:colOff>
      <xdr:row>58</xdr:row>
      <xdr:rowOff>134450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7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25091</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4261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1,980,428</a:t>
          </a:r>
          <a:endParaRPr kumimoji="1" lang="ja-JP" altLang="en-US" sz="1000" b="1">
            <a:latin typeface="ＭＳ Ｐゴシック"/>
          </a:endParaRPr>
        </a:p>
      </xdr:txBody>
    </xdr:sp>
    <xdr:clientData/>
  </xdr:oneCellAnchor>
  <xdr:twoCellAnchor>
    <xdr:from>
      <xdr:col>6</xdr:col>
      <xdr:colOff>422275</xdr:colOff>
      <xdr:row>50</xdr:row>
      <xdr:rowOff>78414</xdr:rowOff>
    </xdr:from>
    <xdr:to>
      <xdr:col>6</xdr:col>
      <xdr:colOff>600075</xdr:colOff>
      <xdr:row>50</xdr:row>
      <xdr:rowOff>78414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65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41140</xdr:rowOff>
    </xdr:from>
    <xdr:to>
      <xdr:col>6</xdr:col>
      <xdr:colOff>511175</xdr:colOff>
      <xdr:row>57</xdr:row>
      <xdr:rowOff>150780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813790"/>
          <a:ext cx="838200" cy="10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111557</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8842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266,956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133130</xdr:rowOff>
    </xdr:from>
    <xdr:to>
      <xdr:col>6</xdr:col>
      <xdr:colOff>561975</xdr:colOff>
      <xdr:row>58</xdr:row>
      <xdr:rowOff>63280</xdr:rowOff>
    </xdr:to>
    <xdr:sp macro="" textlink="">
      <xdr:nvSpPr>
        <xdr:cNvPr id="119" name="フローチャート : 判断 118">
          <a:extLst>
            <a:ext uri="{FF2B5EF4-FFF2-40B4-BE49-F238E27FC236}">
              <a16:creationId xmlns:a16="http://schemas.microsoft.com/office/drawing/2014/main" id="{00000000-0008-0000-0700-000077000000}"/>
            </a:ext>
          </a:extLst>
        </xdr:cNvPr>
        <xdr:cNvSpPr/>
      </xdr:nvSpPr>
      <xdr:spPr>
        <a:xfrm>
          <a:off x="4584700" y="990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150780</xdr:rowOff>
    </xdr:from>
    <xdr:to>
      <xdr:col>5</xdr:col>
      <xdr:colOff>358775</xdr:colOff>
      <xdr:row>58</xdr:row>
      <xdr:rowOff>31244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923430"/>
          <a:ext cx="889000" cy="5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134207</xdr:rowOff>
    </xdr:from>
    <xdr:to>
      <xdr:col>5</xdr:col>
      <xdr:colOff>409575</xdr:colOff>
      <xdr:row>58</xdr:row>
      <xdr:rowOff>64357</xdr:rowOff>
    </xdr:to>
    <xdr:sp macro="" textlink="">
      <xdr:nvSpPr>
        <xdr:cNvPr id="121" name="フローチャート : 判断 120">
          <a:extLst>
            <a:ext uri="{FF2B5EF4-FFF2-40B4-BE49-F238E27FC236}">
              <a16:creationId xmlns:a16="http://schemas.microsoft.com/office/drawing/2014/main" id="{00000000-0008-0000-0700-000079000000}"/>
            </a:ext>
          </a:extLst>
        </xdr:cNvPr>
        <xdr:cNvSpPr/>
      </xdr:nvSpPr>
      <xdr:spPr>
        <a:xfrm>
          <a:off x="3746500" y="99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55484</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4" y="999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31244</xdr:rowOff>
    </xdr:from>
    <xdr:to>
      <xdr:col>4</xdr:col>
      <xdr:colOff>155575</xdr:colOff>
      <xdr:row>58</xdr:row>
      <xdr:rowOff>40130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975344"/>
          <a:ext cx="889000" cy="8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152595</xdr:rowOff>
    </xdr:from>
    <xdr:to>
      <xdr:col>4</xdr:col>
      <xdr:colOff>206375</xdr:colOff>
      <xdr:row>58</xdr:row>
      <xdr:rowOff>82745</xdr:rowOff>
    </xdr:to>
    <xdr:sp macro="" textlink="">
      <xdr:nvSpPr>
        <xdr:cNvPr id="124" name="フローチャート : 判断 123">
          <a:extLst>
            <a:ext uri="{FF2B5EF4-FFF2-40B4-BE49-F238E27FC236}">
              <a16:creationId xmlns:a16="http://schemas.microsoft.com/office/drawing/2014/main" id="{00000000-0008-0000-0700-00007C000000}"/>
            </a:ext>
          </a:extLst>
        </xdr:cNvPr>
        <xdr:cNvSpPr/>
      </xdr:nvSpPr>
      <xdr:spPr>
        <a:xfrm>
          <a:off x="2857500" y="99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73872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4" y="10017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40130</xdr:rowOff>
    </xdr:from>
    <xdr:to>
      <xdr:col>2</xdr:col>
      <xdr:colOff>638175</xdr:colOff>
      <xdr:row>58</xdr:row>
      <xdr:rowOff>74067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984230"/>
          <a:ext cx="889000" cy="3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146458</xdr:rowOff>
    </xdr:from>
    <xdr:to>
      <xdr:col>3</xdr:col>
      <xdr:colOff>3175</xdr:colOff>
      <xdr:row>58</xdr:row>
      <xdr:rowOff>76608</xdr:rowOff>
    </xdr:to>
    <xdr:sp macro="" textlink="">
      <xdr:nvSpPr>
        <xdr:cNvPr id="127" name="フローチャート : 判断 126">
          <a:extLst>
            <a:ext uri="{FF2B5EF4-FFF2-40B4-BE49-F238E27FC236}">
              <a16:creationId xmlns:a16="http://schemas.microsoft.com/office/drawing/2014/main" id="{00000000-0008-0000-0700-00007F000000}"/>
            </a:ext>
          </a:extLst>
        </xdr:cNvPr>
        <xdr:cNvSpPr/>
      </xdr:nvSpPr>
      <xdr:spPr>
        <a:xfrm>
          <a:off x="1968500" y="991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93135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4" y="969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141426</xdr:rowOff>
    </xdr:from>
    <xdr:to>
      <xdr:col>1</xdr:col>
      <xdr:colOff>485775</xdr:colOff>
      <xdr:row>58</xdr:row>
      <xdr:rowOff>71576</xdr:rowOff>
    </xdr:to>
    <xdr:sp macro="" textlink="">
      <xdr:nvSpPr>
        <xdr:cNvPr id="129" name="フローチャート : 判断 128">
          <a:extLst>
            <a:ext uri="{FF2B5EF4-FFF2-40B4-BE49-F238E27FC236}">
              <a16:creationId xmlns:a16="http://schemas.microsoft.com/office/drawing/2014/main" id="{00000000-0008-0000-0700-000081000000}"/>
            </a:ext>
          </a:extLst>
        </xdr:cNvPr>
        <xdr:cNvSpPr/>
      </xdr:nvSpPr>
      <xdr:spPr>
        <a:xfrm>
          <a:off x="1079500" y="991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88103</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4" y="9689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161790</xdr:rowOff>
    </xdr:from>
    <xdr:to>
      <xdr:col>6</xdr:col>
      <xdr:colOff>561975</xdr:colOff>
      <xdr:row>57</xdr:row>
      <xdr:rowOff>91940</xdr:rowOff>
    </xdr:to>
    <xdr:sp macro="" textlink="">
      <xdr:nvSpPr>
        <xdr:cNvPr id="136" name="円/楕円 135">
          <a:extLst>
            <a:ext uri="{FF2B5EF4-FFF2-40B4-BE49-F238E27FC236}">
              <a16:creationId xmlns:a16="http://schemas.microsoft.com/office/drawing/2014/main" id="{00000000-0008-0000-0700-000088000000}"/>
            </a:ext>
          </a:extLst>
        </xdr:cNvPr>
        <xdr:cNvSpPr/>
      </xdr:nvSpPr>
      <xdr:spPr>
        <a:xfrm>
          <a:off x="4584700" y="976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13217</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614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454,344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99980</xdr:rowOff>
    </xdr:from>
    <xdr:to>
      <xdr:col>5</xdr:col>
      <xdr:colOff>409575</xdr:colOff>
      <xdr:row>58</xdr:row>
      <xdr:rowOff>30130</xdr:rowOff>
    </xdr:to>
    <xdr:sp macro="" textlink="">
      <xdr:nvSpPr>
        <xdr:cNvPr id="138" name="円/楕円 137">
          <a:extLst>
            <a:ext uri="{FF2B5EF4-FFF2-40B4-BE49-F238E27FC236}">
              <a16:creationId xmlns:a16="http://schemas.microsoft.com/office/drawing/2014/main" id="{00000000-0008-0000-0700-00008A000000}"/>
            </a:ext>
          </a:extLst>
        </xdr:cNvPr>
        <xdr:cNvSpPr/>
      </xdr:nvSpPr>
      <xdr:spPr>
        <a:xfrm>
          <a:off x="3746500" y="987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46657</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4" y="9647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310,459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151894</xdr:rowOff>
    </xdr:from>
    <xdr:to>
      <xdr:col>4</xdr:col>
      <xdr:colOff>206375</xdr:colOff>
      <xdr:row>58</xdr:row>
      <xdr:rowOff>82044</xdr:rowOff>
    </xdr:to>
    <xdr:sp macro="" textlink="">
      <xdr:nvSpPr>
        <xdr:cNvPr id="140" name="円/楕円 139">
          <a:extLst>
            <a:ext uri="{FF2B5EF4-FFF2-40B4-BE49-F238E27FC236}">
              <a16:creationId xmlns:a16="http://schemas.microsoft.com/office/drawing/2014/main" id="{00000000-0008-0000-0700-00008C000000}"/>
            </a:ext>
          </a:extLst>
        </xdr:cNvPr>
        <xdr:cNvSpPr/>
      </xdr:nvSpPr>
      <xdr:spPr>
        <a:xfrm>
          <a:off x="2857500" y="992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98571</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4" y="9699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242,331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160780</xdr:rowOff>
    </xdr:from>
    <xdr:to>
      <xdr:col>3</xdr:col>
      <xdr:colOff>3175</xdr:colOff>
      <xdr:row>58</xdr:row>
      <xdr:rowOff>90930</xdr:rowOff>
    </xdr:to>
    <xdr:sp macro="" textlink="">
      <xdr:nvSpPr>
        <xdr:cNvPr id="142" name="円/楕円 141">
          <a:extLst>
            <a:ext uri="{FF2B5EF4-FFF2-40B4-BE49-F238E27FC236}">
              <a16:creationId xmlns:a16="http://schemas.microsoft.com/office/drawing/2014/main" id="{00000000-0008-0000-0700-00008E000000}"/>
            </a:ext>
          </a:extLst>
        </xdr:cNvPr>
        <xdr:cNvSpPr/>
      </xdr:nvSpPr>
      <xdr:spPr>
        <a:xfrm>
          <a:off x="1968500" y="99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82057</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4" y="1002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230,669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23267</xdr:rowOff>
    </xdr:from>
    <xdr:to>
      <xdr:col>1</xdr:col>
      <xdr:colOff>485775</xdr:colOff>
      <xdr:row>58</xdr:row>
      <xdr:rowOff>124867</xdr:rowOff>
    </xdr:to>
    <xdr:sp macro="" textlink="">
      <xdr:nvSpPr>
        <xdr:cNvPr id="144" name="円/楕円 143">
          <a:extLst>
            <a:ext uri="{FF2B5EF4-FFF2-40B4-BE49-F238E27FC236}">
              <a16:creationId xmlns:a16="http://schemas.microsoft.com/office/drawing/2014/main" id="{00000000-0008-0000-0700-000090000000}"/>
            </a:ext>
          </a:extLst>
        </xdr:cNvPr>
        <xdr:cNvSpPr/>
      </xdr:nvSpPr>
      <xdr:spPr>
        <a:xfrm>
          <a:off x="1079500" y="996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115994</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4" y="10060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186,133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52766</xdr:rowOff>
    </xdr:from>
    <xdr:to>
      <xdr:col>6</xdr:col>
      <xdr:colOff>510540</xdr:colOff>
      <xdr:row>77</xdr:row>
      <xdr:rowOff>32708</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054266"/>
          <a:ext cx="1270" cy="11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36535</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238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121,803</a:t>
          </a:r>
          <a:endParaRPr kumimoji="1" lang="ja-JP" altLang="en-US" sz="1000" b="1">
            <a:latin typeface="ＭＳ Ｐゴシック"/>
          </a:endParaRPr>
        </a:p>
      </xdr:txBody>
    </xdr:sp>
    <xdr:clientData/>
  </xdr:oneCellAnchor>
  <xdr:twoCellAnchor>
    <xdr:from>
      <xdr:col>6</xdr:col>
      <xdr:colOff>422275</xdr:colOff>
      <xdr:row>77</xdr:row>
      <xdr:rowOff>32708</xdr:rowOff>
    </xdr:from>
    <xdr:to>
      <xdr:col>6</xdr:col>
      <xdr:colOff>600075</xdr:colOff>
      <xdr:row>77</xdr:row>
      <xdr:rowOff>32708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23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170893</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182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638,029</a:t>
          </a:r>
          <a:endParaRPr kumimoji="1" lang="ja-JP" altLang="en-US" sz="1000" b="1">
            <a:latin typeface="ＭＳ Ｐゴシック"/>
          </a:endParaRPr>
        </a:p>
      </xdr:txBody>
    </xdr:sp>
    <xdr:clientData/>
  </xdr:oneCellAnchor>
  <xdr:twoCellAnchor>
    <xdr:from>
      <xdr:col>6</xdr:col>
      <xdr:colOff>422275</xdr:colOff>
      <xdr:row>70</xdr:row>
      <xdr:rowOff>52766</xdr:rowOff>
    </xdr:from>
    <xdr:to>
      <xdr:col>6</xdr:col>
      <xdr:colOff>600075</xdr:colOff>
      <xdr:row>70</xdr:row>
      <xdr:rowOff>52766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054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121302</xdr:rowOff>
    </xdr:from>
    <xdr:to>
      <xdr:col>6</xdr:col>
      <xdr:colOff>511175</xdr:colOff>
      <xdr:row>75</xdr:row>
      <xdr:rowOff>161342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2980052"/>
          <a:ext cx="838200" cy="4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87602</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946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216,131</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109175</xdr:rowOff>
    </xdr:from>
    <xdr:to>
      <xdr:col>6</xdr:col>
      <xdr:colOff>561975</xdr:colOff>
      <xdr:row>76</xdr:row>
      <xdr:rowOff>39325</xdr:rowOff>
    </xdr:to>
    <xdr:sp macro="" textlink="">
      <xdr:nvSpPr>
        <xdr:cNvPr id="174" name="フローチャート : 判断 173">
          <a:extLst>
            <a:ext uri="{FF2B5EF4-FFF2-40B4-BE49-F238E27FC236}">
              <a16:creationId xmlns:a16="http://schemas.microsoft.com/office/drawing/2014/main" id="{00000000-0008-0000-0700-0000AE000000}"/>
            </a:ext>
          </a:extLst>
        </xdr:cNvPr>
        <xdr:cNvSpPr/>
      </xdr:nvSpPr>
      <xdr:spPr>
        <a:xfrm>
          <a:off x="45847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75765</xdr:rowOff>
    </xdr:from>
    <xdr:to>
      <xdr:col>5</xdr:col>
      <xdr:colOff>358775</xdr:colOff>
      <xdr:row>75</xdr:row>
      <xdr:rowOff>161342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2908300" y="12934515"/>
          <a:ext cx="889000" cy="8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129079</xdr:rowOff>
    </xdr:from>
    <xdr:to>
      <xdr:col>5</xdr:col>
      <xdr:colOff>409575</xdr:colOff>
      <xdr:row>76</xdr:row>
      <xdr:rowOff>59229</xdr:rowOff>
    </xdr:to>
    <xdr:sp macro="" textlink="">
      <xdr:nvSpPr>
        <xdr:cNvPr id="176" name="フローチャート : 判断 175">
          <a:extLst>
            <a:ext uri="{FF2B5EF4-FFF2-40B4-BE49-F238E27FC236}">
              <a16:creationId xmlns:a16="http://schemas.microsoft.com/office/drawing/2014/main" id="{00000000-0008-0000-0700-0000B0000000}"/>
            </a:ext>
          </a:extLst>
        </xdr:cNvPr>
        <xdr:cNvSpPr/>
      </xdr:nvSpPr>
      <xdr:spPr>
        <a:xfrm>
          <a:off x="3746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50356</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4" y="1308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75765</xdr:rowOff>
    </xdr:from>
    <xdr:to>
      <xdr:col>4</xdr:col>
      <xdr:colOff>155575</xdr:colOff>
      <xdr:row>76</xdr:row>
      <xdr:rowOff>57345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2934515"/>
          <a:ext cx="889000" cy="15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132611</xdr:rowOff>
    </xdr:from>
    <xdr:to>
      <xdr:col>4</xdr:col>
      <xdr:colOff>206375</xdr:colOff>
      <xdr:row>76</xdr:row>
      <xdr:rowOff>62761</xdr:rowOff>
    </xdr:to>
    <xdr:sp macro="" textlink="">
      <xdr:nvSpPr>
        <xdr:cNvPr id="179" name="フローチャート : 判断 178">
          <a:extLst>
            <a:ext uri="{FF2B5EF4-FFF2-40B4-BE49-F238E27FC236}">
              <a16:creationId xmlns:a16="http://schemas.microsoft.com/office/drawing/2014/main" id="{00000000-0008-0000-0700-0000B3000000}"/>
            </a:ext>
          </a:extLst>
        </xdr:cNvPr>
        <xdr:cNvSpPr/>
      </xdr:nvSpPr>
      <xdr:spPr>
        <a:xfrm>
          <a:off x="2857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53888</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4" y="13084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57345</xdr:rowOff>
    </xdr:from>
    <xdr:to>
      <xdr:col>2</xdr:col>
      <xdr:colOff>638175</xdr:colOff>
      <xdr:row>76</xdr:row>
      <xdr:rowOff>77150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087545"/>
          <a:ext cx="889000" cy="19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165410</xdr:rowOff>
    </xdr:from>
    <xdr:to>
      <xdr:col>3</xdr:col>
      <xdr:colOff>3175</xdr:colOff>
      <xdr:row>76</xdr:row>
      <xdr:rowOff>95560</xdr:rowOff>
    </xdr:to>
    <xdr:sp macro="" textlink="">
      <xdr:nvSpPr>
        <xdr:cNvPr id="182" name="フローチャート : 判断 181">
          <a:extLst>
            <a:ext uri="{FF2B5EF4-FFF2-40B4-BE49-F238E27FC236}">
              <a16:creationId xmlns:a16="http://schemas.microsoft.com/office/drawing/2014/main" id="{00000000-0008-0000-0700-0000B6000000}"/>
            </a:ext>
          </a:extLst>
        </xdr:cNvPr>
        <xdr:cNvSpPr/>
      </xdr:nvSpPr>
      <xdr:spPr>
        <a:xfrm>
          <a:off x="1968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112087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4" y="1279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145924</xdr:rowOff>
    </xdr:from>
    <xdr:to>
      <xdr:col>1</xdr:col>
      <xdr:colOff>485775</xdr:colOff>
      <xdr:row>76</xdr:row>
      <xdr:rowOff>76074</xdr:rowOff>
    </xdr:to>
    <xdr:sp macro="" textlink="">
      <xdr:nvSpPr>
        <xdr:cNvPr id="184" name="フローチャート : 判断 183">
          <a:extLst>
            <a:ext uri="{FF2B5EF4-FFF2-40B4-BE49-F238E27FC236}">
              <a16:creationId xmlns:a16="http://schemas.microsoft.com/office/drawing/2014/main" id="{00000000-0008-0000-0700-0000B8000000}"/>
            </a:ext>
          </a:extLst>
        </xdr:cNvPr>
        <xdr:cNvSpPr/>
      </xdr:nvSpPr>
      <xdr:spPr>
        <a:xfrm>
          <a:off x="1079500" y="130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92601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4" y="12779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70502</xdr:rowOff>
    </xdr:from>
    <xdr:to>
      <xdr:col>6</xdr:col>
      <xdr:colOff>561975</xdr:colOff>
      <xdr:row>76</xdr:row>
      <xdr:rowOff>651</xdr:rowOff>
    </xdr:to>
    <xdr:sp macro="" textlink="">
      <xdr:nvSpPr>
        <xdr:cNvPr id="191" name="円/楕円 190">
          <a:extLst>
            <a:ext uri="{FF2B5EF4-FFF2-40B4-BE49-F238E27FC236}">
              <a16:creationId xmlns:a16="http://schemas.microsoft.com/office/drawing/2014/main" id="{00000000-0008-0000-0700-0000BF000000}"/>
            </a:ext>
          </a:extLst>
        </xdr:cNvPr>
        <xdr:cNvSpPr/>
      </xdr:nvSpPr>
      <xdr:spPr>
        <a:xfrm>
          <a:off x="4584700" y="1292925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93379</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2780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233,048</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110541</xdr:rowOff>
    </xdr:from>
    <xdr:to>
      <xdr:col>5</xdr:col>
      <xdr:colOff>409575</xdr:colOff>
      <xdr:row>76</xdr:row>
      <xdr:rowOff>40692</xdr:rowOff>
    </xdr:to>
    <xdr:sp macro="" textlink="">
      <xdr:nvSpPr>
        <xdr:cNvPr id="193" name="円/楕円 192">
          <a:extLst>
            <a:ext uri="{FF2B5EF4-FFF2-40B4-BE49-F238E27FC236}">
              <a16:creationId xmlns:a16="http://schemas.microsoft.com/office/drawing/2014/main" id="{00000000-0008-0000-0700-0000C1000000}"/>
            </a:ext>
          </a:extLst>
        </xdr:cNvPr>
        <xdr:cNvSpPr/>
      </xdr:nvSpPr>
      <xdr:spPr>
        <a:xfrm>
          <a:off x="3746500" y="129692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57218</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4" y="12744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215,533</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24965</xdr:rowOff>
    </xdr:from>
    <xdr:to>
      <xdr:col>4</xdr:col>
      <xdr:colOff>206375</xdr:colOff>
      <xdr:row>75</xdr:row>
      <xdr:rowOff>126565</xdr:rowOff>
    </xdr:to>
    <xdr:sp macro="" textlink="">
      <xdr:nvSpPr>
        <xdr:cNvPr id="195" name="円/楕円 194">
          <a:extLst>
            <a:ext uri="{FF2B5EF4-FFF2-40B4-BE49-F238E27FC236}">
              <a16:creationId xmlns:a16="http://schemas.microsoft.com/office/drawing/2014/main" id="{00000000-0008-0000-0700-0000C3000000}"/>
            </a:ext>
          </a:extLst>
        </xdr:cNvPr>
        <xdr:cNvSpPr/>
      </xdr:nvSpPr>
      <xdr:spPr>
        <a:xfrm>
          <a:off x="2857500" y="1288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143092</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4" y="1265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252,968</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6545</xdr:rowOff>
    </xdr:from>
    <xdr:to>
      <xdr:col>3</xdr:col>
      <xdr:colOff>3175</xdr:colOff>
      <xdr:row>76</xdr:row>
      <xdr:rowOff>108145</xdr:rowOff>
    </xdr:to>
    <xdr:sp macro="" textlink="">
      <xdr:nvSpPr>
        <xdr:cNvPr id="197" name="円/楕円 196">
          <a:extLst>
            <a:ext uri="{FF2B5EF4-FFF2-40B4-BE49-F238E27FC236}">
              <a16:creationId xmlns:a16="http://schemas.microsoft.com/office/drawing/2014/main" id="{00000000-0008-0000-0700-0000C5000000}"/>
            </a:ext>
          </a:extLst>
        </xdr:cNvPr>
        <xdr:cNvSpPr/>
      </xdr:nvSpPr>
      <xdr:spPr>
        <a:xfrm>
          <a:off x="1968500" y="1303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99272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4" y="13129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186,026</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26350</xdr:rowOff>
    </xdr:from>
    <xdr:to>
      <xdr:col>1</xdr:col>
      <xdr:colOff>485775</xdr:colOff>
      <xdr:row>76</xdr:row>
      <xdr:rowOff>127950</xdr:rowOff>
    </xdr:to>
    <xdr:sp macro="" textlink="">
      <xdr:nvSpPr>
        <xdr:cNvPr id="199" name="円/楕円 198">
          <a:extLst>
            <a:ext uri="{FF2B5EF4-FFF2-40B4-BE49-F238E27FC236}">
              <a16:creationId xmlns:a16="http://schemas.microsoft.com/office/drawing/2014/main" id="{00000000-0008-0000-0700-0000C7000000}"/>
            </a:ext>
          </a:extLst>
        </xdr:cNvPr>
        <xdr:cNvSpPr/>
      </xdr:nvSpPr>
      <xdr:spPr>
        <a:xfrm>
          <a:off x="1079500" y="1305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119077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4" y="13149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177,362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48149</xdr:rowOff>
    </xdr:from>
    <xdr:to>
      <xdr:col>6</xdr:col>
      <xdr:colOff>510540</xdr:colOff>
      <xdr:row>98</xdr:row>
      <xdr:rowOff>149602</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478649"/>
          <a:ext cx="1270" cy="1473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153429</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9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17,401</a:t>
          </a:r>
          <a:endParaRPr kumimoji="1" lang="ja-JP" altLang="en-US" sz="1000" b="1">
            <a:latin typeface="ＭＳ Ｐゴシック"/>
          </a:endParaRPr>
        </a:p>
      </xdr:txBody>
    </xdr:sp>
    <xdr:clientData/>
  </xdr:oneCellAnchor>
  <xdr:twoCellAnchor>
    <xdr:from>
      <xdr:col>6</xdr:col>
      <xdr:colOff>422275</xdr:colOff>
      <xdr:row>98</xdr:row>
      <xdr:rowOff>149602</xdr:rowOff>
    </xdr:from>
    <xdr:to>
      <xdr:col>6</xdr:col>
      <xdr:colOff>600075</xdr:colOff>
      <xdr:row>98</xdr:row>
      <xdr:rowOff>149602</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95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166276</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25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404,029</a:t>
          </a:r>
          <a:endParaRPr kumimoji="1" lang="ja-JP" altLang="en-US" sz="1000" b="1">
            <a:latin typeface="ＭＳ Ｐゴシック"/>
          </a:endParaRPr>
        </a:p>
      </xdr:txBody>
    </xdr:sp>
    <xdr:clientData/>
  </xdr:oneCellAnchor>
  <xdr:twoCellAnchor>
    <xdr:from>
      <xdr:col>6</xdr:col>
      <xdr:colOff>422275</xdr:colOff>
      <xdr:row>90</xdr:row>
      <xdr:rowOff>48149</xdr:rowOff>
    </xdr:from>
    <xdr:to>
      <xdr:col>6</xdr:col>
      <xdr:colOff>600075</xdr:colOff>
      <xdr:row>90</xdr:row>
      <xdr:rowOff>48149</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47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132107</xdr:rowOff>
    </xdr:from>
    <xdr:to>
      <xdr:col>6</xdr:col>
      <xdr:colOff>511175</xdr:colOff>
      <xdr:row>97</xdr:row>
      <xdr:rowOff>133037</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762757"/>
          <a:ext cx="838200" cy="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113549</xdr:rowOff>
    </xdr:from>
    <xdr:ext cx="599010"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401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109,535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90672</xdr:rowOff>
    </xdr:from>
    <xdr:to>
      <xdr:col>6</xdr:col>
      <xdr:colOff>561975</xdr:colOff>
      <xdr:row>97</xdr:row>
      <xdr:rowOff>20822</xdr:rowOff>
    </xdr:to>
    <xdr:sp macro="" textlink="">
      <xdr:nvSpPr>
        <xdr:cNvPr id="231" name="フローチャート : 判断 230">
          <a:extLst>
            <a:ext uri="{FF2B5EF4-FFF2-40B4-BE49-F238E27FC236}">
              <a16:creationId xmlns:a16="http://schemas.microsoft.com/office/drawing/2014/main" id="{00000000-0008-0000-0700-0000E7000000}"/>
            </a:ext>
          </a:extLst>
        </xdr:cNvPr>
        <xdr:cNvSpPr/>
      </xdr:nvSpPr>
      <xdr:spPr>
        <a:xfrm>
          <a:off x="45847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133037</xdr:rowOff>
    </xdr:from>
    <xdr:to>
      <xdr:col>5</xdr:col>
      <xdr:colOff>358775</xdr:colOff>
      <xdr:row>97</xdr:row>
      <xdr:rowOff>136347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763687"/>
          <a:ext cx="889000" cy="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117810</xdr:rowOff>
    </xdr:from>
    <xdr:to>
      <xdr:col>5</xdr:col>
      <xdr:colOff>409575</xdr:colOff>
      <xdr:row>97</xdr:row>
      <xdr:rowOff>47960</xdr:rowOff>
    </xdr:to>
    <xdr:sp macro="" textlink="">
      <xdr:nvSpPr>
        <xdr:cNvPr id="233" name="フローチャート : 判断 232">
          <a:extLst>
            <a:ext uri="{FF2B5EF4-FFF2-40B4-BE49-F238E27FC236}">
              <a16:creationId xmlns:a16="http://schemas.microsoft.com/office/drawing/2014/main" id="{00000000-0008-0000-0700-0000E9000000}"/>
            </a:ext>
          </a:extLst>
        </xdr:cNvPr>
        <xdr:cNvSpPr/>
      </xdr:nvSpPr>
      <xdr:spPr>
        <a:xfrm>
          <a:off x="3746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64487</xdr:rowOff>
    </xdr:from>
    <xdr:ext cx="599010"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497794" y="1635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136347</xdr:rowOff>
    </xdr:from>
    <xdr:to>
      <xdr:col>4</xdr:col>
      <xdr:colOff>155575</xdr:colOff>
      <xdr:row>97</xdr:row>
      <xdr:rowOff>141639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766997"/>
          <a:ext cx="889000" cy="5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102665</xdr:rowOff>
    </xdr:from>
    <xdr:to>
      <xdr:col>4</xdr:col>
      <xdr:colOff>206375</xdr:colOff>
      <xdr:row>97</xdr:row>
      <xdr:rowOff>32815</xdr:rowOff>
    </xdr:to>
    <xdr:sp macro="" textlink="">
      <xdr:nvSpPr>
        <xdr:cNvPr id="236" name="フローチャート : 判断 235">
          <a:extLst>
            <a:ext uri="{FF2B5EF4-FFF2-40B4-BE49-F238E27FC236}">
              <a16:creationId xmlns:a16="http://schemas.microsoft.com/office/drawing/2014/main" id="{00000000-0008-0000-0700-0000EC000000}"/>
            </a:ext>
          </a:extLst>
        </xdr:cNvPr>
        <xdr:cNvSpPr/>
      </xdr:nvSpPr>
      <xdr:spPr>
        <a:xfrm>
          <a:off x="2857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49342</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08794"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111692</xdr:rowOff>
    </xdr:from>
    <xdr:to>
      <xdr:col>2</xdr:col>
      <xdr:colOff>638175</xdr:colOff>
      <xdr:row>97</xdr:row>
      <xdr:rowOff>141639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1130300" y="16742342"/>
          <a:ext cx="889000" cy="2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121521</xdr:rowOff>
    </xdr:from>
    <xdr:to>
      <xdr:col>3</xdr:col>
      <xdr:colOff>3175</xdr:colOff>
      <xdr:row>97</xdr:row>
      <xdr:rowOff>51671</xdr:rowOff>
    </xdr:to>
    <xdr:sp macro="" textlink="">
      <xdr:nvSpPr>
        <xdr:cNvPr id="239" name="フローチャート : 判断 238">
          <a:extLst>
            <a:ext uri="{FF2B5EF4-FFF2-40B4-BE49-F238E27FC236}">
              <a16:creationId xmlns:a16="http://schemas.microsoft.com/office/drawing/2014/main" id="{00000000-0008-0000-0700-0000EF000000}"/>
            </a:ext>
          </a:extLst>
        </xdr:cNvPr>
        <xdr:cNvSpPr/>
      </xdr:nvSpPr>
      <xdr:spPr>
        <a:xfrm>
          <a:off x="1968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95</xdr:row>
      <xdr:rowOff>68198</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19794"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151354</xdr:rowOff>
    </xdr:from>
    <xdr:to>
      <xdr:col>1</xdr:col>
      <xdr:colOff>485775</xdr:colOff>
      <xdr:row>97</xdr:row>
      <xdr:rowOff>81504</xdr:rowOff>
    </xdr:to>
    <xdr:sp macro="" textlink="">
      <xdr:nvSpPr>
        <xdr:cNvPr id="241" name="フローチャート : 判断 240">
          <a:extLst>
            <a:ext uri="{FF2B5EF4-FFF2-40B4-BE49-F238E27FC236}">
              <a16:creationId xmlns:a16="http://schemas.microsoft.com/office/drawing/2014/main" id="{00000000-0008-0000-0700-0000F1000000}"/>
            </a:ext>
          </a:extLst>
        </xdr:cNvPr>
        <xdr:cNvSpPr/>
      </xdr:nvSpPr>
      <xdr:spPr>
        <a:xfrm>
          <a:off x="1079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98031</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38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81307</xdr:rowOff>
    </xdr:from>
    <xdr:to>
      <xdr:col>6</xdr:col>
      <xdr:colOff>561975</xdr:colOff>
      <xdr:row>98</xdr:row>
      <xdr:rowOff>11457</xdr:rowOff>
    </xdr:to>
    <xdr:sp macro="" textlink="">
      <xdr:nvSpPr>
        <xdr:cNvPr id="248" name="円/楕円 247">
          <a:extLst>
            <a:ext uri="{FF2B5EF4-FFF2-40B4-BE49-F238E27FC236}">
              <a16:creationId xmlns:a16="http://schemas.microsoft.com/office/drawing/2014/main" id="{00000000-0008-0000-0700-0000F8000000}"/>
            </a:ext>
          </a:extLst>
        </xdr:cNvPr>
        <xdr:cNvSpPr/>
      </xdr:nvSpPr>
      <xdr:spPr>
        <a:xfrm>
          <a:off x="4584700" y="1671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59734</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69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66,993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82237</xdr:rowOff>
    </xdr:from>
    <xdr:to>
      <xdr:col>5</xdr:col>
      <xdr:colOff>409575</xdr:colOff>
      <xdr:row>98</xdr:row>
      <xdr:rowOff>12387</xdr:rowOff>
    </xdr:to>
    <xdr:sp macro="" textlink="">
      <xdr:nvSpPr>
        <xdr:cNvPr id="250" name="円/楕円 249">
          <a:extLst>
            <a:ext uri="{FF2B5EF4-FFF2-40B4-BE49-F238E27FC236}">
              <a16:creationId xmlns:a16="http://schemas.microsoft.com/office/drawing/2014/main" id="{00000000-0008-0000-0700-0000FA000000}"/>
            </a:ext>
          </a:extLst>
        </xdr:cNvPr>
        <xdr:cNvSpPr/>
      </xdr:nvSpPr>
      <xdr:spPr>
        <a:xfrm>
          <a:off x="3746500" y="1671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3514</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80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66,749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85547</xdr:rowOff>
    </xdr:from>
    <xdr:to>
      <xdr:col>4</xdr:col>
      <xdr:colOff>206375</xdr:colOff>
      <xdr:row>98</xdr:row>
      <xdr:rowOff>15697</xdr:rowOff>
    </xdr:to>
    <xdr:sp macro="" textlink="">
      <xdr:nvSpPr>
        <xdr:cNvPr id="252" name="円/楕円 251">
          <a:extLst>
            <a:ext uri="{FF2B5EF4-FFF2-40B4-BE49-F238E27FC236}">
              <a16:creationId xmlns:a16="http://schemas.microsoft.com/office/drawing/2014/main" id="{00000000-0008-0000-0700-0000FC000000}"/>
            </a:ext>
          </a:extLst>
        </xdr:cNvPr>
        <xdr:cNvSpPr/>
      </xdr:nvSpPr>
      <xdr:spPr>
        <a:xfrm>
          <a:off x="2857500" y="1671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6824</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80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65,880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90839</xdr:rowOff>
    </xdr:from>
    <xdr:to>
      <xdr:col>3</xdr:col>
      <xdr:colOff>3175</xdr:colOff>
      <xdr:row>98</xdr:row>
      <xdr:rowOff>20989</xdr:rowOff>
    </xdr:to>
    <xdr:sp macro="" textlink="">
      <xdr:nvSpPr>
        <xdr:cNvPr id="254" name="円/楕円 253">
          <a:extLst>
            <a:ext uri="{FF2B5EF4-FFF2-40B4-BE49-F238E27FC236}">
              <a16:creationId xmlns:a16="http://schemas.microsoft.com/office/drawing/2014/main" id="{00000000-0008-0000-0700-0000FE000000}"/>
            </a:ext>
          </a:extLst>
        </xdr:cNvPr>
        <xdr:cNvSpPr/>
      </xdr:nvSpPr>
      <xdr:spPr>
        <a:xfrm>
          <a:off x="1968500" y="1672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12116</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81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64,491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60892</xdr:rowOff>
    </xdr:from>
    <xdr:to>
      <xdr:col>1</xdr:col>
      <xdr:colOff>485775</xdr:colOff>
      <xdr:row>97</xdr:row>
      <xdr:rowOff>162492</xdr:rowOff>
    </xdr:to>
    <xdr:sp macro="" textlink="">
      <xdr:nvSpPr>
        <xdr:cNvPr id="256" name="円/楕円 255">
          <a:extLst>
            <a:ext uri="{FF2B5EF4-FFF2-40B4-BE49-F238E27FC236}">
              <a16:creationId xmlns:a16="http://schemas.microsoft.com/office/drawing/2014/main" id="{00000000-0008-0000-0700-000000010000}"/>
            </a:ext>
          </a:extLst>
        </xdr:cNvPr>
        <xdr:cNvSpPr/>
      </xdr:nvSpPr>
      <xdr:spPr>
        <a:xfrm>
          <a:off x="1079500" y="1669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153619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78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72,351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144653</xdr:rowOff>
    </xdr:from>
    <xdr:to>
      <xdr:col>15</xdr:col>
      <xdr:colOff>180340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116703"/>
          <a:ext cx="1270" cy="161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81805</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76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91330</xdr:rowOff>
    </xdr:from>
    <xdr:ext cx="599010"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489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127,110</a:t>
          </a:r>
          <a:endParaRPr kumimoji="1" lang="ja-JP" altLang="en-US" sz="1000" b="1">
            <a:latin typeface="ＭＳ Ｐゴシック"/>
          </a:endParaRPr>
        </a:p>
      </xdr:txBody>
    </xdr:sp>
    <xdr:clientData/>
  </xdr:oneCellAnchor>
  <xdr:twoCellAnchor>
    <xdr:from>
      <xdr:col>15</xdr:col>
      <xdr:colOff>92075</xdr:colOff>
      <xdr:row>29</xdr:row>
      <xdr:rowOff>144653</xdr:rowOff>
    </xdr:from>
    <xdr:to>
      <xdr:col>15</xdr:col>
      <xdr:colOff>269875</xdr:colOff>
      <xdr:row>29</xdr:row>
      <xdr:rowOff>144653</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11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41707</xdr:rowOff>
    </xdr:from>
    <xdr:to>
      <xdr:col>15</xdr:col>
      <xdr:colOff>180975</xdr:colOff>
      <xdr:row>39</xdr:row>
      <xdr:rowOff>41961</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728257"/>
          <a:ext cx="8382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170705</xdr:rowOff>
    </xdr:from>
    <xdr:ext cx="469744"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514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147828</xdr:rowOff>
    </xdr:from>
    <xdr:to>
      <xdr:col>15</xdr:col>
      <xdr:colOff>231775</xdr:colOff>
      <xdr:row>39</xdr:row>
      <xdr:rowOff>77978</xdr:rowOff>
    </xdr:to>
    <xdr:sp macro="" textlink="">
      <xdr:nvSpPr>
        <xdr:cNvPr id="288" name="フローチャート : 判断 287">
          <a:extLst>
            <a:ext uri="{FF2B5EF4-FFF2-40B4-BE49-F238E27FC236}">
              <a16:creationId xmlns:a16="http://schemas.microsoft.com/office/drawing/2014/main" id="{00000000-0008-0000-0700-000020010000}"/>
            </a:ext>
          </a:extLst>
        </xdr:cNvPr>
        <xdr:cNvSpPr/>
      </xdr:nvSpPr>
      <xdr:spPr>
        <a:xfrm>
          <a:off x="10426700" y="666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41707</xdr:rowOff>
    </xdr:from>
    <xdr:to>
      <xdr:col>14</xdr:col>
      <xdr:colOff>28575</xdr:colOff>
      <xdr:row>39</xdr:row>
      <xdr:rowOff>41796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8750300" y="6728257"/>
          <a:ext cx="889000" cy="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152578</xdr:rowOff>
    </xdr:from>
    <xdr:to>
      <xdr:col>14</xdr:col>
      <xdr:colOff>79375</xdr:colOff>
      <xdr:row>39</xdr:row>
      <xdr:rowOff>82728</xdr:rowOff>
    </xdr:to>
    <xdr:sp macro="" textlink="">
      <xdr:nvSpPr>
        <xdr:cNvPr id="290" name="フローチャート : 判断 289">
          <a:extLst>
            <a:ext uri="{FF2B5EF4-FFF2-40B4-BE49-F238E27FC236}">
              <a16:creationId xmlns:a16="http://schemas.microsoft.com/office/drawing/2014/main" id="{00000000-0008-0000-0700-000022010000}"/>
            </a:ext>
          </a:extLst>
        </xdr:cNvPr>
        <xdr:cNvSpPr/>
      </xdr:nvSpPr>
      <xdr:spPr>
        <a:xfrm>
          <a:off x="9588500" y="666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99255</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442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41796</xdr:rowOff>
    </xdr:from>
    <xdr:to>
      <xdr:col>12</xdr:col>
      <xdr:colOff>511175</xdr:colOff>
      <xdr:row>39</xdr:row>
      <xdr:rowOff>41910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7861300" y="6728346"/>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129502</xdr:rowOff>
    </xdr:from>
    <xdr:to>
      <xdr:col>12</xdr:col>
      <xdr:colOff>561975</xdr:colOff>
      <xdr:row>39</xdr:row>
      <xdr:rowOff>59652</xdr:rowOff>
    </xdr:to>
    <xdr:sp macro="" textlink="">
      <xdr:nvSpPr>
        <xdr:cNvPr id="293" name="フローチャート : 判断 292">
          <a:extLst>
            <a:ext uri="{FF2B5EF4-FFF2-40B4-BE49-F238E27FC236}">
              <a16:creationId xmlns:a16="http://schemas.microsoft.com/office/drawing/2014/main" id="{00000000-0008-0000-0700-000025010000}"/>
            </a:ext>
          </a:extLst>
        </xdr:cNvPr>
        <xdr:cNvSpPr/>
      </xdr:nvSpPr>
      <xdr:spPr>
        <a:xfrm>
          <a:off x="8699500" y="664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76179</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15427" y="641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41910</xdr:rowOff>
    </xdr:from>
    <xdr:to>
      <xdr:col>11</xdr:col>
      <xdr:colOff>307975</xdr:colOff>
      <xdr:row>39</xdr:row>
      <xdr:rowOff>41948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6972300" y="6728460"/>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110033</xdr:rowOff>
    </xdr:from>
    <xdr:to>
      <xdr:col>11</xdr:col>
      <xdr:colOff>358775</xdr:colOff>
      <xdr:row>39</xdr:row>
      <xdr:rowOff>40183</xdr:rowOff>
    </xdr:to>
    <xdr:sp macro="" textlink="">
      <xdr:nvSpPr>
        <xdr:cNvPr id="296" name="フローチャート : 判断 295">
          <a:extLst>
            <a:ext uri="{FF2B5EF4-FFF2-40B4-BE49-F238E27FC236}">
              <a16:creationId xmlns:a16="http://schemas.microsoft.com/office/drawing/2014/main" id="{00000000-0008-0000-0700-000028010000}"/>
            </a:ext>
          </a:extLst>
        </xdr:cNvPr>
        <xdr:cNvSpPr/>
      </xdr:nvSpPr>
      <xdr:spPr>
        <a:xfrm>
          <a:off x="7810500" y="662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56710</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26427" y="64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109969</xdr:rowOff>
    </xdr:from>
    <xdr:to>
      <xdr:col>10</xdr:col>
      <xdr:colOff>155575</xdr:colOff>
      <xdr:row>39</xdr:row>
      <xdr:rowOff>40119</xdr:rowOff>
    </xdr:to>
    <xdr:sp macro="" textlink="">
      <xdr:nvSpPr>
        <xdr:cNvPr id="298" name="フローチャート : 判断 297">
          <a:extLst>
            <a:ext uri="{FF2B5EF4-FFF2-40B4-BE49-F238E27FC236}">
              <a16:creationId xmlns:a16="http://schemas.microsoft.com/office/drawing/2014/main" id="{00000000-0008-0000-0700-00002A010000}"/>
            </a:ext>
          </a:extLst>
        </xdr:cNvPr>
        <xdr:cNvSpPr/>
      </xdr:nvSpPr>
      <xdr:spPr>
        <a:xfrm>
          <a:off x="6921500" y="662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56646</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37427" y="6400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162611</xdr:rowOff>
    </xdr:from>
    <xdr:to>
      <xdr:col>15</xdr:col>
      <xdr:colOff>231775</xdr:colOff>
      <xdr:row>39</xdr:row>
      <xdr:rowOff>92761</xdr:rowOff>
    </xdr:to>
    <xdr:sp macro="" textlink="">
      <xdr:nvSpPr>
        <xdr:cNvPr id="305" name="円/楕円 304">
          <a:extLst>
            <a:ext uri="{FF2B5EF4-FFF2-40B4-BE49-F238E27FC236}">
              <a16:creationId xmlns:a16="http://schemas.microsoft.com/office/drawing/2014/main" id="{00000000-0008-0000-0700-000031010000}"/>
            </a:ext>
          </a:extLst>
        </xdr:cNvPr>
        <xdr:cNvSpPr/>
      </xdr:nvSpPr>
      <xdr:spPr>
        <a:xfrm>
          <a:off x="10426700" y="667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126255</xdr:rowOff>
    </xdr:from>
    <xdr:ext cx="378565"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641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162357</xdr:rowOff>
    </xdr:from>
    <xdr:to>
      <xdr:col>14</xdr:col>
      <xdr:colOff>79375</xdr:colOff>
      <xdr:row>39</xdr:row>
      <xdr:rowOff>92507</xdr:rowOff>
    </xdr:to>
    <xdr:sp macro="" textlink="">
      <xdr:nvSpPr>
        <xdr:cNvPr id="307" name="円/楕円 306">
          <a:extLst>
            <a:ext uri="{FF2B5EF4-FFF2-40B4-BE49-F238E27FC236}">
              <a16:creationId xmlns:a16="http://schemas.microsoft.com/office/drawing/2014/main" id="{00000000-0008-0000-0700-000033010000}"/>
            </a:ext>
          </a:extLst>
        </xdr:cNvPr>
        <xdr:cNvSpPr/>
      </xdr:nvSpPr>
      <xdr:spPr>
        <a:xfrm>
          <a:off x="9588500" y="667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83634</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50017" y="6770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162446</xdr:rowOff>
    </xdr:from>
    <xdr:to>
      <xdr:col>12</xdr:col>
      <xdr:colOff>561975</xdr:colOff>
      <xdr:row>39</xdr:row>
      <xdr:rowOff>92596</xdr:rowOff>
    </xdr:to>
    <xdr:sp macro="" textlink="">
      <xdr:nvSpPr>
        <xdr:cNvPr id="309" name="円/楕円 308">
          <a:extLst>
            <a:ext uri="{FF2B5EF4-FFF2-40B4-BE49-F238E27FC236}">
              <a16:creationId xmlns:a16="http://schemas.microsoft.com/office/drawing/2014/main" id="{00000000-0008-0000-0700-000035010000}"/>
            </a:ext>
          </a:extLst>
        </xdr:cNvPr>
        <xdr:cNvSpPr/>
      </xdr:nvSpPr>
      <xdr:spPr>
        <a:xfrm>
          <a:off x="8699500" y="667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83723</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61017" y="6770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162560</xdr:rowOff>
    </xdr:from>
    <xdr:to>
      <xdr:col>11</xdr:col>
      <xdr:colOff>358775</xdr:colOff>
      <xdr:row>39</xdr:row>
      <xdr:rowOff>92710</xdr:rowOff>
    </xdr:to>
    <xdr:sp macro="" textlink="">
      <xdr:nvSpPr>
        <xdr:cNvPr id="311" name="円/楕円 310">
          <a:extLst>
            <a:ext uri="{FF2B5EF4-FFF2-40B4-BE49-F238E27FC236}">
              <a16:creationId xmlns:a16="http://schemas.microsoft.com/office/drawing/2014/main" id="{00000000-0008-0000-0700-000037010000}"/>
            </a:ext>
          </a:extLst>
        </xdr:cNvPr>
        <xdr:cNvSpPr/>
      </xdr:nvSpPr>
      <xdr:spPr>
        <a:xfrm>
          <a:off x="7810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83837</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2017" y="6770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162598</xdr:rowOff>
    </xdr:from>
    <xdr:to>
      <xdr:col>10</xdr:col>
      <xdr:colOff>155575</xdr:colOff>
      <xdr:row>39</xdr:row>
      <xdr:rowOff>92748</xdr:rowOff>
    </xdr:to>
    <xdr:sp macro="" textlink="">
      <xdr:nvSpPr>
        <xdr:cNvPr id="313" name="円/楕円 312">
          <a:extLst>
            <a:ext uri="{FF2B5EF4-FFF2-40B4-BE49-F238E27FC236}">
              <a16:creationId xmlns:a16="http://schemas.microsoft.com/office/drawing/2014/main" id="{00000000-0008-0000-0700-000039010000}"/>
            </a:ext>
          </a:extLst>
        </xdr:cNvPr>
        <xdr:cNvSpPr/>
      </xdr:nvSpPr>
      <xdr:spPr>
        <a:xfrm>
          <a:off x="6921500" y="667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83875</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3017" y="6770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24,845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135252</xdr:rowOff>
    </xdr:from>
    <xdr:to>
      <xdr:col>15</xdr:col>
      <xdr:colOff>180340</xdr:colOff>
      <xdr:row>59</xdr:row>
      <xdr:rowOff>41597</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879202"/>
          <a:ext cx="1270" cy="127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45424</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16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15</xdr:col>
      <xdr:colOff>92075</xdr:colOff>
      <xdr:row>59</xdr:row>
      <xdr:rowOff>41597</xdr:rowOff>
    </xdr:from>
    <xdr:to>
      <xdr:col>15</xdr:col>
      <xdr:colOff>269875</xdr:colOff>
      <xdr:row>59</xdr:row>
      <xdr:rowOff>41597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15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81929</xdr:rowOff>
    </xdr:from>
    <xdr:ext cx="690189"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6544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3,361,673</a:t>
          </a:r>
          <a:endParaRPr kumimoji="1" lang="ja-JP" altLang="en-US" sz="1000" b="1">
            <a:latin typeface="ＭＳ Ｐゴシック"/>
          </a:endParaRPr>
        </a:p>
      </xdr:txBody>
    </xdr:sp>
    <xdr:clientData/>
  </xdr:oneCellAnchor>
  <xdr:twoCellAnchor>
    <xdr:from>
      <xdr:col>15</xdr:col>
      <xdr:colOff>92075</xdr:colOff>
      <xdr:row>51</xdr:row>
      <xdr:rowOff>135252</xdr:rowOff>
    </xdr:from>
    <xdr:to>
      <xdr:col>15</xdr:col>
      <xdr:colOff>269875</xdr:colOff>
      <xdr:row>51</xdr:row>
      <xdr:rowOff>135252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87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100208</xdr:rowOff>
    </xdr:from>
    <xdr:to>
      <xdr:col>15</xdr:col>
      <xdr:colOff>180975</xdr:colOff>
      <xdr:row>58</xdr:row>
      <xdr:rowOff>113078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9639300" y="10044308"/>
          <a:ext cx="838200" cy="1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78618</xdr:rowOff>
    </xdr:from>
    <xdr:ext cx="599010"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10022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170,365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100191</xdr:rowOff>
    </xdr:from>
    <xdr:to>
      <xdr:col>15</xdr:col>
      <xdr:colOff>231775</xdr:colOff>
      <xdr:row>59</xdr:row>
      <xdr:rowOff>30341</xdr:rowOff>
    </xdr:to>
    <xdr:sp macro="" textlink="">
      <xdr:nvSpPr>
        <xdr:cNvPr id="345" name="フローチャート : 判断 344">
          <a:extLst>
            <a:ext uri="{FF2B5EF4-FFF2-40B4-BE49-F238E27FC236}">
              <a16:creationId xmlns:a16="http://schemas.microsoft.com/office/drawing/2014/main" id="{00000000-0008-0000-0700-000059010000}"/>
            </a:ext>
          </a:extLst>
        </xdr:cNvPr>
        <xdr:cNvSpPr/>
      </xdr:nvSpPr>
      <xdr:spPr>
        <a:xfrm>
          <a:off x="10426700" y="1004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100208</xdr:rowOff>
    </xdr:from>
    <xdr:to>
      <xdr:col>14</xdr:col>
      <xdr:colOff>28575</xdr:colOff>
      <xdr:row>58</xdr:row>
      <xdr:rowOff>134709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10044308"/>
          <a:ext cx="889000" cy="3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105577</xdr:rowOff>
    </xdr:from>
    <xdr:to>
      <xdr:col>14</xdr:col>
      <xdr:colOff>79375</xdr:colOff>
      <xdr:row>59</xdr:row>
      <xdr:rowOff>35727</xdr:rowOff>
    </xdr:to>
    <xdr:sp macro="" textlink="">
      <xdr:nvSpPr>
        <xdr:cNvPr id="347" name="フローチャート : 判断 346">
          <a:extLst>
            <a:ext uri="{FF2B5EF4-FFF2-40B4-BE49-F238E27FC236}">
              <a16:creationId xmlns:a16="http://schemas.microsoft.com/office/drawing/2014/main" id="{00000000-0008-0000-0700-00005B010000}"/>
            </a:ext>
          </a:extLst>
        </xdr:cNvPr>
        <xdr:cNvSpPr/>
      </xdr:nvSpPr>
      <xdr:spPr>
        <a:xfrm>
          <a:off x="9588500" y="1004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26854</xdr:rowOff>
    </xdr:from>
    <xdr:ext cx="599010"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39794" y="10142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102164</xdr:rowOff>
    </xdr:from>
    <xdr:to>
      <xdr:col>12</xdr:col>
      <xdr:colOff>511175</xdr:colOff>
      <xdr:row>58</xdr:row>
      <xdr:rowOff>134709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7861300" y="10046264"/>
          <a:ext cx="889000" cy="3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100042</xdr:rowOff>
    </xdr:from>
    <xdr:to>
      <xdr:col>12</xdr:col>
      <xdr:colOff>561975</xdr:colOff>
      <xdr:row>59</xdr:row>
      <xdr:rowOff>30192</xdr:rowOff>
    </xdr:to>
    <xdr:sp macro="" textlink="">
      <xdr:nvSpPr>
        <xdr:cNvPr id="350" name="フローチャート : 判断 349">
          <a:extLst>
            <a:ext uri="{FF2B5EF4-FFF2-40B4-BE49-F238E27FC236}">
              <a16:creationId xmlns:a16="http://schemas.microsoft.com/office/drawing/2014/main" id="{00000000-0008-0000-0700-00005E010000}"/>
            </a:ext>
          </a:extLst>
        </xdr:cNvPr>
        <xdr:cNvSpPr/>
      </xdr:nvSpPr>
      <xdr:spPr>
        <a:xfrm>
          <a:off x="8699500" y="1004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21319</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50794" y="10136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102164</xdr:rowOff>
    </xdr:from>
    <xdr:to>
      <xdr:col>11</xdr:col>
      <xdr:colOff>307975</xdr:colOff>
      <xdr:row>58</xdr:row>
      <xdr:rowOff>132666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10046264"/>
          <a:ext cx="889000" cy="30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98088</xdr:rowOff>
    </xdr:from>
    <xdr:to>
      <xdr:col>11</xdr:col>
      <xdr:colOff>358775</xdr:colOff>
      <xdr:row>59</xdr:row>
      <xdr:rowOff>28238</xdr:rowOff>
    </xdr:to>
    <xdr:sp macro="" textlink="">
      <xdr:nvSpPr>
        <xdr:cNvPr id="353" name="フローチャート : 判断 352">
          <a:extLst>
            <a:ext uri="{FF2B5EF4-FFF2-40B4-BE49-F238E27FC236}">
              <a16:creationId xmlns:a16="http://schemas.microsoft.com/office/drawing/2014/main" id="{00000000-0008-0000-0700-000061010000}"/>
            </a:ext>
          </a:extLst>
        </xdr:cNvPr>
        <xdr:cNvSpPr/>
      </xdr:nvSpPr>
      <xdr:spPr>
        <a:xfrm>
          <a:off x="7810500" y="1004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19365</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61794" y="10134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110076</xdr:rowOff>
    </xdr:from>
    <xdr:to>
      <xdr:col>10</xdr:col>
      <xdr:colOff>155575</xdr:colOff>
      <xdr:row>59</xdr:row>
      <xdr:rowOff>40226</xdr:rowOff>
    </xdr:to>
    <xdr:sp macro="" textlink="">
      <xdr:nvSpPr>
        <xdr:cNvPr id="355" name="フローチャート : 判断 354">
          <a:extLst>
            <a:ext uri="{FF2B5EF4-FFF2-40B4-BE49-F238E27FC236}">
              <a16:creationId xmlns:a16="http://schemas.microsoft.com/office/drawing/2014/main" id="{00000000-0008-0000-0700-000063010000}"/>
            </a:ext>
          </a:extLst>
        </xdr:cNvPr>
        <xdr:cNvSpPr/>
      </xdr:nvSpPr>
      <xdr:spPr>
        <a:xfrm>
          <a:off x="6921500" y="100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31353</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672794" y="10146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62278</xdr:rowOff>
    </xdr:from>
    <xdr:to>
      <xdr:col>15</xdr:col>
      <xdr:colOff>231775</xdr:colOff>
      <xdr:row>58</xdr:row>
      <xdr:rowOff>163878</xdr:rowOff>
    </xdr:to>
    <xdr:sp macro="" textlink="">
      <xdr:nvSpPr>
        <xdr:cNvPr id="362" name="円/楕円 361">
          <a:extLst>
            <a:ext uri="{FF2B5EF4-FFF2-40B4-BE49-F238E27FC236}">
              <a16:creationId xmlns:a16="http://schemas.microsoft.com/office/drawing/2014/main" id="{00000000-0008-0000-0700-00006A010000}"/>
            </a:ext>
          </a:extLst>
        </xdr:cNvPr>
        <xdr:cNvSpPr/>
      </xdr:nvSpPr>
      <xdr:spPr>
        <a:xfrm>
          <a:off x="10426700" y="1000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21655</xdr:rowOff>
    </xdr:from>
    <xdr:ext cx="599010"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794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269,873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49408</xdr:rowOff>
    </xdr:from>
    <xdr:to>
      <xdr:col>14</xdr:col>
      <xdr:colOff>79375</xdr:colOff>
      <xdr:row>58</xdr:row>
      <xdr:rowOff>151008</xdr:rowOff>
    </xdr:to>
    <xdr:sp macro="" textlink="">
      <xdr:nvSpPr>
        <xdr:cNvPr id="364" name="円/楕円 363">
          <a:extLst>
            <a:ext uri="{FF2B5EF4-FFF2-40B4-BE49-F238E27FC236}">
              <a16:creationId xmlns:a16="http://schemas.microsoft.com/office/drawing/2014/main" id="{00000000-0008-0000-0700-00006C010000}"/>
            </a:ext>
          </a:extLst>
        </xdr:cNvPr>
        <xdr:cNvSpPr/>
      </xdr:nvSpPr>
      <xdr:spPr>
        <a:xfrm>
          <a:off x="9588500" y="999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167535</xdr:rowOff>
    </xdr:from>
    <xdr:ext cx="59901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39794" y="9768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303,653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83909</xdr:rowOff>
    </xdr:from>
    <xdr:to>
      <xdr:col>12</xdr:col>
      <xdr:colOff>561975</xdr:colOff>
      <xdr:row>59</xdr:row>
      <xdr:rowOff>14059</xdr:rowOff>
    </xdr:to>
    <xdr:sp macro="" textlink="">
      <xdr:nvSpPr>
        <xdr:cNvPr id="366" name="円/楕円 365">
          <a:extLst>
            <a:ext uri="{FF2B5EF4-FFF2-40B4-BE49-F238E27FC236}">
              <a16:creationId xmlns:a16="http://schemas.microsoft.com/office/drawing/2014/main" id="{00000000-0008-0000-0700-00006E010000}"/>
            </a:ext>
          </a:extLst>
        </xdr:cNvPr>
        <xdr:cNvSpPr/>
      </xdr:nvSpPr>
      <xdr:spPr>
        <a:xfrm>
          <a:off x="8699500" y="1002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30586</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50794" y="9803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213,101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51364</xdr:rowOff>
    </xdr:from>
    <xdr:to>
      <xdr:col>11</xdr:col>
      <xdr:colOff>358775</xdr:colOff>
      <xdr:row>58</xdr:row>
      <xdr:rowOff>152964</xdr:rowOff>
    </xdr:to>
    <xdr:sp macro="" textlink="">
      <xdr:nvSpPr>
        <xdr:cNvPr id="368" name="円/楕円 367">
          <a:extLst>
            <a:ext uri="{FF2B5EF4-FFF2-40B4-BE49-F238E27FC236}">
              <a16:creationId xmlns:a16="http://schemas.microsoft.com/office/drawing/2014/main" id="{00000000-0008-0000-0700-000070010000}"/>
            </a:ext>
          </a:extLst>
        </xdr:cNvPr>
        <xdr:cNvSpPr/>
      </xdr:nvSpPr>
      <xdr:spPr>
        <a:xfrm>
          <a:off x="7810500" y="999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169491</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61794" y="9770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298,518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81866</xdr:rowOff>
    </xdr:from>
    <xdr:to>
      <xdr:col>10</xdr:col>
      <xdr:colOff>155575</xdr:colOff>
      <xdr:row>59</xdr:row>
      <xdr:rowOff>12016</xdr:rowOff>
    </xdr:to>
    <xdr:sp macro="" textlink="">
      <xdr:nvSpPr>
        <xdr:cNvPr id="370" name="円/楕円 369">
          <a:extLst>
            <a:ext uri="{FF2B5EF4-FFF2-40B4-BE49-F238E27FC236}">
              <a16:creationId xmlns:a16="http://schemas.microsoft.com/office/drawing/2014/main" id="{00000000-0008-0000-0700-000072010000}"/>
            </a:ext>
          </a:extLst>
        </xdr:cNvPr>
        <xdr:cNvSpPr/>
      </xdr:nvSpPr>
      <xdr:spPr>
        <a:xfrm>
          <a:off x="6921500" y="1002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28543</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672794" y="9801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218,461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91184</xdr:rowOff>
    </xdr:from>
    <xdr:to>
      <xdr:col>15</xdr:col>
      <xdr:colOff>180340</xdr:colOff>
      <xdr:row>79</xdr:row>
      <xdr:rowOff>41483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092684"/>
          <a:ext cx="1270" cy="149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45310</xdr:rowOff>
    </xdr:from>
    <xdr:ext cx="378565"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89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15</xdr:col>
      <xdr:colOff>92075</xdr:colOff>
      <xdr:row>79</xdr:row>
      <xdr:rowOff>41483</xdr:rowOff>
    </xdr:from>
    <xdr:to>
      <xdr:col>15</xdr:col>
      <xdr:colOff>269875</xdr:colOff>
      <xdr:row>79</xdr:row>
      <xdr:rowOff>41483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86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37861</xdr:rowOff>
    </xdr:from>
    <xdr:ext cx="599010"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186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392,734</a:t>
          </a:r>
          <a:endParaRPr kumimoji="1" lang="ja-JP" altLang="en-US" sz="1000" b="1">
            <a:latin typeface="ＭＳ Ｐゴシック"/>
          </a:endParaRPr>
        </a:p>
      </xdr:txBody>
    </xdr:sp>
    <xdr:clientData/>
  </xdr:oneCellAnchor>
  <xdr:twoCellAnchor>
    <xdr:from>
      <xdr:col>15</xdr:col>
      <xdr:colOff>92075</xdr:colOff>
      <xdr:row>70</xdr:row>
      <xdr:rowOff>91184</xdr:rowOff>
    </xdr:from>
    <xdr:to>
      <xdr:col>15</xdr:col>
      <xdr:colOff>269875</xdr:colOff>
      <xdr:row>70</xdr:row>
      <xdr:rowOff>91184</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092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79628</xdr:rowOff>
    </xdr:from>
    <xdr:to>
      <xdr:col>15</xdr:col>
      <xdr:colOff>180975</xdr:colOff>
      <xdr:row>78</xdr:row>
      <xdr:rowOff>128601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9639300" y="13452728"/>
          <a:ext cx="838200" cy="48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14219</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215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45,606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162792</xdr:rowOff>
    </xdr:from>
    <xdr:to>
      <xdr:col>15</xdr:col>
      <xdr:colOff>231775</xdr:colOff>
      <xdr:row>78</xdr:row>
      <xdr:rowOff>92942</xdr:rowOff>
    </xdr:to>
    <xdr:sp macro="" textlink="">
      <xdr:nvSpPr>
        <xdr:cNvPr id="402" name="フローチャート : 判断 401">
          <a:extLst>
            <a:ext uri="{FF2B5EF4-FFF2-40B4-BE49-F238E27FC236}">
              <a16:creationId xmlns:a16="http://schemas.microsoft.com/office/drawing/2014/main" id="{00000000-0008-0000-0700-000092010000}"/>
            </a:ext>
          </a:extLst>
        </xdr:cNvPr>
        <xdr:cNvSpPr/>
      </xdr:nvSpPr>
      <xdr:spPr>
        <a:xfrm>
          <a:off x="104267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79628</xdr:rowOff>
    </xdr:from>
    <xdr:to>
      <xdr:col>14</xdr:col>
      <xdr:colOff>28575</xdr:colOff>
      <xdr:row>78</xdr:row>
      <xdr:rowOff>131302</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8750300" y="13452728"/>
          <a:ext cx="889000" cy="5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152958</xdr:rowOff>
    </xdr:from>
    <xdr:to>
      <xdr:col>14</xdr:col>
      <xdr:colOff>79375</xdr:colOff>
      <xdr:row>78</xdr:row>
      <xdr:rowOff>83108</xdr:rowOff>
    </xdr:to>
    <xdr:sp macro="" textlink="">
      <xdr:nvSpPr>
        <xdr:cNvPr id="404" name="フローチャート : 判断 403">
          <a:extLst>
            <a:ext uri="{FF2B5EF4-FFF2-40B4-BE49-F238E27FC236}">
              <a16:creationId xmlns:a16="http://schemas.microsoft.com/office/drawing/2014/main" id="{00000000-0008-0000-0700-000094010000}"/>
            </a:ext>
          </a:extLst>
        </xdr:cNvPr>
        <xdr:cNvSpPr/>
      </xdr:nvSpPr>
      <xdr:spPr>
        <a:xfrm>
          <a:off x="9588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99635</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312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131302</xdr:rowOff>
    </xdr:from>
    <xdr:to>
      <xdr:col>12</xdr:col>
      <xdr:colOff>511175</xdr:colOff>
      <xdr:row>78</xdr:row>
      <xdr:rowOff>142039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7861300" y="13504402"/>
          <a:ext cx="889000" cy="10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154767</xdr:rowOff>
    </xdr:from>
    <xdr:to>
      <xdr:col>12</xdr:col>
      <xdr:colOff>561975</xdr:colOff>
      <xdr:row>78</xdr:row>
      <xdr:rowOff>84917</xdr:rowOff>
    </xdr:to>
    <xdr:sp macro="" textlink="">
      <xdr:nvSpPr>
        <xdr:cNvPr id="407" name="フローチャート : 判断 406">
          <a:extLst>
            <a:ext uri="{FF2B5EF4-FFF2-40B4-BE49-F238E27FC236}">
              <a16:creationId xmlns:a16="http://schemas.microsoft.com/office/drawing/2014/main" id="{00000000-0008-0000-0700-000097010000}"/>
            </a:ext>
          </a:extLst>
        </xdr:cNvPr>
        <xdr:cNvSpPr/>
      </xdr:nvSpPr>
      <xdr:spPr>
        <a:xfrm>
          <a:off x="8699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101444</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31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81662</xdr:rowOff>
    </xdr:from>
    <xdr:to>
      <xdr:col>11</xdr:col>
      <xdr:colOff>307975</xdr:colOff>
      <xdr:row>78</xdr:row>
      <xdr:rowOff>142039</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6972300" y="13454762"/>
          <a:ext cx="889000" cy="6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156341</xdr:rowOff>
    </xdr:from>
    <xdr:to>
      <xdr:col>11</xdr:col>
      <xdr:colOff>358775</xdr:colOff>
      <xdr:row>78</xdr:row>
      <xdr:rowOff>86491</xdr:rowOff>
    </xdr:to>
    <xdr:sp macro="" textlink="">
      <xdr:nvSpPr>
        <xdr:cNvPr id="410" name="フローチャート : 判断 409">
          <a:extLst>
            <a:ext uri="{FF2B5EF4-FFF2-40B4-BE49-F238E27FC236}">
              <a16:creationId xmlns:a16="http://schemas.microsoft.com/office/drawing/2014/main" id="{00000000-0008-0000-0700-00009A010000}"/>
            </a:ext>
          </a:extLst>
        </xdr:cNvPr>
        <xdr:cNvSpPr/>
      </xdr:nvSpPr>
      <xdr:spPr>
        <a:xfrm>
          <a:off x="7810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103018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31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21120</xdr:rowOff>
    </xdr:from>
    <xdr:to>
      <xdr:col>10</xdr:col>
      <xdr:colOff>155575</xdr:colOff>
      <xdr:row>78</xdr:row>
      <xdr:rowOff>122720</xdr:rowOff>
    </xdr:to>
    <xdr:sp macro="" textlink="">
      <xdr:nvSpPr>
        <xdr:cNvPr id="412" name="フローチャート : 判断 411">
          <a:extLst>
            <a:ext uri="{FF2B5EF4-FFF2-40B4-BE49-F238E27FC236}">
              <a16:creationId xmlns:a16="http://schemas.microsoft.com/office/drawing/2014/main" id="{00000000-0008-0000-0700-00009C010000}"/>
            </a:ext>
          </a:extLst>
        </xdr:cNvPr>
        <xdr:cNvSpPr/>
      </xdr:nvSpPr>
      <xdr:spPr>
        <a:xfrm>
          <a:off x="6921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139247</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31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77801</xdr:rowOff>
    </xdr:from>
    <xdr:to>
      <xdr:col>15</xdr:col>
      <xdr:colOff>231775</xdr:colOff>
      <xdr:row>79</xdr:row>
      <xdr:rowOff>7951</xdr:rowOff>
    </xdr:to>
    <xdr:sp macro="" textlink="">
      <xdr:nvSpPr>
        <xdr:cNvPr id="419" name="円/楕円 418">
          <a:extLst>
            <a:ext uri="{FF2B5EF4-FFF2-40B4-BE49-F238E27FC236}">
              <a16:creationId xmlns:a16="http://schemas.microsoft.com/office/drawing/2014/main" id="{00000000-0008-0000-0700-0000A3010000}"/>
            </a:ext>
          </a:extLst>
        </xdr:cNvPr>
        <xdr:cNvSpPr/>
      </xdr:nvSpPr>
      <xdr:spPr>
        <a:xfrm>
          <a:off x="10426700" y="1345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164178</xdr:rowOff>
    </xdr:from>
    <xdr:ext cx="534377"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336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22,913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28828</xdr:rowOff>
    </xdr:from>
    <xdr:to>
      <xdr:col>14</xdr:col>
      <xdr:colOff>79375</xdr:colOff>
      <xdr:row>78</xdr:row>
      <xdr:rowOff>130428</xdr:rowOff>
    </xdr:to>
    <xdr:sp macro="" textlink="">
      <xdr:nvSpPr>
        <xdr:cNvPr id="421" name="円/楕円 420">
          <a:extLst>
            <a:ext uri="{FF2B5EF4-FFF2-40B4-BE49-F238E27FC236}">
              <a16:creationId xmlns:a16="http://schemas.microsoft.com/office/drawing/2014/main" id="{00000000-0008-0000-0700-0000A5010000}"/>
            </a:ext>
          </a:extLst>
        </xdr:cNvPr>
        <xdr:cNvSpPr/>
      </xdr:nvSpPr>
      <xdr:spPr>
        <a:xfrm>
          <a:off x="9588500" y="1340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121555</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72111" y="1349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35,767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80502</xdr:rowOff>
    </xdr:from>
    <xdr:to>
      <xdr:col>12</xdr:col>
      <xdr:colOff>561975</xdr:colOff>
      <xdr:row>79</xdr:row>
      <xdr:rowOff>10652</xdr:rowOff>
    </xdr:to>
    <xdr:sp macro="" textlink="">
      <xdr:nvSpPr>
        <xdr:cNvPr id="423" name="円/楕円 422">
          <a:extLst>
            <a:ext uri="{FF2B5EF4-FFF2-40B4-BE49-F238E27FC236}">
              <a16:creationId xmlns:a16="http://schemas.microsoft.com/office/drawing/2014/main" id="{00000000-0008-0000-0700-0000A7010000}"/>
            </a:ext>
          </a:extLst>
        </xdr:cNvPr>
        <xdr:cNvSpPr/>
      </xdr:nvSpPr>
      <xdr:spPr>
        <a:xfrm>
          <a:off x="8699500" y="1345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1779</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483111" y="1354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22,204</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91239</xdr:rowOff>
    </xdr:from>
    <xdr:to>
      <xdr:col>11</xdr:col>
      <xdr:colOff>358775</xdr:colOff>
      <xdr:row>79</xdr:row>
      <xdr:rowOff>21389</xdr:rowOff>
    </xdr:to>
    <xdr:sp macro="" textlink="">
      <xdr:nvSpPr>
        <xdr:cNvPr id="425" name="円/楕円 424">
          <a:extLst>
            <a:ext uri="{FF2B5EF4-FFF2-40B4-BE49-F238E27FC236}">
              <a16:creationId xmlns:a16="http://schemas.microsoft.com/office/drawing/2014/main" id="{00000000-0008-0000-0700-0000A9010000}"/>
            </a:ext>
          </a:extLst>
        </xdr:cNvPr>
        <xdr:cNvSpPr/>
      </xdr:nvSpPr>
      <xdr:spPr>
        <a:xfrm>
          <a:off x="7810500" y="1346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79</xdr:row>
      <xdr:rowOff>12516</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594111" y="1355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19,386</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30862</xdr:rowOff>
    </xdr:from>
    <xdr:to>
      <xdr:col>10</xdr:col>
      <xdr:colOff>155575</xdr:colOff>
      <xdr:row>78</xdr:row>
      <xdr:rowOff>132462</xdr:rowOff>
    </xdr:to>
    <xdr:sp macro="" textlink="">
      <xdr:nvSpPr>
        <xdr:cNvPr id="427" name="円/楕円 426">
          <a:extLst>
            <a:ext uri="{FF2B5EF4-FFF2-40B4-BE49-F238E27FC236}">
              <a16:creationId xmlns:a16="http://schemas.microsoft.com/office/drawing/2014/main" id="{00000000-0008-0000-0700-0000AB010000}"/>
            </a:ext>
          </a:extLst>
        </xdr:cNvPr>
        <xdr:cNvSpPr/>
      </xdr:nvSpPr>
      <xdr:spPr>
        <a:xfrm>
          <a:off x="6921500" y="1340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123589</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05111" y="1349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35,233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74,880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50633</xdr:rowOff>
    </xdr:from>
    <xdr:to>
      <xdr:col>15</xdr:col>
      <xdr:colOff>180340</xdr:colOff>
      <xdr:row>98</xdr:row>
      <xdr:rowOff>125188</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652583"/>
          <a:ext cx="1270" cy="1274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129015</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93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31,742</a:t>
          </a:r>
          <a:endParaRPr kumimoji="1" lang="ja-JP" altLang="en-US" sz="1000" b="1">
            <a:latin typeface="ＭＳ Ｐゴシック"/>
          </a:endParaRPr>
        </a:p>
      </xdr:txBody>
    </xdr:sp>
    <xdr:clientData/>
  </xdr:oneCellAnchor>
  <xdr:twoCellAnchor>
    <xdr:from>
      <xdr:col>15</xdr:col>
      <xdr:colOff>92075</xdr:colOff>
      <xdr:row>98</xdr:row>
      <xdr:rowOff>125188</xdr:rowOff>
    </xdr:from>
    <xdr:to>
      <xdr:col>15</xdr:col>
      <xdr:colOff>269875</xdr:colOff>
      <xdr:row>98</xdr:row>
      <xdr:rowOff>125188</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92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168760</xdr:rowOff>
    </xdr:from>
    <xdr:ext cx="690189"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427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2,819,811</a:t>
          </a:r>
          <a:endParaRPr kumimoji="1" lang="ja-JP" altLang="en-US" sz="1000" b="1">
            <a:latin typeface="ＭＳ Ｐゴシック"/>
          </a:endParaRPr>
        </a:p>
      </xdr:txBody>
    </xdr:sp>
    <xdr:clientData/>
  </xdr:oneCellAnchor>
  <xdr:twoCellAnchor>
    <xdr:from>
      <xdr:col>15</xdr:col>
      <xdr:colOff>92075</xdr:colOff>
      <xdr:row>91</xdr:row>
      <xdr:rowOff>50633</xdr:rowOff>
    </xdr:from>
    <xdr:to>
      <xdr:col>15</xdr:col>
      <xdr:colOff>269875</xdr:colOff>
      <xdr:row>91</xdr:row>
      <xdr:rowOff>50633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65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97444</xdr:rowOff>
    </xdr:from>
    <xdr:to>
      <xdr:col>15</xdr:col>
      <xdr:colOff>180975</xdr:colOff>
      <xdr:row>98</xdr:row>
      <xdr:rowOff>104643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9639300" y="16899544"/>
          <a:ext cx="838200" cy="7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43614</xdr:rowOff>
    </xdr:from>
    <xdr:ext cx="599010"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6742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149,090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20737</xdr:rowOff>
    </xdr:from>
    <xdr:to>
      <xdr:col>15</xdr:col>
      <xdr:colOff>231775</xdr:colOff>
      <xdr:row>98</xdr:row>
      <xdr:rowOff>122337</xdr:rowOff>
    </xdr:to>
    <xdr:sp macro="" textlink="">
      <xdr:nvSpPr>
        <xdr:cNvPr id="457" name="フローチャート : 判断 456">
          <a:extLst>
            <a:ext uri="{FF2B5EF4-FFF2-40B4-BE49-F238E27FC236}">
              <a16:creationId xmlns:a16="http://schemas.microsoft.com/office/drawing/2014/main" id="{00000000-0008-0000-0700-0000C9010000}"/>
            </a:ext>
          </a:extLst>
        </xdr:cNvPr>
        <xdr:cNvSpPr/>
      </xdr:nvSpPr>
      <xdr:spPr>
        <a:xfrm>
          <a:off x="10426700" y="1682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104643</xdr:rowOff>
    </xdr:from>
    <xdr:to>
      <xdr:col>14</xdr:col>
      <xdr:colOff>28575</xdr:colOff>
      <xdr:row>98</xdr:row>
      <xdr:rowOff>107499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906743"/>
          <a:ext cx="889000" cy="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27366</xdr:rowOff>
    </xdr:from>
    <xdr:to>
      <xdr:col>14</xdr:col>
      <xdr:colOff>79375</xdr:colOff>
      <xdr:row>98</xdr:row>
      <xdr:rowOff>128966</xdr:rowOff>
    </xdr:to>
    <xdr:sp macro="" textlink="">
      <xdr:nvSpPr>
        <xdr:cNvPr id="459" name="フローチャート : 判断 458">
          <a:extLst>
            <a:ext uri="{FF2B5EF4-FFF2-40B4-BE49-F238E27FC236}">
              <a16:creationId xmlns:a16="http://schemas.microsoft.com/office/drawing/2014/main" id="{00000000-0008-0000-0700-0000CB010000}"/>
            </a:ext>
          </a:extLst>
        </xdr:cNvPr>
        <xdr:cNvSpPr/>
      </xdr:nvSpPr>
      <xdr:spPr>
        <a:xfrm>
          <a:off x="9588500" y="168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145493</xdr:rowOff>
    </xdr:from>
    <xdr:ext cx="599010"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39794" y="16604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107499</xdr:rowOff>
    </xdr:from>
    <xdr:to>
      <xdr:col>12</xdr:col>
      <xdr:colOff>511175</xdr:colOff>
      <xdr:row>98</xdr:row>
      <xdr:rowOff>115951</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7861300" y="16909599"/>
          <a:ext cx="889000" cy="8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15184</xdr:rowOff>
    </xdr:from>
    <xdr:to>
      <xdr:col>12</xdr:col>
      <xdr:colOff>561975</xdr:colOff>
      <xdr:row>98</xdr:row>
      <xdr:rowOff>116784</xdr:rowOff>
    </xdr:to>
    <xdr:sp macro="" textlink="">
      <xdr:nvSpPr>
        <xdr:cNvPr id="462" name="フローチャート : 判断 461">
          <a:extLst>
            <a:ext uri="{FF2B5EF4-FFF2-40B4-BE49-F238E27FC236}">
              <a16:creationId xmlns:a16="http://schemas.microsoft.com/office/drawing/2014/main" id="{00000000-0008-0000-0700-0000CE010000}"/>
            </a:ext>
          </a:extLst>
        </xdr:cNvPr>
        <xdr:cNvSpPr/>
      </xdr:nvSpPr>
      <xdr:spPr>
        <a:xfrm>
          <a:off x="8699500" y="1681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133311</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50794" y="16592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108658</xdr:rowOff>
    </xdr:from>
    <xdr:to>
      <xdr:col>11</xdr:col>
      <xdr:colOff>307975</xdr:colOff>
      <xdr:row>98</xdr:row>
      <xdr:rowOff>115951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972300" y="16910758"/>
          <a:ext cx="889000" cy="7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25040</xdr:rowOff>
    </xdr:from>
    <xdr:to>
      <xdr:col>11</xdr:col>
      <xdr:colOff>358775</xdr:colOff>
      <xdr:row>98</xdr:row>
      <xdr:rowOff>126640</xdr:rowOff>
    </xdr:to>
    <xdr:sp macro="" textlink="">
      <xdr:nvSpPr>
        <xdr:cNvPr id="465" name="フローチャート : 判断 464">
          <a:extLst>
            <a:ext uri="{FF2B5EF4-FFF2-40B4-BE49-F238E27FC236}">
              <a16:creationId xmlns:a16="http://schemas.microsoft.com/office/drawing/2014/main" id="{00000000-0008-0000-0700-0000D1010000}"/>
            </a:ext>
          </a:extLst>
        </xdr:cNvPr>
        <xdr:cNvSpPr/>
      </xdr:nvSpPr>
      <xdr:spPr>
        <a:xfrm>
          <a:off x="7810500" y="168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143167</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61794" y="16602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36378</xdr:rowOff>
    </xdr:from>
    <xdr:to>
      <xdr:col>10</xdr:col>
      <xdr:colOff>155575</xdr:colOff>
      <xdr:row>98</xdr:row>
      <xdr:rowOff>137978</xdr:rowOff>
    </xdr:to>
    <xdr:sp macro="" textlink="">
      <xdr:nvSpPr>
        <xdr:cNvPr id="467" name="フローチャート : 判断 466">
          <a:extLst>
            <a:ext uri="{FF2B5EF4-FFF2-40B4-BE49-F238E27FC236}">
              <a16:creationId xmlns:a16="http://schemas.microsoft.com/office/drawing/2014/main" id="{00000000-0008-0000-0700-0000D3010000}"/>
            </a:ext>
          </a:extLst>
        </xdr:cNvPr>
        <xdr:cNvSpPr/>
      </xdr:nvSpPr>
      <xdr:spPr>
        <a:xfrm>
          <a:off x="6921500" y="1683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154505</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672794" y="1661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46644</xdr:rowOff>
    </xdr:from>
    <xdr:to>
      <xdr:col>15</xdr:col>
      <xdr:colOff>231775</xdr:colOff>
      <xdr:row>98</xdr:row>
      <xdr:rowOff>148244</xdr:rowOff>
    </xdr:to>
    <xdr:sp macro="" textlink="">
      <xdr:nvSpPr>
        <xdr:cNvPr id="474" name="円/楕円 473">
          <a:extLst>
            <a:ext uri="{FF2B5EF4-FFF2-40B4-BE49-F238E27FC236}">
              <a16:creationId xmlns:a16="http://schemas.microsoft.com/office/drawing/2014/main" id="{00000000-0008-0000-0700-0000DA010000}"/>
            </a:ext>
          </a:extLst>
        </xdr:cNvPr>
        <xdr:cNvSpPr/>
      </xdr:nvSpPr>
      <xdr:spPr>
        <a:xfrm>
          <a:off x="10426700" y="1684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170614</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80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92,425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53843</xdr:rowOff>
    </xdr:from>
    <xdr:to>
      <xdr:col>14</xdr:col>
      <xdr:colOff>79375</xdr:colOff>
      <xdr:row>98</xdr:row>
      <xdr:rowOff>155443</xdr:rowOff>
    </xdr:to>
    <xdr:sp macro="" textlink="">
      <xdr:nvSpPr>
        <xdr:cNvPr id="476" name="円/楕円 475">
          <a:extLst>
            <a:ext uri="{FF2B5EF4-FFF2-40B4-BE49-F238E27FC236}">
              <a16:creationId xmlns:a16="http://schemas.microsoft.com/office/drawing/2014/main" id="{00000000-0008-0000-0700-0000DC010000}"/>
            </a:ext>
          </a:extLst>
        </xdr:cNvPr>
        <xdr:cNvSpPr/>
      </xdr:nvSpPr>
      <xdr:spPr>
        <a:xfrm>
          <a:off x="9588500" y="1685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146570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94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76,677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56699</xdr:rowOff>
    </xdr:from>
    <xdr:to>
      <xdr:col>12</xdr:col>
      <xdr:colOff>561975</xdr:colOff>
      <xdr:row>98</xdr:row>
      <xdr:rowOff>158299</xdr:rowOff>
    </xdr:to>
    <xdr:sp macro="" textlink="">
      <xdr:nvSpPr>
        <xdr:cNvPr id="478" name="円/楕円 477">
          <a:extLst>
            <a:ext uri="{FF2B5EF4-FFF2-40B4-BE49-F238E27FC236}">
              <a16:creationId xmlns:a16="http://schemas.microsoft.com/office/drawing/2014/main" id="{00000000-0008-0000-0700-0000DE010000}"/>
            </a:ext>
          </a:extLst>
        </xdr:cNvPr>
        <xdr:cNvSpPr/>
      </xdr:nvSpPr>
      <xdr:spPr>
        <a:xfrm>
          <a:off x="8699500" y="1685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149426</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95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70,430</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65151</xdr:rowOff>
    </xdr:from>
    <xdr:to>
      <xdr:col>11</xdr:col>
      <xdr:colOff>358775</xdr:colOff>
      <xdr:row>98</xdr:row>
      <xdr:rowOff>166751</xdr:rowOff>
    </xdr:to>
    <xdr:sp macro="" textlink="">
      <xdr:nvSpPr>
        <xdr:cNvPr id="480" name="円/楕円 479">
          <a:extLst>
            <a:ext uri="{FF2B5EF4-FFF2-40B4-BE49-F238E27FC236}">
              <a16:creationId xmlns:a16="http://schemas.microsoft.com/office/drawing/2014/main" id="{00000000-0008-0000-0700-0000E0010000}"/>
            </a:ext>
          </a:extLst>
        </xdr:cNvPr>
        <xdr:cNvSpPr/>
      </xdr:nvSpPr>
      <xdr:spPr>
        <a:xfrm>
          <a:off x="7810500" y="1686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157878</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95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51,944</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57858</xdr:rowOff>
    </xdr:from>
    <xdr:to>
      <xdr:col>10</xdr:col>
      <xdr:colOff>155575</xdr:colOff>
      <xdr:row>98</xdr:row>
      <xdr:rowOff>159458</xdr:rowOff>
    </xdr:to>
    <xdr:sp macro="" textlink="">
      <xdr:nvSpPr>
        <xdr:cNvPr id="482" name="円/楕円 481">
          <a:extLst>
            <a:ext uri="{FF2B5EF4-FFF2-40B4-BE49-F238E27FC236}">
              <a16:creationId xmlns:a16="http://schemas.microsoft.com/office/drawing/2014/main" id="{00000000-0008-0000-0700-0000E2010000}"/>
            </a:ext>
          </a:extLst>
        </xdr:cNvPr>
        <xdr:cNvSpPr/>
      </xdr:nvSpPr>
      <xdr:spPr>
        <a:xfrm>
          <a:off x="6921500" y="1685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150585</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95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67,896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111247</xdr:rowOff>
    </xdr:from>
    <xdr:to>
      <xdr:col>23</xdr:col>
      <xdr:colOff>516889</xdr:colOff>
      <xdr:row>39</xdr:row>
      <xdr:rowOff>5992</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254747"/>
          <a:ext cx="1269" cy="143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9819</xdr:rowOff>
    </xdr:from>
    <xdr:ext cx="469744"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69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5,047</a:t>
          </a:r>
          <a:endParaRPr kumimoji="1" lang="ja-JP" altLang="en-US" sz="1000" b="1">
            <a:latin typeface="ＭＳ Ｐゴシック"/>
          </a:endParaRPr>
        </a:p>
      </xdr:txBody>
    </xdr:sp>
    <xdr:clientData/>
  </xdr:oneCellAnchor>
  <xdr:twoCellAnchor>
    <xdr:from>
      <xdr:col>23</xdr:col>
      <xdr:colOff>428625</xdr:colOff>
      <xdr:row>39</xdr:row>
      <xdr:rowOff>5992</xdr:rowOff>
    </xdr:from>
    <xdr:to>
      <xdr:col>23</xdr:col>
      <xdr:colOff>606425</xdr:colOff>
      <xdr:row>39</xdr:row>
      <xdr:rowOff>5992</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69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57924</xdr:rowOff>
    </xdr:from>
    <xdr:ext cx="599010"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5029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193,734</a:t>
          </a:r>
          <a:endParaRPr kumimoji="1" lang="ja-JP" altLang="en-US" sz="1000" b="1">
            <a:latin typeface="ＭＳ Ｐゴシック"/>
          </a:endParaRPr>
        </a:p>
      </xdr:txBody>
    </xdr:sp>
    <xdr:clientData/>
  </xdr:oneCellAnchor>
  <xdr:twoCellAnchor>
    <xdr:from>
      <xdr:col>23</xdr:col>
      <xdr:colOff>428625</xdr:colOff>
      <xdr:row>30</xdr:row>
      <xdr:rowOff>111247</xdr:rowOff>
    </xdr:from>
    <xdr:to>
      <xdr:col>23</xdr:col>
      <xdr:colOff>606425</xdr:colOff>
      <xdr:row>30</xdr:row>
      <xdr:rowOff>111247</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25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70746</xdr:rowOff>
    </xdr:from>
    <xdr:to>
      <xdr:col>23</xdr:col>
      <xdr:colOff>517525</xdr:colOff>
      <xdr:row>37</xdr:row>
      <xdr:rowOff>89583</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5481300" y="6414396"/>
          <a:ext cx="838200" cy="18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143087</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143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120210</xdr:rowOff>
    </xdr:from>
    <xdr:to>
      <xdr:col>23</xdr:col>
      <xdr:colOff>568325</xdr:colOff>
      <xdr:row>37</xdr:row>
      <xdr:rowOff>50360</xdr:rowOff>
    </xdr:to>
    <xdr:sp macro="" textlink="">
      <xdr:nvSpPr>
        <xdr:cNvPr id="514" name="フローチャート : 判断 513">
          <a:extLst>
            <a:ext uri="{FF2B5EF4-FFF2-40B4-BE49-F238E27FC236}">
              <a16:creationId xmlns:a16="http://schemas.microsoft.com/office/drawing/2014/main" id="{00000000-0008-0000-0700-000002020000}"/>
            </a:ext>
          </a:extLst>
        </xdr:cNvPr>
        <xdr:cNvSpPr/>
      </xdr:nvSpPr>
      <xdr:spPr>
        <a:xfrm>
          <a:off x="162687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89583</xdr:rowOff>
    </xdr:from>
    <xdr:to>
      <xdr:col>22</xdr:col>
      <xdr:colOff>365125</xdr:colOff>
      <xdr:row>37</xdr:row>
      <xdr:rowOff>92243</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4592300" y="6433233"/>
          <a:ext cx="889000" cy="2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117223</xdr:rowOff>
    </xdr:from>
    <xdr:to>
      <xdr:col>22</xdr:col>
      <xdr:colOff>415925</xdr:colOff>
      <xdr:row>37</xdr:row>
      <xdr:rowOff>47373</xdr:rowOff>
    </xdr:to>
    <xdr:sp macro="" textlink="">
      <xdr:nvSpPr>
        <xdr:cNvPr id="516" name="フローチャート : 判断 515">
          <a:extLst>
            <a:ext uri="{FF2B5EF4-FFF2-40B4-BE49-F238E27FC236}">
              <a16:creationId xmlns:a16="http://schemas.microsoft.com/office/drawing/2014/main" id="{00000000-0008-0000-0700-000004020000}"/>
            </a:ext>
          </a:extLst>
        </xdr:cNvPr>
        <xdr:cNvSpPr/>
      </xdr:nvSpPr>
      <xdr:spPr>
        <a:xfrm>
          <a:off x="15430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63900</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60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19517</xdr:rowOff>
    </xdr:from>
    <xdr:to>
      <xdr:col>21</xdr:col>
      <xdr:colOff>161925</xdr:colOff>
      <xdr:row>37</xdr:row>
      <xdr:rowOff>92243</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3703300" y="6363167"/>
          <a:ext cx="889000" cy="7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56698</xdr:rowOff>
    </xdr:from>
    <xdr:to>
      <xdr:col>21</xdr:col>
      <xdr:colOff>212725</xdr:colOff>
      <xdr:row>36</xdr:row>
      <xdr:rowOff>158298</xdr:rowOff>
    </xdr:to>
    <xdr:sp macro="" textlink="">
      <xdr:nvSpPr>
        <xdr:cNvPr id="519" name="フローチャート : 判断 518">
          <a:extLst>
            <a:ext uri="{FF2B5EF4-FFF2-40B4-BE49-F238E27FC236}">
              <a16:creationId xmlns:a16="http://schemas.microsoft.com/office/drawing/2014/main" id="{00000000-0008-0000-0700-000007020000}"/>
            </a:ext>
          </a:extLst>
        </xdr:cNvPr>
        <xdr:cNvSpPr/>
      </xdr:nvSpPr>
      <xdr:spPr>
        <a:xfrm>
          <a:off x="14541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3375</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60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19517</xdr:rowOff>
    </xdr:from>
    <xdr:to>
      <xdr:col>19</xdr:col>
      <xdr:colOff>644525</xdr:colOff>
      <xdr:row>37</xdr:row>
      <xdr:rowOff>105768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2814300" y="6363167"/>
          <a:ext cx="889000" cy="8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142095</xdr:rowOff>
    </xdr:from>
    <xdr:to>
      <xdr:col>20</xdr:col>
      <xdr:colOff>9525</xdr:colOff>
      <xdr:row>37</xdr:row>
      <xdr:rowOff>72245</xdr:rowOff>
    </xdr:to>
    <xdr:sp macro="" textlink="">
      <xdr:nvSpPr>
        <xdr:cNvPr id="522" name="フローチャート : 判断 521">
          <a:extLst>
            <a:ext uri="{FF2B5EF4-FFF2-40B4-BE49-F238E27FC236}">
              <a16:creationId xmlns:a16="http://schemas.microsoft.com/office/drawing/2014/main" id="{00000000-0008-0000-0700-00000A020000}"/>
            </a:ext>
          </a:extLst>
        </xdr:cNvPr>
        <xdr:cNvSpPr/>
      </xdr:nvSpPr>
      <xdr:spPr>
        <a:xfrm>
          <a:off x="13652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63372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640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165108</xdr:rowOff>
    </xdr:from>
    <xdr:to>
      <xdr:col>18</xdr:col>
      <xdr:colOff>492125</xdr:colOff>
      <xdr:row>37</xdr:row>
      <xdr:rowOff>95258</xdr:rowOff>
    </xdr:to>
    <xdr:sp macro="" textlink="">
      <xdr:nvSpPr>
        <xdr:cNvPr id="524" name="フローチャート : 判断 523">
          <a:extLst>
            <a:ext uri="{FF2B5EF4-FFF2-40B4-BE49-F238E27FC236}">
              <a16:creationId xmlns:a16="http://schemas.microsoft.com/office/drawing/2014/main" id="{00000000-0008-0000-0700-00000C020000}"/>
            </a:ext>
          </a:extLst>
        </xdr:cNvPr>
        <xdr:cNvSpPr/>
      </xdr:nvSpPr>
      <xdr:spPr>
        <a:xfrm>
          <a:off x="12763500" y="63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111785</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11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19946</xdr:rowOff>
    </xdr:from>
    <xdr:to>
      <xdr:col>23</xdr:col>
      <xdr:colOff>568325</xdr:colOff>
      <xdr:row>37</xdr:row>
      <xdr:rowOff>121546</xdr:rowOff>
    </xdr:to>
    <xdr:sp macro="" textlink="">
      <xdr:nvSpPr>
        <xdr:cNvPr id="531" name="円/楕円 530">
          <a:extLst>
            <a:ext uri="{FF2B5EF4-FFF2-40B4-BE49-F238E27FC236}">
              <a16:creationId xmlns:a16="http://schemas.microsoft.com/office/drawing/2014/main" id="{00000000-0008-0000-0700-000013020000}"/>
            </a:ext>
          </a:extLst>
        </xdr:cNvPr>
        <xdr:cNvSpPr/>
      </xdr:nvSpPr>
      <xdr:spPr>
        <a:xfrm>
          <a:off x="16268700" y="636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169823</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6342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41,549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38783</xdr:rowOff>
    </xdr:from>
    <xdr:to>
      <xdr:col>22</xdr:col>
      <xdr:colOff>415925</xdr:colOff>
      <xdr:row>37</xdr:row>
      <xdr:rowOff>140383</xdr:rowOff>
    </xdr:to>
    <xdr:sp macro="" textlink="">
      <xdr:nvSpPr>
        <xdr:cNvPr id="533" name="円/楕円 532">
          <a:extLst>
            <a:ext uri="{FF2B5EF4-FFF2-40B4-BE49-F238E27FC236}">
              <a16:creationId xmlns:a16="http://schemas.microsoft.com/office/drawing/2014/main" id="{00000000-0008-0000-0700-000015020000}"/>
            </a:ext>
          </a:extLst>
        </xdr:cNvPr>
        <xdr:cNvSpPr/>
      </xdr:nvSpPr>
      <xdr:spPr>
        <a:xfrm>
          <a:off x="15430500" y="638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131510</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647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39,077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41443</xdr:rowOff>
    </xdr:from>
    <xdr:to>
      <xdr:col>21</xdr:col>
      <xdr:colOff>212725</xdr:colOff>
      <xdr:row>37</xdr:row>
      <xdr:rowOff>143043</xdr:rowOff>
    </xdr:to>
    <xdr:sp macro="" textlink="">
      <xdr:nvSpPr>
        <xdr:cNvPr id="535" name="円/楕円 534">
          <a:extLst>
            <a:ext uri="{FF2B5EF4-FFF2-40B4-BE49-F238E27FC236}">
              <a16:creationId xmlns:a16="http://schemas.microsoft.com/office/drawing/2014/main" id="{00000000-0008-0000-0700-000017020000}"/>
            </a:ext>
          </a:extLst>
        </xdr:cNvPr>
        <xdr:cNvSpPr/>
      </xdr:nvSpPr>
      <xdr:spPr>
        <a:xfrm>
          <a:off x="14541500" y="63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134169</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47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38,728</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140167</xdr:rowOff>
    </xdr:from>
    <xdr:to>
      <xdr:col>20</xdr:col>
      <xdr:colOff>9525</xdr:colOff>
      <xdr:row>37</xdr:row>
      <xdr:rowOff>70317</xdr:rowOff>
    </xdr:to>
    <xdr:sp macro="" textlink="">
      <xdr:nvSpPr>
        <xdr:cNvPr id="537" name="円/楕円 536">
          <a:extLst>
            <a:ext uri="{FF2B5EF4-FFF2-40B4-BE49-F238E27FC236}">
              <a16:creationId xmlns:a16="http://schemas.microsoft.com/office/drawing/2014/main" id="{00000000-0008-0000-0700-000019020000}"/>
            </a:ext>
          </a:extLst>
        </xdr:cNvPr>
        <xdr:cNvSpPr/>
      </xdr:nvSpPr>
      <xdr:spPr>
        <a:xfrm>
          <a:off x="13652500" y="631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86844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08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48,272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54968</xdr:rowOff>
    </xdr:from>
    <xdr:to>
      <xdr:col>18</xdr:col>
      <xdr:colOff>492125</xdr:colOff>
      <xdr:row>37</xdr:row>
      <xdr:rowOff>156568</xdr:rowOff>
    </xdr:to>
    <xdr:sp macro="" textlink="">
      <xdr:nvSpPr>
        <xdr:cNvPr id="539" name="円/楕円 538">
          <a:extLst>
            <a:ext uri="{FF2B5EF4-FFF2-40B4-BE49-F238E27FC236}">
              <a16:creationId xmlns:a16="http://schemas.microsoft.com/office/drawing/2014/main" id="{00000000-0008-0000-0700-00001B020000}"/>
            </a:ext>
          </a:extLst>
        </xdr:cNvPr>
        <xdr:cNvSpPr/>
      </xdr:nvSpPr>
      <xdr:spPr>
        <a:xfrm>
          <a:off x="12763500" y="639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147695</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49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36,953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57,928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48214</xdr:rowOff>
    </xdr:from>
    <xdr:to>
      <xdr:col>23</xdr:col>
      <xdr:colOff>516889</xdr:colOff>
      <xdr:row>58</xdr:row>
      <xdr:rowOff>150966</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8792164"/>
          <a:ext cx="1269" cy="1302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154793</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1009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34,086</a:t>
          </a:r>
          <a:endParaRPr kumimoji="1" lang="ja-JP" altLang="en-US" sz="1000" b="1">
            <a:latin typeface="ＭＳ Ｐゴシック"/>
          </a:endParaRPr>
        </a:p>
      </xdr:txBody>
    </xdr:sp>
    <xdr:clientData/>
  </xdr:oneCellAnchor>
  <xdr:twoCellAnchor>
    <xdr:from>
      <xdr:col>23</xdr:col>
      <xdr:colOff>428625</xdr:colOff>
      <xdr:row>58</xdr:row>
      <xdr:rowOff>150966</xdr:rowOff>
    </xdr:from>
    <xdr:to>
      <xdr:col>23</xdr:col>
      <xdr:colOff>606425</xdr:colOff>
      <xdr:row>58</xdr:row>
      <xdr:rowOff>150966</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10095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166341</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56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718,024</a:t>
          </a:r>
          <a:endParaRPr kumimoji="1" lang="ja-JP" altLang="en-US" sz="1000" b="1">
            <a:latin typeface="ＭＳ Ｐゴシック"/>
          </a:endParaRPr>
        </a:p>
      </xdr:txBody>
    </xdr:sp>
    <xdr:clientData/>
  </xdr:oneCellAnchor>
  <xdr:twoCellAnchor>
    <xdr:from>
      <xdr:col>23</xdr:col>
      <xdr:colOff>428625</xdr:colOff>
      <xdr:row>51</xdr:row>
      <xdr:rowOff>48214</xdr:rowOff>
    </xdr:from>
    <xdr:to>
      <xdr:col>23</xdr:col>
      <xdr:colOff>606425</xdr:colOff>
      <xdr:row>51</xdr:row>
      <xdr:rowOff>48214</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879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77264</xdr:rowOff>
    </xdr:from>
    <xdr:to>
      <xdr:col>23</xdr:col>
      <xdr:colOff>517525</xdr:colOff>
      <xdr:row>58</xdr:row>
      <xdr:rowOff>88231</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5481300" y="10021364"/>
          <a:ext cx="838200" cy="10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121767</xdr:rowOff>
    </xdr:from>
    <xdr:ext cx="599010"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7229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124,756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98890</xdr:rowOff>
    </xdr:from>
    <xdr:to>
      <xdr:col>23</xdr:col>
      <xdr:colOff>568325</xdr:colOff>
      <xdr:row>58</xdr:row>
      <xdr:rowOff>29040</xdr:rowOff>
    </xdr:to>
    <xdr:sp macro="" textlink="">
      <xdr:nvSpPr>
        <xdr:cNvPr id="571" name="フローチャート : 判断 570">
          <a:extLst>
            <a:ext uri="{FF2B5EF4-FFF2-40B4-BE49-F238E27FC236}">
              <a16:creationId xmlns:a16="http://schemas.microsoft.com/office/drawing/2014/main" id="{00000000-0008-0000-0700-00003B020000}"/>
            </a:ext>
          </a:extLst>
        </xdr:cNvPr>
        <xdr:cNvSpPr/>
      </xdr:nvSpPr>
      <xdr:spPr>
        <a:xfrm>
          <a:off x="162687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45391</xdr:rowOff>
    </xdr:from>
    <xdr:to>
      <xdr:col>22</xdr:col>
      <xdr:colOff>365125</xdr:colOff>
      <xdr:row>58</xdr:row>
      <xdr:rowOff>77264</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4592300" y="9989491"/>
          <a:ext cx="889000" cy="31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84572</xdr:rowOff>
    </xdr:from>
    <xdr:to>
      <xdr:col>22</xdr:col>
      <xdr:colOff>415925</xdr:colOff>
      <xdr:row>58</xdr:row>
      <xdr:rowOff>14722</xdr:rowOff>
    </xdr:to>
    <xdr:sp macro="" textlink="">
      <xdr:nvSpPr>
        <xdr:cNvPr id="573" name="フローチャート : 判断 572">
          <a:extLst>
            <a:ext uri="{FF2B5EF4-FFF2-40B4-BE49-F238E27FC236}">
              <a16:creationId xmlns:a16="http://schemas.microsoft.com/office/drawing/2014/main" id="{00000000-0008-0000-0700-00003D020000}"/>
            </a:ext>
          </a:extLst>
        </xdr:cNvPr>
        <xdr:cNvSpPr/>
      </xdr:nvSpPr>
      <xdr:spPr>
        <a:xfrm>
          <a:off x="15430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31249</xdr:rowOff>
    </xdr:from>
    <xdr:ext cx="59901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181794" y="96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162906</xdr:rowOff>
    </xdr:from>
    <xdr:to>
      <xdr:col>21</xdr:col>
      <xdr:colOff>161925</xdr:colOff>
      <xdr:row>58</xdr:row>
      <xdr:rowOff>45391</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3703300" y="9592656"/>
          <a:ext cx="889000" cy="39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93468</xdr:rowOff>
    </xdr:from>
    <xdr:to>
      <xdr:col>21</xdr:col>
      <xdr:colOff>212725</xdr:colOff>
      <xdr:row>58</xdr:row>
      <xdr:rowOff>23618</xdr:rowOff>
    </xdr:to>
    <xdr:sp macro="" textlink="">
      <xdr:nvSpPr>
        <xdr:cNvPr id="576" name="フローチャート : 判断 575">
          <a:extLst>
            <a:ext uri="{FF2B5EF4-FFF2-40B4-BE49-F238E27FC236}">
              <a16:creationId xmlns:a16="http://schemas.microsoft.com/office/drawing/2014/main" id="{00000000-0008-0000-0700-000040020000}"/>
            </a:ext>
          </a:extLst>
        </xdr:cNvPr>
        <xdr:cNvSpPr/>
      </xdr:nvSpPr>
      <xdr:spPr>
        <a:xfrm>
          <a:off x="14541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40145</xdr:rowOff>
    </xdr:from>
    <xdr:ext cx="59901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292794"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142003</xdr:rowOff>
    </xdr:from>
    <xdr:to>
      <xdr:col>19</xdr:col>
      <xdr:colOff>644525</xdr:colOff>
      <xdr:row>55</xdr:row>
      <xdr:rowOff>162906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814300" y="9571753"/>
          <a:ext cx="889000" cy="20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100145</xdr:rowOff>
    </xdr:from>
    <xdr:to>
      <xdr:col>20</xdr:col>
      <xdr:colOff>9525</xdr:colOff>
      <xdr:row>58</xdr:row>
      <xdr:rowOff>30295</xdr:rowOff>
    </xdr:to>
    <xdr:sp macro="" textlink="">
      <xdr:nvSpPr>
        <xdr:cNvPr id="579" name="フローチャート : 判断 578">
          <a:extLst>
            <a:ext uri="{FF2B5EF4-FFF2-40B4-BE49-F238E27FC236}">
              <a16:creationId xmlns:a16="http://schemas.microsoft.com/office/drawing/2014/main" id="{00000000-0008-0000-0700-000043020000}"/>
            </a:ext>
          </a:extLst>
        </xdr:cNvPr>
        <xdr:cNvSpPr/>
      </xdr:nvSpPr>
      <xdr:spPr>
        <a:xfrm>
          <a:off x="13652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58</xdr:row>
      <xdr:rowOff>21422</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03794" y="9965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127000</xdr:rowOff>
    </xdr:from>
    <xdr:to>
      <xdr:col>18</xdr:col>
      <xdr:colOff>492125</xdr:colOff>
      <xdr:row>58</xdr:row>
      <xdr:rowOff>57150</xdr:rowOff>
    </xdr:to>
    <xdr:sp macro="" textlink="">
      <xdr:nvSpPr>
        <xdr:cNvPr id="581" name="フローチャート : 判断 580">
          <a:extLst>
            <a:ext uri="{FF2B5EF4-FFF2-40B4-BE49-F238E27FC236}">
              <a16:creationId xmlns:a16="http://schemas.microsoft.com/office/drawing/2014/main" id="{00000000-0008-0000-0700-000045020000}"/>
            </a:ext>
          </a:extLst>
        </xdr:cNvPr>
        <xdr:cNvSpPr/>
      </xdr:nvSpPr>
      <xdr:spPr>
        <a:xfrm>
          <a:off x="12763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58</xdr:row>
      <xdr:rowOff>48277</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14794" y="999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37431</xdr:rowOff>
    </xdr:from>
    <xdr:to>
      <xdr:col>23</xdr:col>
      <xdr:colOff>568325</xdr:colOff>
      <xdr:row>58</xdr:row>
      <xdr:rowOff>139031</xdr:rowOff>
    </xdr:to>
    <xdr:sp macro="" textlink="">
      <xdr:nvSpPr>
        <xdr:cNvPr id="588" name="円/楕円 587">
          <a:extLst>
            <a:ext uri="{FF2B5EF4-FFF2-40B4-BE49-F238E27FC236}">
              <a16:creationId xmlns:a16="http://schemas.microsoft.com/office/drawing/2014/main" id="{00000000-0008-0000-0700-00004C020000}"/>
            </a:ext>
          </a:extLst>
        </xdr:cNvPr>
        <xdr:cNvSpPr/>
      </xdr:nvSpPr>
      <xdr:spPr>
        <a:xfrm>
          <a:off x="16268700" y="998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123808</xdr:rowOff>
    </xdr:from>
    <xdr:ext cx="534377"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89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67,018</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26464</xdr:rowOff>
    </xdr:from>
    <xdr:to>
      <xdr:col>22</xdr:col>
      <xdr:colOff>415925</xdr:colOff>
      <xdr:row>58</xdr:row>
      <xdr:rowOff>128064</xdr:rowOff>
    </xdr:to>
    <xdr:sp macro="" textlink="">
      <xdr:nvSpPr>
        <xdr:cNvPr id="590" name="円/楕円 589">
          <a:extLst>
            <a:ext uri="{FF2B5EF4-FFF2-40B4-BE49-F238E27FC236}">
              <a16:creationId xmlns:a16="http://schemas.microsoft.com/office/drawing/2014/main" id="{00000000-0008-0000-0700-00004E020000}"/>
            </a:ext>
          </a:extLst>
        </xdr:cNvPr>
        <xdr:cNvSpPr/>
      </xdr:nvSpPr>
      <xdr:spPr>
        <a:xfrm>
          <a:off x="15430500" y="997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119191</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1006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72,775</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166041</xdr:rowOff>
    </xdr:from>
    <xdr:to>
      <xdr:col>21</xdr:col>
      <xdr:colOff>212725</xdr:colOff>
      <xdr:row>58</xdr:row>
      <xdr:rowOff>96191</xdr:rowOff>
    </xdr:to>
    <xdr:sp macro="" textlink="">
      <xdr:nvSpPr>
        <xdr:cNvPr id="592" name="円/楕円 591">
          <a:extLst>
            <a:ext uri="{FF2B5EF4-FFF2-40B4-BE49-F238E27FC236}">
              <a16:creationId xmlns:a16="http://schemas.microsoft.com/office/drawing/2014/main" id="{00000000-0008-0000-0700-000050020000}"/>
            </a:ext>
          </a:extLst>
        </xdr:cNvPr>
        <xdr:cNvSpPr/>
      </xdr:nvSpPr>
      <xdr:spPr>
        <a:xfrm>
          <a:off x="14541500" y="993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87318</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1003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89,506</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112106</xdr:rowOff>
    </xdr:from>
    <xdr:to>
      <xdr:col>20</xdr:col>
      <xdr:colOff>9525</xdr:colOff>
      <xdr:row>56</xdr:row>
      <xdr:rowOff>42256</xdr:rowOff>
    </xdr:to>
    <xdr:sp macro="" textlink="">
      <xdr:nvSpPr>
        <xdr:cNvPr id="594" name="円/楕円 593">
          <a:extLst>
            <a:ext uri="{FF2B5EF4-FFF2-40B4-BE49-F238E27FC236}">
              <a16:creationId xmlns:a16="http://schemas.microsoft.com/office/drawing/2014/main" id="{00000000-0008-0000-0700-000052020000}"/>
            </a:ext>
          </a:extLst>
        </xdr:cNvPr>
        <xdr:cNvSpPr/>
      </xdr:nvSpPr>
      <xdr:spPr>
        <a:xfrm>
          <a:off x="13652500" y="954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54</xdr:row>
      <xdr:rowOff>58783</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03794" y="9317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297,818</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91203</xdr:rowOff>
    </xdr:from>
    <xdr:to>
      <xdr:col>18</xdr:col>
      <xdr:colOff>492125</xdr:colOff>
      <xdr:row>56</xdr:row>
      <xdr:rowOff>21353</xdr:rowOff>
    </xdr:to>
    <xdr:sp macro="" textlink="">
      <xdr:nvSpPr>
        <xdr:cNvPr id="596" name="円/楕円 595">
          <a:extLst>
            <a:ext uri="{FF2B5EF4-FFF2-40B4-BE49-F238E27FC236}">
              <a16:creationId xmlns:a16="http://schemas.microsoft.com/office/drawing/2014/main" id="{00000000-0008-0000-0700-000054020000}"/>
            </a:ext>
          </a:extLst>
        </xdr:cNvPr>
        <xdr:cNvSpPr/>
      </xdr:nvSpPr>
      <xdr:spPr>
        <a:xfrm>
          <a:off x="12763500" y="952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54</xdr:row>
      <xdr:rowOff>37880</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14794" y="9296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308,791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60597</xdr:rowOff>
    </xdr:from>
    <xdr:to>
      <xdr:col>23</xdr:col>
      <xdr:colOff>516889</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233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7274</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00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71</xdr:row>
      <xdr:rowOff>60597</xdr:rowOff>
    </xdr:from>
    <xdr:to>
      <xdr:col>23</xdr:col>
      <xdr:colOff>606425</xdr:colOff>
      <xdr:row>71</xdr:row>
      <xdr:rowOff>60597</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233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117081</xdr:rowOff>
    </xdr:from>
    <xdr:ext cx="534377"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318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94204</xdr:rowOff>
    </xdr:from>
    <xdr:to>
      <xdr:col>23</xdr:col>
      <xdr:colOff>568325</xdr:colOff>
      <xdr:row>79</xdr:row>
      <xdr:rowOff>24354</xdr:rowOff>
    </xdr:to>
    <xdr:sp macro="" textlink="">
      <xdr:nvSpPr>
        <xdr:cNvPr id="628" name="フローチャート : 判断 627">
          <a:extLst>
            <a:ext uri="{FF2B5EF4-FFF2-40B4-BE49-F238E27FC236}">
              <a16:creationId xmlns:a16="http://schemas.microsoft.com/office/drawing/2014/main" id="{00000000-0008-0000-0700-000074020000}"/>
            </a:ext>
          </a:extLst>
        </xdr:cNvPr>
        <xdr:cNvSpPr/>
      </xdr:nvSpPr>
      <xdr:spPr>
        <a:xfrm>
          <a:off x="162687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109722</xdr:rowOff>
    </xdr:from>
    <xdr:to>
      <xdr:col>22</xdr:col>
      <xdr:colOff>415925</xdr:colOff>
      <xdr:row>79</xdr:row>
      <xdr:rowOff>39872</xdr:rowOff>
    </xdr:to>
    <xdr:sp macro="" textlink="">
      <xdr:nvSpPr>
        <xdr:cNvPr id="630" name="フローチャート : 判断 629">
          <a:extLst>
            <a:ext uri="{FF2B5EF4-FFF2-40B4-BE49-F238E27FC236}">
              <a16:creationId xmlns:a16="http://schemas.microsoft.com/office/drawing/2014/main" id="{00000000-0008-0000-0700-000076020000}"/>
            </a:ext>
          </a:extLst>
        </xdr:cNvPr>
        <xdr:cNvSpPr/>
      </xdr:nvSpPr>
      <xdr:spPr>
        <a:xfrm>
          <a:off x="15430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56399</xdr:rowOff>
    </xdr:from>
    <xdr:ext cx="534377"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14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34141</xdr:rowOff>
    </xdr:from>
    <xdr:to>
      <xdr:col>21</xdr:col>
      <xdr:colOff>161925</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3703300" y="13578691"/>
          <a:ext cx="889000" cy="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95960</xdr:rowOff>
    </xdr:from>
    <xdr:to>
      <xdr:col>21</xdr:col>
      <xdr:colOff>212725</xdr:colOff>
      <xdr:row>79</xdr:row>
      <xdr:rowOff>26110</xdr:rowOff>
    </xdr:to>
    <xdr:sp macro="" textlink="">
      <xdr:nvSpPr>
        <xdr:cNvPr id="633" name="フローチャート : 判断 632">
          <a:extLst>
            <a:ext uri="{FF2B5EF4-FFF2-40B4-BE49-F238E27FC236}">
              <a16:creationId xmlns:a16="http://schemas.microsoft.com/office/drawing/2014/main" id="{00000000-0008-0000-0700-000079020000}"/>
            </a:ext>
          </a:extLst>
        </xdr:cNvPr>
        <xdr:cNvSpPr/>
      </xdr:nvSpPr>
      <xdr:spPr>
        <a:xfrm>
          <a:off x="14541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42637</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25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34141</xdr:rowOff>
    </xdr:from>
    <xdr:to>
      <xdr:col>19</xdr:col>
      <xdr:colOff>644525</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2814300" y="13578691"/>
          <a:ext cx="889000" cy="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74719</xdr:rowOff>
    </xdr:from>
    <xdr:to>
      <xdr:col>20</xdr:col>
      <xdr:colOff>9525</xdr:colOff>
      <xdr:row>79</xdr:row>
      <xdr:rowOff>4869</xdr:rowOff>
    </xdr:to>
    <xdr:sp macro="" textlink="">
      <xdr:nvSpPr>
        <xdr:cNvPr id="636" name="フローチャート : 判断 635">
          <a:extLst>
            <a:ext uri="{FF2B5EF4-FFF2-40B4-BE49-F238E27FC236}">
              <a16:creationId xmlns:a16="http://schemas.microsoft.com/office/drawing/2014/main" id="{00000000-0008-0000-0700-00007C020000}"/>
            </a:ext>
          </a:extLst>
        </xdr:cNvPr>
        <xdr:cNvSpPr/>
      </xdr:nvSpPr>
      <xdr:spPr>
        <a:xfrm>
          <a:off x="13652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21396</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36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82251</xdr:rowOff>
    </xdr:from>
    <xdr:to>
      <xdr:col>18</xdr:col>
      <xdr:colOff>492125</xdr:colOff>
      <xdr:row>79</xdr:row>
      <xdr:rowOff>12401</xdr:rowOff>
    </xdr:to>
    <xdr:sp macro="" textlink="">
      <xdr:nvSpPr>
        <xdr:cNvPr id="638" name="フローチャート : 判断 637">
          <a:extLst>
            <a:ext uri="{FF2B5EF4-FFF2-40B4-BE49-F238E27FC236}">
              <a16:creationId xmlns:a16="http://schemas.microsoft.com/office/drawing/2014/main" id="{00000000-0008-0000-0700-00007E020000}"/>
            </a:ext>
          </a:extLst>
        </xdr:cNvPr>
        <xdr:cNvSpPr/>
      </xdr:nvSpPr>
      <xdr:spPr>
        <a:xfrm>
          <a:off x="12763500" y="1345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28928</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47111" y="1323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5" name="円/楕円 644">
          <a:extLst>
            <a:ext uri="{FF2B5EF4-FFF2-40B4-BE49-F238E27FC236}">
              <a16:creationId xmlns:a16="http://schemas.microsoft.com/office/drawing/2014/main" id="{00000000-0008-0000-0700-000085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7" name="円/楕円 646">
          <a:extLst>
            <a:ext uri="{FF2B5EF4-FFF2-40B4-BE49-F238E27FC236}">
              <a16:creationId xmlns:a16="http://schemas.microsoft.com/office/drawing/2014/main" id="{00000000-0008-0000-0700-000087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49" name="円/楕円 648">
          <a:extLst>
            <a:ext uri="{FF2B5EF4-FFF2-40B4-BE49-F238E27FC236}">
              <a16:creationId xmlns:a16="http://schemas.microsoft.com/office/drawing/2014/main" id="{00000000-0008-0000-0700-000089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154791</xdr:rowOff>
    </xdr:from>
    <xdr:to>
      <xdr:col>20</xdr:col>
      <xdr:colOff>9525</xdr:colOff>
      <xdr:row>79</xdr:row>
      <xdr:rowOff>84941</xdr:rowOff>
    </xdr:to>
    <xdr:sp macro="" textlink="">
      <xdr:nvSpPr>
        <xdr:cNvPr id="651" name="円/楕円 650">
          <a:extLst>
            <a:ext uri="{FF2B5EF4-FFF2-40B4-BE49-F238E27FC236}">
              <a16:creationId xmlns:a16="http://schemas.microsoft.com/office/drawing/2014/main" id="{00000000-0008-0000-0700-00008B020000}"/>
            </a:ext>
          </a:extLst>
        </xdr:cNvPr>
        <xdr:cNvSpPr/>
      </xdr:nvSpPr>
      <xdr:spPr>
        <a:xfrm>
          <a:off x="13652500" y="1352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76068</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68427" y="1362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3" name="円/楕円 652">
          <a:extLst>
            <a:ext uri="{FF2B5EF4-FFF2-40B4-BE49-F238E27FC236}">
              <a16:creationId xmlns:a16="http://schemas.microsoft.com/office/drawing/2014/main" id="{00000000-0008-0000-0700-00008D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62,051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130601</xdr:rowOff>
    </xdr:from>
    <xdr:to>
      <xdr:col>23</xdr:col>
      <xdr:colOff>516889</xdr:colOff>
      <xdr:row>99</xdr:row>
      <xdr:rowOff>43500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732551"/>
          <a:ext cx="1269" cy="12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47327</xdr:rowOff>
    </xdr:from>
    <xdr:ext cx="378565"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7020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99</xdr:row>
      <xdr:rowOff>43500</xdr:rowOff>
    </xdr:from>
    <xdr:to>
      <xdr:col>23</xdr:col>
      <xdr:colOff>606425</xdr:colOff>
      <xdr:row>99</xdr:row>
      <xdr:rowOff>43500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7017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77278</xdr:rowOff>
    </xdr:from>
    <xdr:ext cx="690189"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507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91</xdr:row>
      <xdr:rowOff>130601</xdr:rowOff>
    </xdr:from>
    <xdr:to>
      <xdr:col>23</xdr:col>
      <xdr:colOff>606425</xdr:colOff>
      <xdr:row>91</xdr:row>
      <xdr:rowOff>130601</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7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72177</xdr:rowOff>
    </xdr:from>
    <xdr:to>
      <xdr:col>23</xdr:col>
      <xdr:colOff>517525</xdr:colOff>
      <xdr:row>97</xdr:row>
      <xdr:rowOff>99847</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5481300" y="16702827"/>
          <a:ext cx="838200" cy="27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129298</xdr:rowOff>
    </xdr:from>
    <xdr:ext cx="599010"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7599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150871</xdr:rowOff>
    </xdr:from>
    <xdr:to>
      <xdr:col>23</xdr:col>
      <xdr:colOff>568325</xdr:colOff>
      <xdr:row>98</xdr:row>
      <xdr:rowOff>81021</xdr:rowOff>
    </xdr:to>
    <xdr:sp macro="" textlink="">
      <xdr:nvSpPr>
        <xdr:cNvPr id="685" name="フローチャート : 判断 684">
          <a:extLst>
            <a:ext uri="{FF2B5EF4-FFF2-40B4-BE49-F238E27FC236}">
              <a16:creationId xmlns:a16="http://schemas.microsoft.com/office/drawing/2014/main" id="{00000000-0008-0000-0700-0000AD020000}"/>
            </a:ext>
          </a:extLst>
        </xdr:cNvPr>
        <xdr:cNvSpPr/>
      </xdr:nvSpPr>
      <xdr:spPr>
        <a:xfrm>
          <a:off x="16268700" y="167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99847</xdr:rowOff>
    </xdr:from>
    <xdr:to>
      <xdr:col>22</xdr:col>
      <xdr:colOff>365125</xdr:colOff>
      <xdr:row>97</xdr:row>
      <xdr:rowOff>124982</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4592300" y="16730497"/>
          <a:ext cx="889000" cy="25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150794</xdr:rowOff>
    </xdr:from>
    <xdr:to>
      <xdr:col>22</xdr:col>
      <xdr:colOff>415925</xdr:colOff>
      <xdr:row>98</xdr:row>
      <xdr:rowOff>80944</xdr:rowOff>
    </xdr:to>
    <xdr:sp macro="" textlink="">
      <xdr:nvSpPr>
        <xdr:cNvPr id="687" name="フローチャート : 判断 686">
          <a:extLst>
            <a:ext uri="{FF2B5EF4-FFF2-40B4-BE49-F238E27FC236}">
              <a16:creationId xmlns:a16="http://schemas.microsoft.com/office/drawing/2014/main" id="{00000000-0008-0000-0700-0000AF020000}"/>
            </a:ext>
          </a:extLst>
        </xdr:cNvPr>
        <xdr:cNvSpPr/>
      </xdr:nvSpPr>
      <xdr:spPr>
        <a:xfrm>
          <a:off x="15430500" y="1678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72071</xdr:rowOff>
    </xdr:from>
    <xdr:ext cx="59901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181794" y="16874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124982</xdr:rowOff>
    </xdr:from>
    <xdr:to>
      <xdr:col>21</xdr:col>
      <xdr:colOff>161925</xdr:colOff>
      <xdr:row>97</xdr:row>
      <xdr:rowOff>155522</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3703300" y="16755632"/>
          <a:ext cx="889000" cy="30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147262</xdr:rowOff>
    </xdr:from>
    <xdr:to>
      <xdr:col>21</xdr:col>
      <xdr:colOff>212725</xdr:colOff>
      <xdr:row>98</xdr:row>
      <xdr:rowOff>77412</xdr:rowOff>
    </xdr:to>
    <xdr:sp macro="" textlink="">
      <xdr:nvSpPr>
        <xdr:cNvPr id="690" name="フローチャート : 判断 689">
          <a:extLst>
            <a:ext uri="{FF2B5EF4-FFF2-40B4-BE49-F238E27FC236}">
              <a16:creationId xmlns:a16="http://schemas.microsoft.com/office/drawing/2014/main" id="{00000000-0008-0000-0700-0000B2020000}"/>
            </a:ext>
          </a:extLst>
        </xdr:cNvPr>
        <xdr:cNvSpPr/>
      </xdr:nvSpPr>
      <xdr:spPr>
        <a:xfrm>
          <a:off x="14541500" y="1677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68539</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292794" y="16870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142949</xdr:rowOff>
    </xdr:from>
    <xdr:to>
      <xdr:col>19</xdr:col>
      <xdr:colOff>644525</xdr:colOff>
      <xdr:row>97</xdr:row>
      <xdr:rowOff>155522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814300" y="16773599"/>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139774</xdr:rowOff>
    </xdr:from>
    <xdr:to>
      <xdr:col>20</xdr:col>
      <xdr:colOff>9525</xdr:colOff>
      <xdr:row>98</xdr:row>
      <xdr:rowOff>69924</xdr:rowOff>
    </xdr:to>
    <xdr:sp macro="" textlink="">
      <xdr:nvSpPr>
        <xdr:cNvPr id="693" name="フローチャート : 判断 692">
          <a:extLst>
            <a:ext uri="{FF2B5EF4-FFF2-40B4-BE49-F238E27FC236}">
              <a16:creationId xmlns:a16="http://schemas.microsoft.com/office/drawing/2014/main" id="{00000000-0008-0000-0700-0000B5020000}"/>
            </a:ext>
          </a:extLst>
        </xdr:cNvPr>
        <xdr:cNvSpPr/>
      </xdr:nvSpPr>
      <xdr:spPr>
        <a:xfrm>
          <a:off x="13652500" y="1677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61051</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03794" y="16863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146438</xdr:rowOff>
    </xdr:from>
    <xdr:to>
      <xdr:col>18</xdr:col>
      <xdr:colOff>492125</xdr:colOff>
      <xdr:row>98</xdr:row>
      <xdr:rowOff>76588</xdr:rowOff>
    </xdr:to>
    <xdr:sp macro="" textlink="">
      <xdr:nvSpPr>
        <xdr:cNvPr id="695" name="フローチャート : 判断 694">
          <a:extLst>
            <a:ext uri="{FF2B5EF4-FFF2-40B4-BE49-F238E27FC236}">
              <a16:creationId xmlns:a16="http://schemas.microsoft.com/office/drawing/2014/main" id="{00000000-0008-0000-0700-0000B7020000}"/>
            </a:ext>
          </a:extLst>
        </xdr:cNvPr>
        <xdr:cNvSpPr/>
      </xdr:nvSpPr>
      <xdr:spPr>
        <a:xfrm>
          <a:off x="12763500" y="1677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67715</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14794" y="16869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21377</xdr:rowOff>
    </xdr:from>
    <xdr:to>
      <xdr:col>23</xdr:col>
      <xdr:colOff>568325</xdr:colOff>
      <xdr:row>97</xdr:row>
      <xdr:rowOff>122977</xdr:rowOff>
    </xdr:to>
    <xdr:sp macro="" textlink="">
      <xdr:nvSpPr>
        <xdr:cNvPr id="702" name="円/楕円 701">
          <a:extLst>
            <a:ext uri="{FF2B5EF4-FFF2-40B4-BE49-F238E27FC236}">
              <a16:creationId xmlns:a16="http://schemas.microsoft.com/office/drawing/2014/main" id="{00000000-0008-0000-0700-0000BE020000}"/>
            </a:ext>
          </a:extLst>
        </xdr:cNvPr>
        <xdr:cNvSpPr/>
      </xdr:nvSpPr>
      <xdr:spPr>
        <a:xfrm>
          <a:off x="16268700" y="1665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44254</xdr:rowOff>
    </xdr:from>
    <xdr:ext cx="599010"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50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248,168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49047</xdr:rowOff>
    </xdr:from>
    <xdr:to>
      <xdr:col>22</xdr:col>
      <xdr:colOff>415925</xdr:colOff>
      <xdr:row>97</xdr:row>
      <xdr:rowOff>150647</xdr:rowOff>
    </xdr:to>
    <xdr:sp macro="" textlink="">
      <xdr:nvSpPr>
        <xdr:cNvPr id="704" name="円/楕円 703">
          <a:extLst>
            <a:ext uri="{FF2B5EF4-FFF2-40B4-BE49-F238E27FC236}">
              <a16:creationId xmlns:a16="http://schemas.microsoft.com/office/drawing/2014/main" id="{00000000-0008-0000-0700-0000C0020000}"/>
            </a:ext>
          </a:extLst>
        </xdr:cNvPr>
        <xdr:cNvSpPr/>
      </xdr:nvSpPr>
      <xdr:spPr>
        <a:xfrm>
          <a:off x="15430500" y="1667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167174</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181794" y="16454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226,381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74182</xdr:rowOff>
    </xdr:from>
    <xdr:to>
      <xdr:col>21</xdr:col>
      <xdr:colOff>212725</xdr:colOff>
      <xdr:row>98</xdr:row>
      <xdr:rowOff>4332</xdr:rowOff>
    </xdr:to>
    <xdr:sp macro="" textlink="">
      <xdr:nvSpPr>
        <xdr:cNvPr id="706" name="円/楕円 705">
          <a:extLst>
            <a:ext uri="{FF2B5EF4-FFF2-40B4-BE49-F238E27FC236}">
              <a16:creationId xmlns:a16="http://schemas.microsoft.com/office/drawing/2014/main" id="{00000000-0008-0000-0700-0000C2020000}"/>
            </a:ext>
          </a:extLst>
        </xdr:cNvPr>
        <xdr:cNvSpPr/>
      </xdr:nvSpPr>
      <xdr:spPr>
        <a:xfrm>
          <a:off x="14541500" y="1670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20859</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292794" y="16480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206,589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104722</xdr:rowOff>
    </xdr:from>
    <xdr:to>
      <xdr:col>20</xdr:col>
      <xdr:colOff>9525</xdr:colOff>
      <xdr:row>98</xdr:row>
      <xdr:rowOff>34872</xdr:rowOff>
    </xdr:to>
    <xdr:sp macro="" textlink="">
      <xdr:nvSpPr>
        <xdr:cNvPr id="708" name="円/楕円 707">
          <a:extLst>
            <a:ext uri="{FF2B5EF4-FFF2-40B4-BE49-F238E27FC236}">
              <a16:creationId xmlns:a16="http://schemas.microsoft.com/office/drawing/2014/main" id="{00000000-0008-0000-0700-0000C4020000}"/>
            </a:ext>
          </a:extLst>
        </xdr:cNvPr>
        <xdr:cNvSpPr/>
      </xdr:nvSpPr>
      <xdr:spPr>
        <a:xfrm>
          <a:off x="13652500" y="1673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51399</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03794" y="16510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182,541</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92149</xdr:rowOff>
    </xdr:from>
    <xdr:to>
      <xdr:col>18</xdr:col>
      <xdr:colOff>492125</xdr:colOff>
      <xdr:row>98</xdr:row>
      <xdr:rowOff>22299</xdr:rowOff>
    </xdr:to>
    <xdr:sp macro="" textlink="">
      <xdr:nvSpPr>
        <xdr:cNvPr id="710" name="円/楕円 709">
          <a:extLst>
            <a:ext uri="{FF2B5EF4-FFF2-40B4-BE49-F238E27FC236}">
              <a16:creationId xmlns:a16="http://schemas.microsoft.com/office/drawing/2014/main" id="{00000000-0008-0000-0700-0000C6020000}"/>
            </a:ext>
          </a:extLst>
        </xdr:cNvPr>
        <xdr:cNvSpPr/>
      </xdr:nvSpPr>
      <xdr:spPr>
        <a:xfrm>
          <a:off x="12763500" y="1672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38826</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14794" y="16498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192,442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42480</xdr:rowOff>
    </xdr:from>
    <xdr:to>
      <xdr:col>32</xdr:col>
      <xdr:colOff>186689</xdr:colOff>
      <xdr:row>39</xdr:row>
      <xdr:rowOff>98878</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flipV="1">
          <a:off x="22159595" y="5357430"/>
          <a:ext cx="1269" cy="142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133290</xdr:rowOff>
    </xdr:from>
    <xdr:ext cx="249299" cy="259045"/>
    <xdr:sp macro="" textlink="">
      <xdr:nvSpPr>
        <xdr:cNvPr id="738" name="諸支出金最小値テキスト">
          <a:extLst>
            <a:ext uri="{FF2B5EF4-FFF2-40B4-BE49-F238E27FC236}">
              <a16:creationId xmlns:a16="http://schemas.microsoft.com/office/drawing/2014/main" id="{00000000-0008-0000-0700-0000E2020000}"/>
            </a:ext>
          </a:extLst>
        </xdr:cNvPr>
        <xdr:cNvSpPr txBox="1"/>
      </xdr:nvSpPr>
      <xdr:spPr>
        <a:xfrm>
          <a:off x="22212300" y="6819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160607</xdr:rowOff>
    </xdr:from>
    <xdr:ext cx="534377" cy="259045"/>
    <xdr:sp macro="" textlink="">
      <xdr:nvSpPr>
        <xdr:cNvPr id="740" name="諸支出金最大値テキスト">
          <a:extLst>
            <a:ext uri="{FF2B5EF4-FFF2-40B4-BE49-F238E27FC236}">
              <a16:creationId xmlns:a16="http://schemas.microsoft.com/office/drawing/2014/main" id="{00000000-0008-0000-0700-0000E4020000}"/>
            </a:ext>
          </a:extLst>
        </xdr:cNvPr>
        <xdr:cNvSpPr txBox="1"/>
      </xdr:nvSpPr>
      <xdr:spPr>
        <a:xfrm>
          <a:off x="22212300" y="513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43,727</a:t>
          </a:r>
          <a:endParaRPr kumimoji="1" lang="ja-JP" altLang="en-US" sz="1000" b="1">
            <a:latin typeface="ＭＳ Ｐゴシック"/>
          </a:endParaRPr>
        </a:p>
      </xdr:txBody>
    </xdr:sp>
    <xdr:clientData/>
  </xdr:oneCellAnchor>
  <xdr:twoCellAnchor>
    <xdr:from>
      <xdr:col>32</xdr:col>
      <xdr:colOff>98425</xdr:colOff>
      <xdr:row>31</xdr:row>
      <xdr:rowOff>42480</xdr:rowOff>
    </xdr:from>
    <xdr:to>
      <xdr:col>32</xdr:col>
      <xdr:colOff>276225</xdr:colOff>
      <xdr:row>31</xdr:row>
      <xdr:rowOff>42480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5357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50740</xdr:rowOff>
    </xdr:from>
    <xdr:ext cx="378565" cy="259045"/>
    <xdr:sp macro="" textlink="">
      <xdr:nvSpPr>
        <xdr:cNvPr id="743" name="諸支出金平均値テキスト">
          <a:extLst>
            <a:ext uri="{FF2B5EF4-FFF2-40B4-BE49-F238E27FC236}">
              <a16:creationId xmlns:a16="http://schemas.microsoft.com/office/drawing/2014/main" id="{00000000-0008-0000-0700-0000E7020000}"/>
            </a:ext>
          </a:extLst>
        </xdr:cNvPr>
        <xdr:cNvSpPr txBox="1"/>
      </xdr:nvSpPr>
      <xdr:spPr>
        <a:xfrm>
          <a:off x="22212300" y="65658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27863</xdr:rowOff>
    </xdr:from>
    <xdr:to>
      <xdr:col>32</xdr:col>
      <xdr:colOff>238125</xdr:colOff>
      <xdr:row>39</xdr:row>
      <xdr:rowOff>129463</xdr:rowOff>
    </xdr:to>
    <xdr:sp macro="" textlink="">
      <xdr:nvSpPr>
        <xdr:cNvPr id="744" name="フローチャート : 判断 743">
          <a:extLst>
            <a:ext uri="{FF2B5EF4-FFF2-40B4-BE49-F238E27FC236}">
              <a16:creationId xmlns:a16="http://schemas.microsoft.com/office/drawing/2014/main" id="{00000000-0008-0000-0700-0000E8020000}"/>
            </a:ext>
          </a:extLst>
        </xdr:cNvPr>
        <xdr:cNvSpPr/>
      </xdr:nvSpPr>
      <xdr:spPr>
        <a:xfrm>
          <a:off x="22110700" y="671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29987</xdr:rowOff>
    </xdr:from>
    <xdr:to>
      <xdr:col>31</xdr:col>
      <xdr:colOff>85725</xdr:colOff>
      <xdr:row>39</xdr:row>
      <xdr:rowOff>131587</xdr:rowOff>
    </xdr:to>
    <xdr:sp macro="" textlink="">
      <xdr:nvSpPr>
        <xdr:cNvPr id="746" name="フローチャート : 判断 745">
          <a:extLst>
            <a:ext uri="{FF2B5EF4-FFF2-40B4-BE49-F238E27FC236}">
              <a16:creationId xmlns:a16="http://schemas.microsoft.com/office/drawing/2014/main" id="{00000000-0008-0000-0700-0000EA020000}"/>
            </a:ext>
          </a:extLst>
        </xdr:cNvPr>
        <xdr:cNvSpPr/>
      </xdr:nvSpPr>
      <xdr:spPr>
        <a:xfrm>
          <a:off x="21272500" y="671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148114</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134017" y="6491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141902</xdr:rowOff>
    </xdr:from>
    <xdr:to>
      <xdr:col>29</xdr:col>
      <xdr:colOff>568325</xdr:colOff>
      <xdr:row>39</xdr:row>
      <xdr:rowOff>72052</xdr:rowOff>
    </xdr:to>
    <xdr:sp macro="" textlink="">
      <xdr:nvSpPr>
        <xdr:cNvPr id="749" name="フローチャート : 判断 748">
          <a:extLst>
            <a:ext uri="{FF2B5EF4-FFF2-40B4-BE49-F238E27FC236}">
              <a16:creationId xmlns:a16="http://schemas.microsoft.com/office/drawing/2014/main" id="{00000000-0008-0000-0700-0000ED020000}"/>
            </a:ext>
          </a:extLst>
        </xdr:cNvPr>
        <xdr:cNvSpPr/>
      </xdr:nvSpPr>
      <xdr:spPr>
        <a:xfrm>
          <a:off x="20383500" y="665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88580</xdr:rowOff>
    </xdr:from>
    <xdr:ext cx="469744"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199427" y="643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24141</xdr:rowOff>
    </xdr:from>
    <xdr:to>
      <xdr:col>28</xdr:col>
      <xdr:colOff>365125</xdr:colOff>
      <xdr:row>39</xdr:row>
      <xdr:rowOff>125741</xdr:rowOff>
    </xdr:to>
    <xdr:sp macro="" textlink="">
      <xdr:nvSpPr>
        <xdr:cNvPr id="752" name="フローチャート : 判断 751">
          <a:extLst>
            <a:ext uri="{FF2B5EF4-FFF2-40B4-BE49-F238E27FC236}">
              <a16:creationId xmlns:a16="http://schemas.microsoft.com/office/drawing/2014/main" id="{00000000-0008-0000-0700-0000F0020000}"/>
            </a:ext>
          </a:extLst>
        </xdr:cNvPr>
        <xdr:cNvSpPr/>
      </xdr:nvSpPr>
      <xdr:spPr>
        <a:xfrm>
          <a:off x="19494500" y="671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142268</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6017" y="6485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13495</xdr:rowOff>
    </xdr:from>
    <xdr:to>
      <xdr:col>27</xdr:col>
      <xdr:colOff>161925</xdr:colOff>
      <xdr:row>39</xdr:row>
      <xdr:rowOff>115095</xdr:rowOff>
    </xdr:to>
    <xdr:sp macro="" textlink="">
      <xdr:nvSpPr>
        <xdr:cNvPr id="754" name="フローチャート : 判断 753">
          <a:extLst>
            <a:ext uri="{FF2B5EF4-FFF2-40B4-BE49-F238E27FC236}">
              <a16:creationId xmlns:a16="http://schemas.microsoft.com/office/drawing/2014/main" id="{00000000-0008-0000-0700-0000F2020000}"/>
            </a:ext>
          </a:extLst>
        </xdr:cNvPr>
        <xdr:cNvSpPr/>
      </xdr:nvSpPr>
      <xdr:spPr>
        <a:xfrm>
          <a:off x="18605500" y="670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131622</xdr:rowOff>
    </xdr:from>
    <xdr:ext cx="469744"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21427" y="647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1" name="円/楕円 760">
          <a:extLst>
            <a:ext uri="{FF2B5EF4-FFF2-40B4-BE49-F238E27FC236}">
              <a16:creationId xmlns:a16="http://schemas.microsoft.com/office/drawing/2014/main" id="{00000000-0008-0000-0700-0000F9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6290</xdr:rowOff>
    </xdr:from>
    <xdr:ext cx="249299" cy="259045"/>
    <xdr:sp macro="" textlink="">
      <xdr:nvSpPr>
        <xdr:cNvPr id="762" name="諸支出金該当値テキスト">
          <a:extLst>
            <a:ext uri="{FF2B5EF4-FFF2-40B4-BE49-F238E27FC236}">
              <a16:creationId xmlns:a16="http://schemas.microsoft.com/office/drawing/2014/main" id="{00000000-0008-0000-0700-0000FA020000}"/>
            </a:ext>
          </a:extLst>
        </xdr:cNvPr>
        <xdr:cNvSpPr txBox="1"/>
      </xdr:nvSpPr>
      <xdr:spPr>
        <a:xfrm>
          <a:off x="22212300" y="6692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3" name="円/楕円 762">
          <a:extLst>
            <a:ext uri="{FF2B5EF4-FFF2-40B4-BE49-F238E27FC236}">
              <a16:creationId xmlns:a16="http://schemas.microsoft.com/office/drawing/2014/main" id="{00000000-0008-0000-0700-0000FB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5" name="円/楕円 764">
          <a:extLst>
            <a:ext uri="{FF2B5EF4-FFF2-40B4-BE49-F238E27FC236}">
              <a16:creationId xmlns:a16="http://schemas.microsoft.com/office/drawing/2014/main" id="{00000000-0008-0000-0700-0000FD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7" name="円/楕円 766">
          <a:extLst>
            <a:ext uri="{FF2B5EF4-FFF2-40B4-BE49-F238E27FC236}">
              <a16:creationId xmlns:a16="http://schemas.microsoft.com/office/drawing/2014/main" id="{00000000-0008-0000-0700-0000FF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9" name="円/楕円 768">
          <a:extLst>
            <a:ext uri="{FF2B5EF4-FFF2-40B4-BE49-F238E27FC236}">
              <a16:creationId xmlns:a16="http://schemas.microsoft.com/office/drawing/2014/main" id="{00000000-0008-0000-0700-000001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a:extLst>
            <a:ext uri="{FF2B5EF4-FFF2-40B4-BE49-F238E27FC236}">
              <a16:creationId xmlns:a16="http://schemas.microsoft.com/office/drawing/2014/main" id="{00000000-0008-0000-0700-00001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a:extLst>
            <a:ext uri="{FF2B5EF4-FFF2-40B4-BE49-F238E27FC236}">
              <a16:creationId xmlns:a16="http://schemas.microsoft.com/office/drawing/2014/main" id="{00000000-0008-0000-0700-00001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a:extLst>
            <a:ext uri="{FF2B5EF4-FFF2-40B4-BE49-F238E27FC236}">
              <a16:creationId xmlns:a16="http://schemas.microsoft.com/office/drawing/2014/main" id="{00000000-0008-0000-0700-00001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a:extLst>
            <a:ext uri="{FF2B5EF4-FFF2-40B4-BE49-F238E27FC236}">
              <a16:creationId xmlns:a16="http://schemas.microsoft.com/office/drawing/2014/main" id="{00000000-0008-0000-0700-00002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a:extLst>
            <a:ext uri="{FF2B5EF4-FFF2-40B4-BE49-F238E27FC236}">
              <a16:creationId xmlns:a16="http://schemas.microsoft.com/office/drawing/2014/main" id="{00000000-0008-0000-0700-00002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a:extLst>
            <a:ext uri="{FF2B5EF4-FFF2-40B4-BE49-F238E27FC236}">
              <a16:creationId xmlns:a16="http://schemas.microsoft.com/office/drawing/2014/main" id="{00000000-0008-0000-0700-00002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a:extLst>
            <a:ext uri="{FF2B5EF4-FFF2-40B4-BE49-F238E27FC236}">
              <a16:creationId xmlns:a16="http://schemas.microsoft.com/office/drawing/2014/main" id="{00000000-0008-0000-0700-00002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a:extLst>
            <a:ext uri="{FF2B5EF4-FFF2-40B4-BE49-F238E27FC236}">
              <a16:creationId xmlns:a16="http://schemas.microsoft.com/office/drawing/2014/main" id="{00000000-0008-0000-0700-00003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a:extLst>
            <a:ext uri="{FF2B5EF4-FFF2-40B4-BE49-F238E27FC236}">
              <a16:creationId xmlns:a16="http://schemas.microsoft.com/office/drawing/2014/main" id="{00000000-0008-0000-0700-00003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類似団体平均値以下で概ね横ばいとなっている。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北海道雨竜町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財政調整基金残高、実質収支額、実質単年度収支ともに横ばいで推移している。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北海道雨竜町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各会計ともに赤字はなく、黒字となっており、連結実質赤字比率は、算出されない。</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a:extLst>
            <a:ext uri="{FF2B5EF4-FFF2-40B4-BE49-F238E27FC236}">
              <a16:creationId xmlns:a16="http://schemas.microsoft.com/office/drawing/2014/main" id="{00000000-0008-0000-0900-000010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a:extLst>
            <a:ext uri="{FF2B5EF4-FFF2-40B4-BE49-F238E27FC236}">
              <a16:creationId xmlns:a16="http://schemas.microsoft.com/office/drawing/2014/main" id="{00000000-0008-0000-0900-000011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467;&#12500;&#12540;&#12304;&#36001;&#25919;&#29366;&#27841;&#36039;&#26009;&#38598;&#12305;_014362_&#38632;&#31452;&#30010;_2016(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row>
        <row r="55">
          <cell r="G55" t="str">
            <v>類似団体内平均値</v>
          </cell>
        </row>
        <row r="72">
          <cell r="K72" t="str">
            <v>H24</v>
          </cell>
          <cell r="L72" t="str">
            <v>H25</v>
          </cell>
          <cell r="M72" t="str">
            <v>H26</v>
          </cell>
          <cell r="N72" t="str">
            <v>H27</v>
          </cell>
          <cell r="O72" t="str">
            <v>H28</v>
          </cell>
        </row>
        <row r="73">
          <cell r="G73" t="str">
            <v>当該団体値</v>
          </cell>
        </row>
        <row r="75">
          <cell r="K75">
            <v>7.8</v>
          </cell>
          <cell r="L75">
            <v>6.9</v>
          </cell>
          <cell r="M75">
            <v>5.2</v>
          </cell>
          <cell r="N75">
            <v>4.0999999999999996</v>
          </cell>
          <cell r="O75">
            <v>4.5</v>
          </cell>
        </row>
        <row r="77">
          <cell r="G77" t="str">
            <v>類似団体内平均値</v>
          </cell>
          <cell r="K77">
            <v>0</v>
          </cell>
          <cell r="L77">
            <v>0</v>
          </cell>
          <cell r="M77">
            <v>0</v>
          </cell>
          <cell r="N77">
            <v>0</v>
          </cell>
          <cell r="O77">
            <v>0</v>
          </cell>
        </row>
        <row r="79">
          <cell r="K79">
            <v>10.1</v>
          </cell>
          <cell r="L79">
            <v>9.1999999999999993</v>
          </cell>
          <cell r="M79">
            <v>8.1999999999999993</v>
          </cell>
          <cell r="N79">
            <v>7.8</v>
          </cell>
          <cell r="O79">
            <v>7.4</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B1" sqref="B1:DI1"/>
    </sheetView>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3998316</v>
      </c>
      <c r="BO4" s="381"/>
      <c r="BP4" s="381"/>
      <c r="BQ4" s="381"/>
      <c r="BR4" s="381"/>
      <c r="BS4" s="381"/>
      <c r="BT4" s="381"/>
      <c r="BU4" s="382"/>
      <c r="BV4" s="380">
        <v>3745647</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6.4</v>
      </c>
      <c r="CU4" s="387"/>
      <c r="CV4" s="387"/>
      <c r="CW4" s="387"/>
      <c r="CX4" s="387"/>
      <c r="CY4" s="387"/>
      <c r="CZ4" s="387"/>
      <c r="DA4" s="388"/>
      <c r="DB4" s="386">
        <v>5.8</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3860218</v>
      </c>
      <c r="BO5" s="418"/>
      <c r="BP5" s="418"/>
      <c r="BQ5" s="418"/>
      <c r="BR5" s="418"/>
      <c r="BS5" s="418"/>
      <c r="BT5" s="418"/>
      <c r="BU5" s="419"/>
      <c r="BV5" s="417">
        <v>3578967</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80.099999999999994</v>
      </c>
      <c r="CU5" s="415"/>
      <c r="CV5" s="415"/>
      <c r="CW5" s="415"/>
      <c r="CX5" s="415"/>
      <c r="CY5" s="415"/>
      <c r="CZ5" s="415"/>
      <c r="DA5" s="416"/>
      <c r="DB5" s="414">
        <v>73.599999999999994</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138098</v>
      </c>
      <c r="BO6" s="418"/>
      <c r="BP6" s="418"/>
      <c r="BQ6" s="418"/>
      <c r="BR6" s="418"/>
      <c r="BS6" s="418"/>
      <c r="BT6" s="418"/>
      <c r="BU6" s="419"/>
      <c r="BV6" s="417">
        <v>166680</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82.8</v>
      </c>
      <c r="CU6" s="455"/>
      <c r="CV6" s="455"/>
      <c r="CW6" s="455"/>
      <c r="CX6" s="455"/>
      <c r="CY6" s="455"/>
      <c r="CZ6" s="455"/>
      <c r="DA6" s="456"/>
      <c r="DB6" s="454">
        <v>76.7</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10</v>
      </c>
      <c r="BO7" s="418"/>
      <c r="BP7" s="418"/>
      <c r="BQ7" s="418"/>
      <c r="BR7" s="418"/>
      <c r="BS7" s="418"/>
      <c r="BT7" s="418"/>
      <c r="BU7" s="419"/>
      <c r="BV7" s="417">
        <v>33938</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2165630</v>
      </c>
      <c r="CU7" s="418"/>
      <c r="CV7" s="418"/>
      <c r="CW7" s="418"/>
      <c r="CX7" s="418"/>
      <c r="CY7" s="418"/>
      <c r="CZ7" s="418"/>
      <c r="DA7" s="419"/>
      <c r="DB7" s="417">
        <v>2287378</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78</v>
      </c>
      <c r="AV8" s="450"/>
      <c r="AW8" s="450"/>
      <c r="AX8" s="450"/>
      <c r="AY8" s="451" t="s">
        <v>93</v>
      </c>
      <c r="AZ8" s="452"/>
      <c r="BA8" s="452"/>
      <c r="BB8" s="452"/>
      <c r="BC8" s="452"/>
      <c r="BD8" s="452"/>
      <c r="BE8" s="452"/>
      <c r="BF8" s="452"/>
      <c r="BG8" s="452"/>
      <c r="BH8" s="452"/>
      <c r="BI8" s="452"/>
      <c r="BJ8" s="452"/>
      <c r="BK8" s="452"/>
      <c r="BL8" s="452"/>
      <c r="BM8" s="453"/>
      <c r="BN8" s="417">
        <v>138088</v>
      </c>
      <c r="BO8" s="418"/>
      <c r="BP8" s="418"/>
      <c r="BQ8" s="418"/>
      <c r="BR8" s="418"/>
      <c r="BS8" s="418"/>
      <c r="BT8" s="418"/>
      <c r="BU8" s="419"/>
      <c r="BV8" s="417">
        <v>132742</v>
      </c>
      <c r="BW8" s="418"/>
      <c r="BX8" s="418"/>
      <c r="BY8" s="418"/>
      <c r="BZ8" s="418"/>
      <c r="CA8" s="418"/>
      <c r="CB8" s="418"/>
      <c r="CC8" s="419"/>
      <c r="CD8" s="420" t="s">
        <v>94</v>
      </c>
      <c r="CE8" s="421"/>
      <c r="CF8" s="421"/>
      <c r="CG8" s="421"/>
      <c r="CH8" s="421"/>
      <c r="CI8" s="421"/>
      <c r="CJ8" s="421"/>
      <c r="CK8" s="421"/>
      <c r="CL8" s="421"/>
      <c r="CM8" s="421"/>
      <c r="CN8" s="421"/>
      <c r="CO8" s="421"/>
      <c r="CP8" s="421"/>
      <c r="CQ8" s="421"/>
      <c r="CR8" s="421"/>
      <c r="CS8" s="422"/>
      <c r="CT8" s="457">
        <v>0.13</v>
      </c>
      <c r="CU8" s="458"/>
      <c r="CV8" s="458"/>
      <c r="CW8" s="458"/>
      <c r="CX8" s="458"/>
      <c r="CY8" s="458"/>
      <c r="CZ8" s="458"/>
      <c r="DA8" s="459"/>
      <c r="DB8" s="457">
        <v>0.13</v>
      </c>
      <c r="DC8" s="458"/>
      <c r="DD8" s="458"/>
      <c r="DE8" s="458"/>
      <c r="DF8" s="458"/>
      <c r="DG8" s="458"/>
      <c r="DH8" s="458"/>
      <c r="DI8" s="459"/>
      <c r="DJ8" s="139"/>
      <c r="DK8" s="139"/>
      <c r="DL8" s="139"/>
      <c r="DM8" s="139"/>
      <c r="DN8" s="139"/>
      <c r="DO8" s="139"/>
    </row>
    <row r="9" spans="1:119" ht="18.75" customHeight="1" thickBot="1" x14ac:dyDescent="0.2">
      <c r="A9" s="140"/>
      <c r="B9" s="411" t="s">
        <v>95</v>
      </c>
      <c r="C9" s="412"/>
      <c r="D9" s="412"/>
      <c r="E9" s="412"/>
      <c r="F9" s="412"/>
      <c r="G9" s="412"/>
      <c r="H9" s="412"/>
      <c r="I9" s="412"/>
      <c r="J9" s="412"/>
      <c r="K9" s="460"/>
      <c r="L9" s="461" t="s">
        <v>96</v>
      </c>
      <c r="M9" s="462"/>
      <c r="N9" s="462"/>
      <c r="O9" s="462"/>
      <c r="P9" s="462"/>
      <c r="Q9" s="463"/>
      <c r="R9" s="464">
        <v>2749</v>
      </c>
      <c r="S9" s="465"/>
      <c r="T9" s="465"/>
      <c r="U9" s="465"/>
      <c r="V9" s="466"/>
      <c r="W9" s="374" t="s">
        <v>97</v>
      </c>
      <c r="X9" s="375"/>
      <c r="Y9" s="375"/>
      <c r="Z9" s="375"/>
      <c r="AA9" s="375"/>
      <c r="AB9" s="375"/>
      <c r="AC9" s="375"/>
      <c r="AD9" s="375"/>
      <c r="AE9" s="375"/>
      <c r="AF9" s="375"/>
      <c r="AG9" s="375"/>
      <c r="AH9" s="375"/>
      <c r="AI9" s="375"/>
      <c r="AJ9" s="375"/>
      <c r="AK9" s="375"/>
      <c r="AL9" s="376"/>
      <c r="AM9" s="446" t="s">
        <v>98</v>
      </c>
      <c r="AN9" s="447"/>
      <c r="AO9" s="447"/>
      <c r="AP9" s="447"/>
      <c r="AQ9" s="447"/>
      <c r="AR9" s="447"/>
      <c r="AS9" s="447"/>
      <c r="AT9" s="448"/>
      <c r="AU9" s="449" t="s">
        <v>78</v>
      </c>
      <c r="AV9" s="450"/>
      <c r="AW9" s="450"/>
      <c r="AX9" s="450"/>
      <c r="AY9" s="451" t="s">
        <v>99</v>
      </c>
      <c r="AZ9" s="452"/>
      <c r="BA9" s="452"/>
      <c r="BB9" s="452"/>
      <c r="BC9" s="452"/>
      <c r="BD9" s="452"/>
      <c r="BE9" s="452"/>
      <c r="BF9" s="452"/>
      <c r="BG9" s="452"/>
      <c r="BH9" s="452"/>
      <c r="BI9" s="452"/>
      <c r="BJ9" s="452"/>
      <c r="BK9" s="452"/>
      <c r="BL9" s="452"/>
      <c r="BM9" s="453"/>
      <c r="BN9" s="417">
        <v>5346</v>
      </c>
      <c r="BO9" s="418"/>
      <c r="BP9" s="418"/>
      <c r="BQ9" s="418"/>
      <c r="BR9" s="418"/>
      <c r="BS9" s="418"/>
      <c r="BT9" s="418"/>
      <c r="BU9" s="419"/>
      <c r="BV9" s="417">
        <v>29695</v>
      </c>
      <c r="BW9" s="418"/>
      <c r="BX9" s="418"/>
      <c r="BY9" s="418"/>
      <c r="BZ9" s="418"/>
      <c r="CA9" s="418"/>
      <c r="CB9" s="418"/>
      <c r="CC9" s="419"/>
      <c r="CD9" s="420" t="s">
        <v>100</v>
      </c>
      <c r="CE9" s="421"/>
      <c r="CF9" s="421"/>
      <c r="CG9" s="421"/>
      <c r="CH9" s="421"/>
      <c r="CI9" s="421"/>
      <c r="CJ9" s="421"/>
      <c r="CK9" s="421"/>
      <c r="CL9" s="421"/>
      <c r="CM9" s="421"/>
      <c r="CN9" s="421"/>
      <c r="CO9" s="421"/>
      <c r="CP9" s="421"/>
      <c r="CQ9" s="421"/>
      <c r="CR9" s="421"/>
      <c r="CS9" s="422"/>
      <c r="CT9" s="414">
        <v>22.2</v>
      </c>
      <c r="CU9" s="415"/>
      <c r="CV9" s="415"/>
      <c r="CW9" s="415"/>
      <c r="CX9" s="415"/>
      <c r="CY9" s="415"/>
      <c r="CZ9" s="415"/>
      <c r="DA9" s="416"/>
      <c r="DB9" s="414">
        <v>20.3</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101</v>
      </c>
      <c r="M10" s="447"/>
      <c r="N10" s="447"/>
      <c r="O10" s="447"/>
      <c r="P10" s="447"/>
      <c r="Q10" s="448"/>
      <c r="R10" s="468">
        <v>3049</v>
      </c>
      <c r="S10" s="469"/>
      <c r="T10" s="469"/>
      <c r="U10" s="469"/>
      <c r="V10" s="470"/>
      <c r="W10" s="405"/>
      <c r="X10" s="406"/>
      <c r="Y10" s="406"/>
      <c r="Z10" s="406"/>
      <c r="AA10" s="406"/>
      <c r="AB10" s="406"/>
      <c r="AC10" s="406"/>
      <c r="AD10" s="406"/>
      <c r="AE10" s="406"/>
      <c r="AF10" s="406"/>
      <c r="AG10" s="406"/>
      <c r="AH10" s="406"/>
      <c r="AI10" s="406"/>
      <c r="AJ10" s="406"/>
      <c r="AK10" s="406"/>
      <c r="AL10" s="409"/>
      <c r="AM10" s="446" t="s">
        <v>102</v>
      </c>
      <c r="AN10" s="447"/>
      <c r="AO10" s="447"/>
      <c r="AP10" s="447"/>
      <c r="AQ10" s="447"/>
      <c r="AR10" s="447"/>
      <c r="AS10" s="447"/>
      <c r="AT10" s="448"/>
      <c r="AU10" s="449" t="s">
        <v>103</v>
      </c>
      <c r="AV10" s="450"/>
      <c r="AW10" s="450"/>
      <c r="AX10" s="450"/>
      <c r="AY10" s="451" t="s">
        <v>104</v>
      </c>
      <c r="AZ10" s="452"/>
      <c r="BA10" s="452"/>
      <c r="BB10" s="452"/>
      <c r="BC10" s="452"/>
      <c r="BD10" s="452"/>
      <c r="BE10" s="452"/>
      <c r="BF10" s="452"/>
      <c r="BG10" s="452"/>
      <c r="BH10" s="452"/>
      <c r="BI10" s="452"/>
      <c r="BJ10" s="452"/>
      <c r="BK10" s="452"/>
      <c r="BL10" s="452"/>
      <c r="BM10" s="453"/>
      <c r="BN10" s="417">
        <v>98154</v>
      </c>
      <c r="BO10" s="418"/>
      <c r="BP10" s="418"/>
      <c r="BQ10" s="418"/>
      <c r="BR10" s="418"/>
      <c r="BS10" s="418"/>
      <c r="BT10" s="418"/>
      <c r="BU10" s="419"/>
      <c r="BV10" s="417">
        <v>104697</v>
      </c>
      <c r="BW10" s="418"/>
      <c r="BX10" s="418"/>
      <c r="BY10" s="418"/>
      <c r="BZ10" s="418"/>
      <c r="CA10" s="418"/>
      <c r="CB10" s="418"/>
      <c r="CC10" s="419"/>
      <c r="CD10" s="144" t="s">
        <v>105</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106</v>
      </c>
      <c r="M11" s="472"/>
      <c r="N11" s="472"/>
      <c r="O11" s="472"/>
      <c r="P11" s="472"/>
      <c r="Q11" s="473"/>
      <c r="R11" s="474" t="s">
        <v>107</v>
      </c>
      <c r="S11" s="475"/>
      <c r="T11" s="475"/>
      <c r="U11" s="475"/>
      <c r="V11" s="476"/>
      <c r="W11" s="405"/>
      <c r="X11" s="406"/>
      <c r="Y11" s="406"/>
      <c r="Z11" s="406"/>
      <c r="AA11" s="406"/>
      <c r="AB11" s="406"/>
      <c r="AC11" s="406"/>
      <c r="AD11" s="406"/>
      <c r="AE11" s="406"/>
      <c r="AF11" s="406"/>
      <c r="AG11" s="406"/>
      <c r="AH11" s="406"/>
      <c r="AI11" s="406"/>
      <c r="AJ11" s="406"/>
      <c r="AK11" s="406"/>
      <c r="AL11" s="409"/>
      <c r="AM11" s="446" t="s">
        <v>108</v>
      </c>
      <c r="AN11" s="447"/>
      <c r="AO11" s="447"/>
      <c r="AP11" s="447"/>
      <c r="AQ11" s="447"/>
      <c r="AR11" s="447"/>
      <c r="AS11" s="447"/>
      <c r="AT11" s="448"/>
      <c r="AU11" s="449" t="s">
        <v>109</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x14ac:dyDescent="0.15">
      <c r="A12" s="140"/>
      <c r="B12" s="477" t="s">
        <v>113</v>
      </c>
      <c r="C12" s="478"/>
      <c r="D12" s="478"/>
      <c r="E12" s="478"/>
      <c r="F12" s="478"/>
      <c r="G12" s="478"/>
      <c r="H12" s="478"/>
      <c r="I12" s="478"/>
      <c r="J12" s="478"/>
      <c r="K12" s="479"/>
      <c r="L12" s="486" t="s">
        <v>114</v>
      </c>
      <c r="M12" s="487"/>
      <c r="N12" s="487"/>
      <c r="O12" s="487"/>
      <c r="P12" s="487"/>
      <c r="Q12" s="488"/>
      <c r="R12" s="489">
        <v>2542</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t="s">
        <v>120</v>
      </c>
      <c r="BO12" s="418"/>
      <c r="BP12" s="418"/>
      <c r="BQ12" s="418"/>
      <c r="BR12" s="418"/>
      <c r="BS12" s="418"/>
      <c r="BT12" s="418"/>
      <c r="BU12" s="419"/>
      <c r="BV12" s="417" t="s">
        <v>120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120</v>
      </c>
      <c r="CU12" s="458"/>
      <c r="CV12" s="458"/>
      <c r="CW12" s="458"/>
      <c r="CX12" s="458"/>
      <c r="CY12" s="458"/>
      <c r="CZ12" s="458"/>
      <c r="DA12" s="459"/>
      <c r="DB12" s="457" t="s">
        <v>120</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122</v>
      </c>
      <c r="N13" s="506"/>
      <c r="O13" s="506"/>
      <c r="P13" s="506"/>
      <c r="Q13" s="507"/>
      <c r="R13" s="498">
        <v>2534</v>
      </c>
      <c r="S13" s="499"/>
      <c r="T13" s="499"/>
      <c r="U13" s="499"/>
      <c r="V13" s="500"/>
      <c r="W13" s="433" t="s">
        <v>123</v>
      </c>
      <c r="X13" s="434"/>
      <c r="Y13" s="434"/>
      <c r="Z13" s="434"/>
      <c r="AA13" s="434"/>
      <c r="AB13" s="424"/>
      <c r="AC13" s="468">
        <v>498</v>
      </c>
      <c r="AD13" s="469"/>
      <c r="AE13" s="469"/>
      <c r="AF13" s="469"/>
      <c r="AG13" s="508"/>
      <c r="AH13" s="468">
        <v>541</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103500</v>
      </c>
      <c r="BO13" s="418"/>
      <c r="BP13" s="418"/>
      <c r="BQ13" s="418"/>
      <c r="BR13" s="418"/>
      <c r="BS13" s="418"/>
      <c r="BT13" s="418"/>
      <c r="BU13" s="419"/>
      <c r="BV13" s="417">
        <v>134392</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4.5</v>
      </c>
      <c r="CU13" s="415"/>
      <c r="CV13" s="415"/>
      <c r="CW13" s="415"/>
      <c r="CX13" s="415"/>
      <c r="CY13" s="415"/>
      <c r="CZ13" s="415"/>
      <c r="DA13" s="416"/>
      <c r="DB13" s="414">
        <v>4.0999999999999996</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128</v>
      </c>
      <c r="M14" s="496"/>
      <c r="N14" s="496"/>
      <c r="O14" s="496"/>
      <c r="P14" s="496"/>
      <c r="Q14" s="497"/>
      <c r="R14" s="498">
        <v>2610</v>
      </c>
      <c r="S14" s="499"/>
      <c r="T14" s="499"/>
      <c r="U14" s="499"/>
      <c r="V14" s="500"/>
      <c r="W14" s="407"/>
      <c r="X14" s="408"/>
      <c r="Y14" s="408"/>
      <c r="Z14" s="408"/>
      <c r="AA14" s="408"/>
      <c r="AB14" s="397"/>
      <c r="AC14" s="501">
        <v>39.200000000000003</v>
      </c>
      <c r="AD14" s="502"/>
      <c r="AE14" s="502"/>
      <c r="AF14" s="502"/>
      <c r="AG14" s="503"/>
      <c r="AH14" s="501">
        <v>39.4</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t="s">
        <v>120</v>
      </c>
      <c r="CU14" s="513"/>
      <c r="CV14" s="513"/>
      <c r="CW14" s="513"/>
      <c r="CX14" s="513"/>
      <c r="CY14" s="513"/>
      <c r="CZ14" s="513"/>
      <c r="DA14" s="514"/>
      <c r="DB14" s="512" t="s">
        <v>120</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122</v>
      </c>
      <c r="N15" s="506"/>
      <c r="O15" s="506"/>
      <c r="P15" s="506"/>
      <c r="Q15" s="507"/>
      <c r="R15" s="498">
        <v>2604</v>
      </c>
      <c r="S15" s="499"/>
      <c r="T15" s="499"/>
      <c r="U15" s="499"/>
      <c r="V15" s="500"/>
      <c r="W15" s="433" t="s">
        <v>130</v>
      </c>
      <c r="X15" s="434"/>
      <c r="Y15" s="434"/>
      <c r="Z15" s="434"/>
      <c r="AA15" s="434"/>
      <c r="AB15" s="424"/>
      <c r="AC15" s="468">
        <v>121</v>
      </c>
      <c r="AD15" s="469"/>
      <c r="AE15" s="469"/>
      <c r="AF15" s="469"/>
      <c r="AG15" s="508"/>
      <c r="AH15" s="468">
        <v>128</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252504</v>
      </c>
      <c r="BO15" s="381"/>
      <c r="BP15" s="381"/>
      <c r="BQ15" s="381"/>
      <c r="BR15" s="381"/>
      <c r="BS15" s="381"/>
      <c r="BT15" s="381"/>
      <c r="BU15" s="382"/>
      <c r="BV15" s="380">
        <v>272681</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9.5</v>
      </c>
      <c r="AD16" s="502"/>
      <c r="AE16" s="502"/>
      <c r="AF16" s="502"/>
      <c r="AG16" s="503"/>
      <c r="AH16" s="501">
        <v>9.3000000000000007</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2036045</v>
      </c>
      <c r="BO16" s="418"/>
      <c r="BP16" s="418"/>
      <c r="BQ16" s="418"/>
      <c r="BR16" s="418"/>
      <c r="BS16" s="418"/>
      <c r="BT16" s="418"/>
      <c r="BU16" s="419"/>
      <c r="BV16" s="417">
        <v>2121146</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136</v>
      </c>
      <c r="N17" s="522"/>
      <c r="O17" s="522"/>
      <c r="P17" s="522"/>
      <c r="Q17" s="523"/>
      <c r="R17" s="518" t="s">
        <v>137</v>
      </c>
      <c r="S17" s="519"/>
      <c r="T17" s="519"/>
      <c r="U17" s="519"/>
      <c r="V17" s="520"/>
      <c r="W17" s="433" t="s">
        <v>138</v>
      </c>
      <c r="X17" s="434"/>
      <c r="Y17" s="434"/>
      <c r="Z17" s="434"/>
      <c r="AA17" s="434"/>
      <c r="AB17" s="424"/>
      <c r="AC17" s="468">
        <v>653</v>
      </c>
      <c r="AD17" s="469"/>
      <c r="AE17" s="469"/>
      <c r="AF17" s="469"/>
      <c r="AG17" s="508"/>
      <c r="AH17" s="468">
        <v>704</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303388</v>
      </c>
      <c r="BO17" s="418"/>
      <c r="BP17" s="418"/>
      <c r="BQ17" s="418"/>
      <c r="BR17" s="418"/>
      <c r="BS17" s="418"/>
      <c r="BT17" s="418"/>
      <c r="BU17" s="419"/>
      <c r="BV17" s="417">
        <v>329372</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140</v>
      </c>
      <c r="C18" s="460"/>
      <c r="D18" s="460"/>
      <c r="E18" s="529"/>
      <c r="F18" s="529"/>
      <c r="G18" s="529"/>
      <c r="H18" s="529"/>
      <c r="I18" s="529"/>
      <c r="J18" s="529"/>
      <c r="K18" s="529"/>
      <c r="L18" s="530">
        <v>191.15</v>
      </c>
      <c r="M18" s="530"/>
      <c r="N18" s="530"/>
      <c r="O18" s="530"/>
      <c r="P18" s="530"/>
      <c r="Q18" s="530"/>
      <c r="R18" s="531"/>
      <c r="S18" s="531"/>
      <c r="T18" s="531"/>
      <c r="U18" s="531"/>
      <c r="V18" s="532"/>
      <c r="W18" s="435"/>
      <c r="X18" s="436"/>
      <c r="Y18" s="436"/>
      <c r="Z18" s="436"/>
      <c r="AA18" s="436"/>
      <c r="AB18" s="427"/>
      <c r="AC18" s="533">
        <v>51.3</v>
      </c>
      <c r="AD18" s="534"/>
      <c r="AE18" s="534"/>
      <c r="AF18" s="534"/>
      <c r="AG18" s="535"/>
      <c r="AH18" s="533">
        <v>51.3</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1755753</v>
      </c>
      <c r="BO18" s="418"/>
      <c r="BP18" s="418"/>
      <c r="BQ18" s="418"/>
      <c r="BR18" s="418"/>
      <c r="BS18" s="418"/>
      <c r="BT18" s="418"/>
      <c r="BU18" s="419"/>
      <c r="BV18" s="417">
        <v>1661688</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142</v>
      </c>
      <c r="C19" s="460"/>
      <c r="D19" s="460"/>
      <c r="E19" s="529"/>
      <c r="F19" s="529"/>
      <c r="G19" s="529"/>
      <c r="H19" s="529"/>
      <c r="I19" s="529"/>
      <c r="J19" s="529"/>
      <c r="K19" s="529"/>
      <c r="L19" s="537">
        <v>14</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2460503</v>
      </c>
      <c r="BO19" s="418"/>
      <c r="BP19" s="418"/>
      <c r="BQ19" s="418"/>
      <c r="BR19" s="418"/>
      <c r="BS19" s="418"/>
      <c r="BT19" s="418"/>
      <c r="BU19" s="419"/>
      <c r="BV19" s="417">
        <v>2497930</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144</v>
      </c>
      <c r="C20" s="460"/>
      <c r="D20" s="460"/>
      <c r="E20" s="529"/>
      <c r="F20" s="529"/>
      <c r="G20" s="529"/>
      <c r="H20" s="529"/>
      <c r="I20" s="529"/>
      <c r="J20" s="529"/>
      <c r="K20" s="529"/>
      <c r="L20" s="537">
        <v>1005</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4767306</v>
      </c>
      <c r="BO23" s="418"/>
      <c r="BP23" s="418"/>
      <c r="BQ23" s="418"/>
      <c r="BR23" s="418"/>
      <c r="BS23" s="418"/>
      <c r="BT23" s="418"/>
      <c r="BU23" s="419"/>
      <c r="BV23" s="417">
        <v>5090135</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153</v>
      </c>
      <c r="F24" s="447"/>
      <c r="G24" s="447"/>
      <c r="H24" s="447"/>
      <c r="I24" s="447"/>
      <c r="J24" s="447"/>
      <c r="K24" s="448"/>
      <c r="L24" s="468">
        <v>1</v>
      </c>
      <c r="M24" s="469"/>
      <c r="N24" s="469"/>
      <c r="O24" s="469"/>
      <c r="P24" s="508"/>
      <c r="Q24" s="468">
        <v>7460</v>
      </c>
      <c r="R24" s="469"/>
      <c r="S24" s="469"/>
      <c r="T24" s="469"/>
      <c r="U24" s="469"/>
      <c r="V24" s="508"/>
      <c r="W24" s="563"/>
      <c r="X24" s="551"/>
      <c r="Y24" s="552"/>
      <c r="Z24" s="467" t="s">
        <v>154</v>
      </c>
      <c r="AA24" s="447"/>
      <c r="AB24" s="447"/>
      <c r="AC24" s="447"/>
      <c r="AD24" s="447"/>
      <c r="AE24" s="447"/>
      <c r="AF24" s="447"/>
      <c r="AG24" s="448"/>
      <c r="AH24" s="468">
        <v>53</v>
      </c>
      <c r="AI24" s="469"/>
      <c r="AJ24" s="469"/>
      <c r="AK24" s="469"/>
      <c r="AL24" s="508"/>
      <c r="AM24" s="468">
        <v>164936</v>
      </c>
      <c r="AN24" s="469"/>
      <c r="AO24" s="469"/>
      <c r="AP24" s="469"/>
      <c r="AQ24" s="469"/>
      <c r="AR24" s="508"/>
      <c r="AS24" s="468">
        <v>3112</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4413490</v>
      </c>
      <c r="BO24" s="418"/>
      <c r="BP24" s="418"/>
      <c r="BQ24" s="418"/>
      <c r="BR24" s="418"/>
      <c r="BS24" s="418"/>
      <c r="BT24" s="418"/>
      <c r="BU24" s="419"/>
      <c r="BV24" s="417">
        <v>4790069</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156</v>
      </c>
      <c r="F25" s="447"/>
      <c r="G25" s="447"/>
      <c r="H25" s="447"/>
      <c r="I25" s="447"/>
      <c r="J25" s="447"/>
      <c r="K25" s="448"/>
      <c r="L25" s="468">
        <v>1</v>
      </c>
      <c r="M25" s="469"/>
      <c r="N25" s="469"/>
      <c r="O25" s="469"/>
      <c r="P25" s="508"/>
      <c r="Q25" s="468">
        <v>6670</v>
      </c>
      <c r="R25" s="469"/>
      <c r="S25" s="469"/>
      <c r="T25" s="469"/>
      <c r="U25" s="469"/>
      <c r="V25" s="508"/>
      <c r="W25" s="563"/>
      <c r="X25" s="551"/>
      <c r="Y25" s="552"/>
      <c r="Z25" s="467" t="s">
        <v>157</v>
      </c>
      <c r="AA25" s="447"/>
      <c r="AB25" s="447"/>
      <c r="AC25" s="447"/>
      <c r="AD25" s="447"/>
      <c r="AE25" s="447"/>
      <c r="AF25" s="447"/>
      <c r="AG25" s="448"/>
      <c r="AH25" s="468" t="s">
        <v>120</v>
      </c>
      <c r="AI25" s="469"/>
      <c r="AJ25" s="469"/>
      <c r="AK25" s="469"/>
      <c r="AL25" s="508"/>
      <c r="AM25" s="468" t="s">
        <v>120</v>
      </c>
      <c r="AN25" s="469"/>
      <c r="AO25" s="469"/>
      <c r="AP25" s="469"/>
      <c r="AQ25" s="469"/>
      <c r="AR25" s="508"/>
      <c r="AS25" s="468" t="s">
        <v>120</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832369</v>
      </c>
      <c r="BO25" s="381"/>
      <c r="BP25" s="381"/>
      <c r="BQ25" s="381"/>
      <c r="BR25" s="381"/>
      <c r="BS25" s="381"/>
      <c r="BT25" s="381"/>
      <c r="BU25" s="382"/>
      <c r="BV25" s="380">
        <v>105625</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159</v>
      </c>
      <c r="F26" s="447"/>
      <c r="G26" s="447"/>
      <c r="H26" s="447"/>
      <c r="I26" s="447"/>
      <c r="J26" s="447"/>
      <c r="K26" s="448"/>
      <c r="L26" s="468">
        <v>1</v>
      </c>
      <c r="M26" s="469"/>
      <c r="N26" s="469"/>
      <c r="O26" s="469"/>
      <c r="P26" s="508"/>
      <c r="Q26" s="468">
        <v>5930</v>
      </c>
      <c r="R26" s="469"/>
      <c r="S26" s="469"/>
      <c r="T26" s="469"/>
      <c r="U26" s="469"/>
      <c r="V26" s="508"/>
      <c r="W26" s="563"/>
      <c r="X26" s="551"/>
      <c r="Y26" s="552"/>
      <c r="Z26" s="467" t="s">
        <v>160</v>
      </c>
      <c r="AA26" s="573"/>
      <c r="AB26" s="573"/>
      <c r="AC26" s="573"/>
      <c r="AD26" s="573"/>
      <c r="AE26" s="573"/>
      <c r="AF26" s="573"/>
      <c r="AG26" s="574"/>
      <c r="AH26" s="468" t="s">
        <v>120</v>
      </c>
      <c r="AI26" s="469"/>
      <c r="AJ26" s="469"/>
      <c r="AK26" s="469"/>
      <c r="AL26" s="508"/>
      <c r="AM26" s="468" t="s">
        <v>120</v>
      </c>
      <c r="AN26" s="469"/>
      <c r="AO26" s="469"/>
      <c r="AP26" s="469"/>
      <c r="AQ26" s="469"/>
      <c r="AR26" s="508"/>
      <c r="AS26" s="468" t="s">
        <v>120</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120</v>
      </c>
      <c r="BO26" s="418"/>
      <c r="BP26" s="418"/>
      <c r="BQ26" s="418"/>
      <c r="BR26" s="418"/>
      <c r="BS26" s="418"/>
      <c r="BT26" s="418"/>
      <c r="BU26" s="419"/>
      <c r="BV26" s="417" t="s">
        <v>120</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162</v>
      </c>
      <c r="F27" s="447"/>
      <c r="G27" s="447"/>
      <c r="H27" s="447"/>
      <c r="I27" s="447"/>
      <c r="J27" s="447"/>
      <c r="K27" s="448"/>
      <c r="L27" s="468">
        <v>1</v>
      </c>
      <c r="M27" s="469"/>
      <c r="N27" s="469"/>
      <c r="O27" s="469"/>
      <c r="P27" s="508"/>
      <c r="Q27" s="468">
        <v>2630</v>
      </c>
      <c r="R27" s="469"/>
      <c r="S27" s="469"/>
      <c r="T27" s="469"/>
      <c r="U27" s="469"/>
      <c r="V27" s="508"/>
      <c r="W27" s="563"/>
      <c r="X27" s="551"/>
      <c r="Y27" s="552"/>
      <c r="Z27" s="467" t="s">
        <v>163</v>
      </c>
      <c r="AA27" s="447"/>
      <c r="AB27" s="447"/>
      <c r="AC27" s="447"/>
      <c r="AD27" s="447"/>
      <c r="AE27" s="447"/>
      <c r="AF27" s="447"/>
      <c r="AG27" s="448"/>
      <c r="AH27" s="468" t="s">
        <v>120</v>
      </c>
      <c r="AI27" s="469"/>
      <c r="AJ27" s="469"/>
      <c r="AK27" s="469"/>
      <c r="AL27" s="508"/>
      <c r="AM27" s="468" t="s">
        <v>120</v>
      </c>
      <c r="AN27" s="469"/>
      <c r="AO27" s="469"/>
      <c r="AP27" s="469"/>
      <c r="AQ27" s="469"/>
      <c r="AR27" s="508"/>
      <c r="AS27" s="468" t="s">
        <v>120</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v>48220</v>
      </c>
      <c r="BO27" s="587"/>
      <c r="BP27" s="587"/>
      <c r="BQ27" s="587"/>
      <c r="BR27" s="587"/>
      <c r="BS27" s="587"/>
      <c r="BT27" s="587"/>
      <c r="BU27" s="588"/>
      <c r="BV27" s="586">
        <v>48206</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165</v>
      </c>
      <c r="F28" s="447"/>
      <c r="G28" s="447"/>
      <c r="H28" s="447"/>
      <c r="I28" s="447"/>
      <c r="J28" s="447"/>
      <c r="K28" s="448"/>
      <c r="L28" s="468">
        <v>1</v>
      </c>
      <c r="M28" s="469"/>
      <c r="N28" s="469"/>
      <c r="O28" s="469"/>
      <c r="P28" s="508"/>
      <c r="Q28" s="468">
        <v>2090</v>
      </c>
      <c r="R28" s="469"/>
      <c r="S28" s="469"/>
      <c r="T28" s="469"/>
      <c r="U28" s="469"/>
      <c r="V28" s="508"/>
      <c r="W28" s="563"/>
      <c r="X28" s="551"/>
      <c r="Y28" s="552"/>
      <c r="Z28" s="467" t="s">
        <v>166</v>
      </c>
      <c r="AA28" s="447"/>
      <c r="AB28" s="447"/>
      <c r="AC28" s="447"/>
      <c r="AD28" s="447"/>
      <c r="AE28" s="447"/>
      <c r="AF28" s="447"/>
      <c r="AG28" s="448"/>
      <c r="AH28" s="468" t="s">
        <v>120</v>
      </c>
      <c r="AI28" s="469"/>
      <c r="AJ28" s="469"/>
      <c r="AK28" s="469"/>
      <c r="AL28" s="508"/>
      <c r="AM28" s="468" t="s">
        <v>120</v>
      </c>
      <c r="AN28" s="469"/>
      <c r="AO28" s="469"/>
      <c r="AP28" s="469"/>
      <c r="AQ28" s="469"/>
      <c r="AR28" s="508"/>
      <c r="AS28" s="468" t="s">
        <v>120</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1142155</v>
      </c>
      <c r="BO28" s="381"/>
      <c r="BP28" s="381"/>
      <c r="BQ28" s="381"/>
      <c r="BR28" s="381"/>
      <c r="BS28" s="381"/>
      <c r="BT28" s="381"/>
      <c r="BU28" s="382"/>
      <c r="BV28" s="380">
        <v>1044001</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169</v>
      </c>
      <c r="F29" s="447"/>
      <c r="G29" s="447"/>
      <c r="H29" s="447"/>
      <c r="I29" s="447"/>
      <c r="J29" s="447"/>
      <c r="K29" s="448"/>
      <c r="L29" s="468">
        <v>7</v>
      </c>
      <c r="M29" s="469"/>
      <c r="N29" s="469"/>
      <c r="O29" s="469"/>
      <c r="P29" s="508"/>
      <c r="Q29" s="468">
        <v>1750</v>
      </c>
      <c r="R29" s="469"/>
      <c r="S29" s="469"/>
      <c r="T29" s="469"/>
      <c r="U29" s="469"/>
      <c r="V29" s="508"/>
      <c r="W29" s="564"/>
      <c r="X29" s="565"/>
      <c r="Y29" s="566"/>
      <c r="Z29" s="467" t="s">
        <v>170</v>
      </c>
      <c r="AA29" s="447"/>
      <c r="AB29" s="447"/>
      <c r="AC29" s="447"/>
      <c r="AD29" s="447"/>
      <c r="AE29" s="447"/>
      <c r="AF29" s="447"/>
      <c r="AG29" s="448"/>
      <c r="AH29" s="468">
        <v>53</v>
      </c>
      <c r="AI29" s="469"/>
      <c r="AJ29" s="469"/>
      <c r="AK29" s="469"/>
      <c r="AL29" s="508"/>
      <c r="AM29" s="468">
        <v>164936</v>
      </c>
      <c r="AN29" s="469"/>
      <c r="AO29" s="469"/>
      <c r="AP29" s="469"/>
      <c r="AQ29" s="469"/>
      <c r="AR29" s="508"/>
      <c r="AS29" s="468">
        <v>3112</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672243</v>
      </c>
      <c r="BO29" s="418"/>
      <c r="BP29" s="418"/>
      <c r="BQ29" s="418"/>
      <c r="BR29" s="418"/>
      <c r="BS29" s="418"/>
      <c r="BT29" s="418"/>
      <c r="BU29" s="419"/>
      <c r="BV29" s="417">
        <v>653991</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98.4</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2032365</v>
      </c>
      <c r="BO30" s="587"/>
      <c r="BP30" s="587"/>
      <c r="BQ30" s="587"/>
      <c r="BR30" s="587"/>
      <c r="BS30" s="587"/>
      <c r="BT30" s="587"/>
      <c r="BU30" s="588"/>
      <c r="BV30" s="586">
        <v>2288432</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t="str">
        <f>IF(AO34="","",MAX(C34:D43,U34:V43)+1)</f>
        <v/>
      </c>
      <c r="AN34" s="598"/>
      <c r="AO34" s="599"/>
      <c r="AP34" s="599"/>
      <c r="AQ34" s="599"/>
      <c r="AR34" s="599"/>
      <c r="AS34" s="599"/>
      <c r="AT34" s="599"/>
      <c r="AU34" s="599"/>
      <c r="AV34" s="599"/>
      <c r="AW34" s="599"/>
      <c r="AX34" s="599"/>
      <c r="AY34" s="599"/>
      <c r="AZ34" s="599"/>
      <c r="BA34" s="599"/>
      <c r="BB34" s="599"/>
      <c r="BC34" s="599"/>
      <c r="BD34" s="167"/>
      <c r="BE34" s="598">
        <f>IF(BG34="","",MAX(C34:D43,U34:V43,AM34:AN43)+1)</f>
        <v>4</v>
      </c>
      <c r="BF34" s="598"/>
      <c r="BG34" s="599" t="str">
        <f>IF('各会計、関係団体の財政状況及び健全化判断比率'!B30="","",'各会計、関係団体の財政状況及び健全化判断比率'!B30)</f>
        <v>農業集落排水事業特別会計</v>
      </c>
      <c r="BH34" s="599"/>
      <c r="BI34" s="599"/>
      <c r="BJ34" s="599"/>
      <c r="BK34" s="599"/>
      <c r="BL34" s="599"/>
      <c r="BM34" s="599"/>
      <c r="BN34" s="599"/>
      <c r="BO34" s="599"/>
      <c r="BP34" s="599"/>
      <c r="BQ34" s="599"/>
      <c r="BR34" s="599"/>
      <c r="BS34" s="599"/>
      <c r="BT34" s="599"/>
      <c r="BU34" s="599"/>
      <c r="BV34" s="167"/>
      <c r="BW34" s="598">
        <f>IF(BY34="","",MAX(C34:D43,U34:V43,AM34:AN43,BE34:BF43)+1)</f>
        <v>5</v>
      </c>
      <c r="BX34" s="598"/>
      <c r="BY34" s="599" t="str">
        <f>IF('各会計、関係団体の財政状況及び健全化判断比率'!B68="","",'各会計、関係団体の財政状況及び健全化判断比率'!B68)</f>
        <v>西空知広域水道企業団</v>
      </c>
      <c r="BZ34" s="599"/>
      <c r="CA34" s="599"/>
      <c r="CB34" s="599"/>
      <c r="CC34" s="599"/>
      <c r="CD34" s="599"/>
      <c r="CE34" s="599"/>
      <c r="CF34" s="599"/>
      <c r="CG34" s="599"/>
      <c r="CH34" s="599"/>
      <c r="CI34" s="599"/>
      <c r="CJ34" s="599"/>
      <c r="CK34" s="599"/>
      <c r="CL34" s="599"/>
      <c r="CM34" s="599"/>
      <c r="CN34" s="167"/>
      <c r="CO34" s="598">
        <f>IF(CQ34="","",MAX(C34:D43,U34:V43,AM34:AN43,BE34:BF43,BW34:BX43)+1)</f>
        <v>12</v>
      </c>
      <c r="CP34" s="598"/>
      <c r="CQ34" s="599" t="str">
        <f>IF('各会計、関係団体の財政状況及び健全化判断比率'!BS7="","",'各会計、関係団体の財政状況及び健全化判断比率'!BS7)</f>
        <v>雨竜町振興公社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後期高齢者医療特別会計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6</v>
      </c>
      <c r="BX35" s="598"/>
      <c r="BY35" s="599" t="str">
        <f>IF('各会計、関係団体の財政状況及び健全化判断比率'!B69="","",'各会計、関係団体の財政状況及び健全化判断比率'!B69)</f>
        <v>中空知衛生施設組合</v>
      </c>
      <c r="BZ35" s="599"/>
      <c r="CA35" s="599"/>
      <c r="CB35" s="599"/>
      <c r="CC35" s="599"/>
      <c r="CD35" s="599"/>
      <c r="CE35" s="599"/>
      <c r="CF35" s="599"/>
      <c r="CG35" s="599"/>
      <c r="CH35" s="599"/>
      <c r="CI35" s="599"/>
      <c r="CJ35" s="599"/>
      <c r="CK35" s="599"/>
      <c r="CL35" s="599"/>
      <c r="CM35" s="599"/>
      <c r="CN35" s="167"/>
      <c r="CO35" s="598">
        <f t="shared" ref="CO35:CO43" si="3">IF(CQ35="","",CO34+1)</f>
        <v>13</v>
      </c>
      <c r="CP35" s="598"/>
      <c r="CQ35" s="599" t="str">
        <f>IF('各会計、関係団体の財政状況及び健全化判断比率'!BS8="","",'各会計、関係団体の財政状況及び健全化判断比率'!BS8)</f>
        <v>雨竜町土地開発公社</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t="str">
        <f t="shared" ref="U36:U43" si="4">IF(W36="","",U35+1)</f>
        <v/>
      </c>
      <c r="V36" s="598"/>
      <c r="W36" s="599"/>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7</v>
      </c>
      <c r="BX36" s="598"/>
      <c r="BY36" s="599" t="str">
        <f>IF('各会計、関係団体の財政状況及び健全化判断比率'!B70="","",'各会計、関係団体の財政状況及び健全化判断比率'!B70)</f>
        <v>滝川地区広域消防事務組合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8</v>
      </c>
      <c r="BX37" s="598"/>
      <c r="BY37" s="599" t="str">
        <f>IF('各会計、関係団体の財政状況及び健全化判断比率'!B71="","",'各会計、関係団体の財政状況及び健全化判断比率'!B71)</f>
        <v>空知中部広域連合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9</v>
      </c>
      <c r="BX38" s="598"/>
      <c r="BY38" s="599" t="str">
        <f>IF('各会計、関係団体の財政状況及び健全化判断比率'!B72="","",'各会計、関係団体の財政状況及び健全化判断比率'!B72)</f>
        <v>中・北空知廃棄物処理広域連合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10</v>
      </c>
      <c r="BX39" s="598"/>
      <c r="BY39" s="599" t="str">
        <f>IF('各会計、関係団体の財政状況及び健全化判断比率'!B73="","",'各会計、関係団体の財政状況及び健全化判断比率'!B73)</f>
        <v>中空知広域市町村圏組合(普通会計分)</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11</v>
      </c>
      <c r="BX40" s="598"/>
      <c r="BY40" s="599" t="str">
        <f>IF('各会計、関係団体の財政状況及び健全化判断比率'!B74="","",'各会計、関係団体の財政状況及び健全化判断比率'!B74)</f>
        <v>空知教育センター組合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x14ac:dyDescent="0.15">
      <c r="A34" s="22"/>
      <c r="B34" s="31"/>
      <c r="C34" s="1184" t="s">
        <v>518</v>
      </c>
      <c r="D34" s="1184"/>
      <c r="E34" s="1185"/>
      <c r="F34" s="32">
        <v>6.35</v>
      </c>
      <c r="G34" s="33">
        <v>6.54</v>
      </c>
      <c r="H34" s="33">
        <v>4.76</v>
      </c>
      <c r="I34" s="33">
        <v>5.8</v>
      </c>
      <c r="J34" s="34">
        <v>6.37</v>
      </c>
      <c r="K34" s="22"/>
      <c r="L34" s="22"/>
      <c r="M34" s="22"/>
      <c r="N34" s="22"/>
      <c r="O34" s="22"/>
      <c r="P34" s="22"/>
    </row>
    <row r="35" spans="1:16" ht="39" customHeight="1" x14ac:dyDescent="0.15">
      <c r="A35" s="22"/>
      <c r="B35" s="35"/>
      <c r="C35" s="1178" t="s">
        <v>519</v>
      </c>
      <c r="D35" s="1179"/>
      <c r="E35" s="1180"/>
      <c r="F35" s="36">
        <v>0.13</v>
      </c>
      <c r="G35" s="37">
        <v>0.15</v>
      </c>
      <c r="H35" s="37">
        <v>0.31</v>
      </c>
      <c r="I35" s="37">
        <v>0.34</v>
      </c>
      <c r="J35" s="38">
        <v>0.53</v>
      </c>
      <c r="K35" s="22"/>
      <c r="L35" s="22"/>
      <c r="M35" s="22"/>
      <c r="N35" s="22"/>
      <c r="O35" s="22"/>
      <c r="P35" s="22"/>
    </row>
    <row r="36" spans="1:16" ht="39" customHeight="1" x14ac:dyDescent="0.15">
      <c r="A36" s="22"/>
      <c r="B36" s="35"/>
      <c r="C36" s="1178" t="s">
        <v>520</v>
      </c>
      <c r="D36" s="1179"/>
      <c r="E36" s="1180"/>
      <c r="F36" s="36">
        <v>0.12</v>
      </c>
      <c r="G36" s="37">
        <v>0.1</v>
      </c>
      <c r="H36" s="37">
        <v>0.1</v>
      </c>
      <c r="I36" s="37">
        <v>0.09</v>
      </c>
      <c r="J36" s="38">
        <v>0.05</v>
      </c>
      <c r="K36" s="22"/>
      <c r="L36" s="22"/>
      <c r="M36" s="22"/>
      <c r="N36" s="22"/>
      <c r="O36" s="22"/>
      <c r="P36" s="22"/>
    </row>
    <row r="37" spans="1:16" ht="39" customHeight="1" x14ac:dyDescent="0.15">
      <c r="A37" s="22"/>
      <c r="B37" s="35"/>
      <c r="C37" s="1178" t="s">
        <v>521</v>
      </c>
      <c r="D37" s="1179"/>
      <c r="E37" s="1180"/>
      <c r="F37" s="36">
        <v>0.01</v>
      </c>
      <c r="G37" s="37">
        <v>0.01</v>
      </c>
      <c r="H37" s="37">
        <v>0.01</v>
      </c>
      <c r="I37" s="37">
        <v>0.01</v>
      </c>
      <c r="J37" s="38">
        <v>0</v>
      </c>
      <c r="K37" s="22"/>
      <c r="L37" s="22"/>
      <c r="M37" s="22"/>
      <c r="N37" s="22"/>
      <c r="O37" s="22"/>
      <c r="P37" s="22"/>
    </row>
    <row r="38" spans="1:16" ht="39" customHeight="1" x14ac:dyDescent="0.15">
      <c r="A38" s="22"/>
      <c r="B38" s="35"/>
      <c r="C38" s="1178"/>
      <c r="D38" s="1179"/>
      <c r="E38" s="1180"/>
      <c r="F38" s="36"/>
      <c r="G38" s="37"/>
      <c r="H38" s="37"/>
      <c r="I38" s="37"/>
      <c r="J38" s="38"/>
      <c r="K38" s="22"/>
      <c r="L38" s="22"/>
      <c r="M38" s="22"/>
      <c r="N38" s="22"/>
      <c r="O38" s="22"/>
      <c r="P38" s="22"/>
    </row>
    <row r="39" spans="1:16" ht="39" customHeight="1" x14ac:dyDescent="0.15">
      <c r="A39" s="22"/>
      <c r="B39" s="35"/>
      <c r="C39" s="1178"/>
      <c r="D39" s="1179"/>
      <c r="E39" s="1180"/>
      <c r="F39" s="36"/>
      <c r="G39" s="37"/>
      <c r="H39" s="37"/>
      <c r="I39" s="37"/>
      <c r="J39" s="38"/>
      <c r="K39" s="22"/>
      <c r="L39" s="22"/>
      <c r="M39" s="22"/>
      <c r="N39" s="22"/>
      <c r="O39" s="22"/>
      <c r="P39" s="22"/>
    </row>
    <row r="40" spans="1:16" ht="39" customHeight="1" x14ac:dyDescent="0.15">
      <c r="A40" s="22"/>
      <c r="B40" s="35"/>
      <c r="C40" s="1178"/>
      <c r="D40" s="1179"/>
      <c r="E40" s="1180"/>
      <c r="F40" s="36"/>
      <c r="G40" s="37"/>
      <c r="H40" s="37"/>
      <c r="I40" s="37"/>
      <c r="J40" s="38"/>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522</v>
      </c>
      <c r="D42" s="1179"/>
      <c r="E42" s="1180"/>
      <c r="F42" s="36" t="s">
        <v>473</v>
      </c>
      <c r="G42" s="37" t="s">
        <v>473</v>
      </c>
      <c r="H42" s="37" t="s">
        <v>473</v>
      </c>
      <c r="I42" s="37" t="s">
        <v>473</v>
      </c>
      <c r="J42" s="38" t="s">
        <v>473</v>
      </c>
      <c r="K42" s="22"/>
      <c r="L42" s="22"/>
      <c r="M42" s="22"/>
      <c r="N42" s="22"/>
      <c r="O42" s="22"/>
      <c r="P42" s="22"/>
    </row>
    <row r="43" spans="1:16" ht="39" customHeight="1" thickBot="1" x14ac:dyDescent="0.2">
      <c r="A43" s="22"/>
      <c r="B43" s="40"/>
      <c r="C43" s="1181" t="s">
        <v>523</v>
      </c>
      <c r="D43" s="1182"/>
      <c r="E43" s="1183"/>
      <c r="F43" s="41" t="s">
        <v>473</v>
      </c>
      <c r="G43" s="42" t="s">
        <v>473</v>
      </c>
      <c r="H43" s="42" t="s">
        <v>473</v>
      </c>
      <c r="I43" s="42" t="s">
        <v>473</v>
      </c>
      <c r="J43" s="43" t="s">
        <v>473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539</v>
      </c>
      <c r="L45" s="60">
        <v>507</v>
      </c>
      <c r="M45" s="60">
        <v>554</v>
      </c>
      <c r="N45" s="60">
        <v>591</v>
      </c>
      <c r="O45" s="61">
        <v>631</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473</v>
      </c>
      <c r="L46" s="64" t="s">
        <v>473</v>
      </c>
      <c r="M46" s="64" t="s">
        <v>473</v>
      </c>
      <c r="N46" s="64" t="s">
        <v>473</v>
      </c>
      <c r="O46" s="65" t="s">
        <v>473</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473</v>
      </c>
      <c r="L47" s="64" t="s">
        <v>473</v>
      </c>
      <c r="M47" s="64" t="s">
        <v>473</v>
      </c>
      <c r="N47" s="64" t="s">
        <v>473</v>
      </c>
      <c r="O47" s="65" t="s">
        <v>473</v>
      </c>
      <c r="P47" s="48"/>
      <c r="Q47" s="48"/>
      <c r="R47" s="48"/>
      <c r="S47" s="48"/>
      <c r="T47" s="48"/>
      <c r="U47" s="48"/>
    </row>
    <row r="48" spans="1:21" ht="30.75" customHeight="1" x14ac:dyDescent="0.15">
      <c r="A48" s="48"/>
      <c r="B48" s="1196"/>
      <c r="C48" s="1197"/>
      <c r="D48" s="62"/>
      <c r="E48" s="1188" t="s">
        <v>15</v>
      </c>
      <c r="F48" s="1188"/>
      <c r="G48" s="1188"/>
      <c r="H48" s="1188"/>
      <c r="I48" s="1188"/>
      <c r="J48" s="1189"/>
      <c r="K48" s="63">
        <v>22</v>
      </c>
      <c r="L48" s="64">
        <v>22</v>
      </c>
      <c r="M48" s="64">
        <v>22</v>
      </c>
      <c r="N48" s="64">
        <v>22</v>
      </c>
      <c r="O48" s="65">
        <v>22</v>
      </c>
      <c r="P48" s="48"/>
      <c r="Q48" s="48"/>
      <c r="R48" s="48"/>
      <c r="S48" s="48"/>
      <c r="T48" s="48"/>
      <c r="U48" s="48"/>
    </row>
    <row r="49" spans="1:21" ht="30.75" customHeight="1" x14ac:dyDescent="0.15">
      <c r="A49" s="48"/>
      <c r="B49" s="1196"/>
      <c r="C49" s="1197"/>
      <c r="D49" s="62"/>
      <c r="E49" s="1188" t="s">
        <v>16</v>
      </c>
      <c r="F49" s="1188"/>
      <c r="G49" s="1188"/>
      <c r="H49" s="1188"/>
      <c r="I49" s="1188"/>
      <c r="J49" s="1189"/>
      <c r="K49" s="63">
        <v>29</v>
      </c>
      <c r="L49" s="64">
        <v>30</v>
      </c>
      <c r="M49" s="64">
        <v>25</v>
      </c>
      <c r="N49" s="64">
        <v>28</v>
      </c>
      <c r="O49" s="65">
        <v>28</v>
      </c>
      <c r="P49" s="48"/>
      <c r="Q49" s="48"/>
      <c r="R49" s="48"/>
      <c r="S49" s="48"/>
      <c r="T49" s="48"/>
      <c r="U49" s="48"/>
    </row>
    <row r="50" spans="1:21" ht="30.75" customHeight="1" x14ac:dyDescent="0.15">
      <c r="A50" s="48"/>
      <c r="B50" s="1196"/>
      <c r="C50" s="1197"/>
      <c r="D50" s="62"/>
      <c r="E50" s="1188" t="s">
        <v>17</v>
      </c>
      <c r="F50" s="1188"/>
      <c r="G50" s="1188"/>
      <c r="H50" s="1188"/>
      <c r="I50" s="1188"/>
      <c r="J50" s="1189"/>
      <c r="K50" s="63">
        <v>4</v>
      </c>
      <c r="L50" s="64">
        <v>4</v>
      </c>
      <c r="M50" s="64">
        <v>4</v>
      </c>
      <c r="N50" s="64">
        <v>5</v>
      </c>
      <c r="O50" s="65">
        <v>5</v>
      </c>
      <c r="P50" s="48"/>
      <c r="Q50" s="48"/>
      <c r="R50" s="48"/>
      <c r="S50" s="48"/>
      <c r="T50" s="48"/>
      <c r="U50" s="48"/>
    </row>
    <row r="51" spans="1:21" ht="30.75" customHeight="1" x14ac:dyDescent="0.15">
      <c r="A51" s="48"/>
      <c r="B51" s="1198"/>
      <c r="C51" s="1199"/>
      <c r="D51" s="66"/>
      <c r="E51" s="1188" t="s">
        <v>18</v>
      </c>
      <c r="F51" s="1188"/>
      <c r="G51" s="1188"/>
      <c r="H51" s="1188"/>
      <c r="I51" s="1188"/>
      <c r="J51" s="1189"/>
      <c r="K51" s="63">
        <v>0</v>
      </c>
      <c r="L51" s="64">
        <v>0</v>
      </c>
      <c r="M51" s="64" t="s">
        <v>473</v>
      </c>
      <c r="N51" s="64" t="s">
        <v>473</v>
      </c>
      <c r="O51" s="65" t="s">
        <v>473</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462</v>
      </c>
      <c r="L52" s="64">
        <v>474</v>
      </c>
      <c r="M52" s="64">
        <v>552</v>
      </c>
      <c r="N52" s="64">
        <v>572</v>
      </c>
      <c r="O52" s="65">
        <v>581</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132</v>
      </c>
      <c r="L53" s="69">
        <v>89</v>
      </c>
      <c r="M53" s="69">
        <v>53</v>
      </c>
      <c r="N53" s="69">
        <v>74</v>
      </c>
      <c r="O53" s="70">
        <v>105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513</v>
      </c>
      <c r="J40" s="79" t="s">
        <v>514</v>
      </c>
      <c r="K40" s="79" t="s">
        <v>515</v>
      </c>
      <c r="L40" s="79" t="s">
        <v>516</v>
      </c>
      <c r="M40" s="80" t="s">
        <v>517</v>
      </c>
    </row>
    <row r="41" spans="2:13" ht="27.75" customHeight="1" x14ac:dyDescent="0.15">
      <c r="B41" s="1202" t="s">
        <v>24</v>
      </c>
      <c r="C41" s="1203"/>
      <c r="D41" s="81"/>
      <c r="E41" s="1208" t="s">
        <v>25</v>
      </c>
      <c r="F41" s="1208"/>
      <c r="G41" s="1208"/>
      <c r="H41" s="1209"/>
      <c r="I41" s="82">
        <v>5084</v>
      </c>
      <c r="J41" s="83">
        <v>5381</v>
      </c>
      <c r="K41" s="83">
        <v>5225</v>
      </c>
      <c r="L41" s="83">
        <v>5090</v>
      </c>
      <c r="M41" s="84">
        <v>4767</v>
      </c>
    </row>
    <row r="42" spans="2:13" ht="27.75" customHeight="1" x14ac:dyDescent="0.15">
      <c r="B42" s="1204"/>
      <c r="C42" s="1205"/>
      <c r="D42" s="85"/>
      <c r="E42" s="1210" t="s">
        <v>26</v>
      </c>
      <c r="F42" s="1210"/>
      <c r="G42" s="1210"/>
      <c r="H42" s="1211"/>
      <c r="I42" s="86">
        <v>5</v>
      </c>
      <c r="J42" s="87">
        <v>4</v>
      </c>
      <c r="K42" s="87">
        <v>3</v>
      </c>
      <c r="L42" s="87">
        <v>1</v>
      </c>
      <c r="M42" s="88" t="s">
        <v>473</v>
      </c>
    </row>
    <row r="43" spans="2:13" ht="27.75" customHeight="1" x14ac:dyDescent="0.15">
      <c r="B43" s="1204"/>
      <c r="C43" s="1205"/>
      <c r="D43" s="85"/>
      <c r="E43" s="1210" t="s">
        <v>27</v>
      </c>
      <c r="F43" s="1210"/>
      <c r="G43" s="1210"/>
      <c r="H43" s="1211"/>
      <c r="I43" s="86">
        <v>171</v>
      </c>
      <c r="J43" s="87">
        <v>156</v>
      </c>
      <c r="K43" s="87">
        <v>140</v>
      </c>
      <c r="L43" s="87">
        <v>123</v>
      </c>
      <c r="M43" s="88">
        <v>105</v>
      </c>
    </row>
    <row r="44" spans="2:13" ht="27.75" customHeight="1" x14ac:dyDescent="0.15">
      <c r="B44" s="1204"/>
      <c r="C44" s="1205"/>
      <c r="D44" s="85"/>
      <c r="E44" s="1210" t="s">
        <v>28</v>
      </c>
      <c r="F44" s="1210"/>
      <c r="G44" s="1210"/>
      <c r="H44" s="1211"/>
      <c r="I44" s="86">
        <v>192</v>
      </c>
      <c r="J44" s="87">
        <v>170</v>
      </c>
      <c r="K44" s="87">
        <v>152</v>
      </c>
      <c r="L44" s="87">
        <v>131</v>
      </c>
      <c r="M44" s="88">
        <v>126</v>
      </c>
    </row>
    <row r="45" spans="2:13" ht="27.75" customHeight="1" x14ac:dyDescent="0.15">
      <c r="B45" s="1204"/>
      <c r="C45" s="1205"/>
      <c r="D45" s="85"/>
      <c r="E45" s="1210" t="s">
        <v>29</v>
      </c>
      <c r="F45" s="1210"/>
      <c r="G45" s="1210"/>
      <c r="H45" s="1211"/>
      <c r="I45" s="86">
        <v>814</v>
      </c>
      <c r="J45" s="87">
        <v>784</v>
      </c>
      <c r="K45" s="87">
        <v>751</v>
      </c>
      <c r="L45" s="87">
        <v>731</v>
      </c>
      <c r="M45" s="88">
        <v>727</v>
      </c>
    </row>
    <row r="46" spans="2:13" ht="27.75" customHeight="1" x14ac:dyDescent="0.15">
      <c r="B46" s="1204"/>
      <c r="C46" s="1205"/>
      <c r="D46" s="89"/>
      <c r="E46" s="1210" t="s">
        <v>30</v>
      </c>
      <c r="F46" s="1210"/>
      <c r="G46" s="1210"/>
      <c r="H46" s="1211"/>
      <c r="I46" s="86" t="s">
        <v>473</v>
      </c>
      <c r="J46" s="87" t="s">
        <v>473</v>
      </c>
      <c r="K46" s="87" t="s">
        <v>473</v>
      </c>
      <c r="L46" s="87" t="s">
        <v>473</v>
      </c>
      <c r="M46" s="88" t="s">
        <v>473</v>
      </c>
    </row>
    <row r="47" spans="2:13" ht="27.75" customHeight="1" x14ac:dyDescent="0.15">
      <c r="B47" s="1204"/>
      <c r="C47" s="1205"/>
      <c r="D47" s="90"/>
      <c r="E47" s="1212" t="s">
        <v>31</v>
      </c>
      <c r="F47" s="1213"/>
      <c r="G47" s="1213"/>
      <c r="H47" s="1214"/>
      <c r="I47" s="86" t="s">
        <v>473</v>
      </c>
      <c r="J47" s="87" t="s">
        <v>473</v>
      </c>
      <c r="K47" s="87" t="s">
        <v>473</v>
      </c>
      <c r="L47" s="87" t="s">
        <v>473</v>
      </c>
      <c r="M47" s="88" t="s">
        <v>473</v>
      </c>
    </row>
    <row r="48" spans="2:13" ht="27.75" customHeight="1" x14ac:dyDescent="0.15">
      <c r="B48" s="1204"/>
      <c r="C48" s="1205"/>
      <c r="D48" s="85"/>
      <c r="E48" s="1210" t="s">
        <v>32</v>
      </c>
      <c r="F48" s="1210"/>
      <c r="G48" s="1210"/>
      <c r="H48" s="1211"/>
      <c r="I48" s="86" t="s">
        <v>473</v>
      </c>
      <c r="J48" s="87" t="s">
        <v>473</v>
      </c>
      <c r="K48" s="87" t="s">
        <v>473</v>
      </c>
      <c r="L48" s="87" t="s">
        <v>473</v>
      </c>
      <c r="M48" s="88" t="s">
        <v>473</v>
      </c>
    </row>
    <row r="49" spans="2:13" ht="27.75" customHeight="1" x14ac:dyDescent="0.15">
      <c r="B49" s="1206"/>
      <c r="C49" s="1207"/>
      <c r="D49" s="85"/>
      <c r="E49" s="1210" t="s">
        <v>33</v>
      </c>
      <c r="F49" s="1210"/>
      <c r="G49" s="1210"/>
      <c r="H49" s="1211"/>
      <c r="I49" s="86" t="s">
        <v>473</v>
      </c>
      <c r="J49" s="87" t="s">
        <v>473</v>
      </c>
      <c r="K49" s="87" t="s">
        <v>473</v>
      </c>
      <c r="L49" s="87" t="s">
        <v>473</v>
      </c>
      <c r="M49" s="88" t="s">
        <v>473</v>
      </c>
    </row>
    <row r="50" spans="2:13" ht="27.75" customHeight="1" x14ac:dyDescent="0.15">
      <c r="B50" s="1215" t="s">
        <v>34</v>
      </c>
      <c r="C50" s="1216"/>
      <c r="D50" s="91"/>
      <c r="E50" s="1210" t="s">
        <v>35</v>
      </c>
      <c r="F50" s="1210"/>
      <c r="G50" s="1210"/>
      <c r="H50" s="1211"/>
      <c r="I50" s="86">
        <v>3299</v>
      </c>
      <c r="J50" s="87">
        <v>3607</v>
      </c>
      <c r="K50" s="87">
        <v>3955</v>
      </c>
      <c r="L50" s="87">
        <v>4196</v>
      </c>
      <c r="M50" s="88">
        <v>4083</v>
      </c>
    </row>
    <row r="51" spans="2:13" ht="27.75" customHeight="1" x14ac:dyDescent="0.15">
      <c r="B51" s="1204"/>
      <c r="C51" s="1205"/>
      <c r="D51" s="85"/>
      <c r="E51" s="1210" t="s">
        <v>36</v>
      </c>
      <c r="F51" s="1210"/>
      <c r="G51" s="1210"/>
      <c r="H51" s="1211"/>
      <c r="I51" s="86">
        <v>689</v>
      </c>
      <c r="J51" s="87">
        <v>671</v>
      </c>
      <c r="K51" s="87">
        <v>600</v>
      </c>
      <c r="L51" s="87">
        <v>525</v>
      </c>
      <c r="M51" s="88">
        <v>455</v>
      </c>
    </row>
    <row r="52" spans="2:13" ht="27.75" customHeight="1" x14ac:dyDescent="0.15">
      <c r="B52" s="1206"/>
      <c r="C52" s="1207"/>
      <c r="D52" s="85"/>
      <c r="E52" s="1210" t="s">
        <v>37</v>
      </c>
      <c r="F52" s="1210"/>
      <c r="G52" s="1210"/>
      <c r="H52" s="1211"/>
      <c r="I52" s="86">
        <v>3905</v>
      </c>
      <c r="J52" s="87">
        <v>4096</v>
      </c>
      <c r="K52" s="87">
        <v>4013</v>
      </c>
      <c r="L52" s="87">
        <v>3877</v>
      </c>
      <c r="M52" s="88">
        <v>3579</v>
      </c>
    </row>
    <row r="53" spans="2:13" ht="27.75" customHeight="1" thickBot="1" x14ac:dyDescent="0.2">
      <c r="B53" s="1217" t="s">
        <v>21</v>
      </c>
      <c r="C53" s="1218"/>
      <c r="D53" s="92"/>
      <c r="E53" s="1219" t="s">
        <v>38</v>
      </c>
      <c r="F53" s="1219"/>
      <c r="G53" s="1219"/>
      <c r="H53" s="1220"/>
      <c r="I53" s="93">
        <v>-1626</v>
      </c>
      <c r="J53" s="94">
        <v>-1880</v>
      </c>
      <c r="K53" s="94">
        <v>-2297</v>
      </c>
      <c r="L53" s="94">
        <v>-2521</v>
      </c>
      <c r="M53" s="95">
        <v>-2391</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Y191"/>
  <sheetViews>
    <sheetView showGridLines="0" zoomScale="70" zoomScaleNormal="70" workbookViewId="0">
      <selection activeCell="J8" sqref="J8"/>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533</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533</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534</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535</v>
      </c>
      <c r="I42" s="354"/>
      <c r="J42" s="354"/>
      <c r="K42" s="354"/>
      <c r="L42" s="246"/>
      <c r="M42" s="246"/>
      <c r="N42" s="246"/>
      <c r="O42" s="246"/>
    </row>
    <row r="43" spans="2:17" x14ac:dyDescent="0.15">
      <c r="B43" s="250"/>
      <c r="C43" s="246"/>
      <c r="D43" s="246"/>
      <c r="E43" s="246"/>
      <c r="F43" s="246"/>
      <c r="G43" s="1235" t="s">
        <v>544</v>
      </c>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536</v>
      </c>
    </row>
    <row r="50" spans="1:17" x14ac:dyDescent="0.15">
      <c r="B50" s="250"/>
      <c r="C50" s="246"/>
      <c r="D50" s="246"/>
      <c r="E50" s="246"/>
      <c r="F50" s="246"/>
      <c r="G50" s="1244"/>
      <c r="H50" s="1245"/>
      <c r="I50" s="1245"/>
      <c r="J50" s="1246"/>
      <c r="K50" s="356" t="s">
        <v>513</v>
      </c>
      <c r="L50" s="356" t="s">
        <v>514</v>
      </c>
      <c r="M50" s="356" t="s">
        <v>515</v>
      </c>
      <c r="N50" s="356" t="s">
        <v>516</v>
      </c>
      <c r="O50" s="356" t="s">
        <v>517</v>
      </c>
    </row>
    <row r="51" spans="1:17" x14ac:dyDescent="0.15">
      <c r="B51" s="250"/>
      <c r="C51" s="246"/>
      <c r="D51" s="246"/>
      <c r="E51" s="246"/>
      <c r="F51" s="246"/>
      <c r="G51" s="1247" t="s">
        <v>537</v>
      </c>
      <c r="H51" s="1248"/>
      <c r="I51" s="1253" t="s">
        <v>538</v>
      </c>
      <c r="J51" s="1253"/>
      <c r="K51" s="1255"/>
      <c r="L51" s="1255"/>
      <c r="M51" s="1255"/>
      <c r="N51" s="1255"/>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539</v>
      </c>
      <c r="J53" s="1233"/>
      <c r="K53" s="1256"/>
      <c r="L53" s="1256"/>
      <c r="M53" s="1256"/>
      <c r="N53" s="1256"/>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540</v>
      </c>
      <c r="H55" s="1228"/>
      <c r="I55" s="1233" t="s">
        <v>538</v>
      </c>
      <c r="J55" s="1233"/>
      <c r="K55" s="1255"/>
      <c r="L55" s="1255"/>
      <c r="M55" s="1255"/>
      <c r="N55" s="1255"/>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539</v>
      </c>
      <c r="J57" s="1223"/>
      <c r="K57" s="1256"/>
      <c r="L57" s="1256"/>
      <c r="M57" s="1256"/>
      <c r="N57" s="1256"/>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541</v>
      </c>
      <c r="C63" s="246"/>
      <c r="D63" s="246"/>
      <c r="E63" s="246"/>
      <c r="F63" s="246"/>
      <c r="G63" s="246"/>
      <c r="H63" s="246"/>
      <c r="I63" s="246"/>
      <c r="J63" s="246"/>
      <c r="K63" s="246"/>
      <c r="L63" s="246"/>
      <c r="M63" s="246"/>
      <c r="N63" s="246"/>
      <c r="O63" s="246"/>
    </row>
    <row r="64" spans="1:17" x14ac:dyDescent="0.15">
      <c r="B64" s="250"/>
      <c r="C64" s="246"/>
      <c r="D64" s="246"/>
      <c r="E64" s="246"/>
      <c r="F64" s="246"/>
      <c r="G64" s="353" t="s">
        <v>535</v>
      </c>
      <c r="I64" s="354"/>
      <c r="J64" s="354"/>
      <c r="K64" s="354"/>
      <c r="L64" s="246"/>
      <c r="M64" s="246"/>
      <c r="N64" s="246"/>
      <c r="O64" s="246"/>
    </row>
    <row r="65" spans="2:30" x14ac:dyDescent="0.15">
      <c r="B65" s="250"/>
      <c r="C65" s="246"/>
      <c r="D65" s="246"/>
      <c r="E65" s="246"/>
      <c r="F65" s="246"/>
      <c r="G65" s="1235" t="s">
        <v>544</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542</v>
      </c>
      <c r="I71" s="370"/>
      <c r="J71" s="366"/>
      <c r="K71" s="366"/>
      <c r="L71" s="367"/>
      <c r="M71" s="366"/>
      <c r="N71" s="367"/>
      <c r="O71" s="368"/>
    </row>
    <row r="72" spans="2:30" x14ac:dyDescent="0.15">
      <c r="B72" s="250"/>
      <c r="C72" s="246"/>
      <c r="D72" s="246"/>
      <c r="E72" s="246"/>
      <c r="F72" s="246"/>
      <c r="G72" s="1244"/>
      <c r="H72" s="1245"/>
      <c r="I72" s="1245"/>
      <c r="J72" s="1246"/>
      <c r="K72" s="356" t="s">
        <v>513</v>
      </c>
      <c r="L72" s="356" t="s">
        <v>514</v>
      </c>
      <c r="M72" s="356" t="s">
        <v>515</v>
      </c>
      <c r="N72" s="356" t="s">
        <v>516</v>
      </c>
      <c r="O72" s="356" t="s">
        <v>517</v>
      </c>
    </row>
    <row r="73" spans="2:30" x14ac:dyDescent="0.15">
      <c r="B73" s="250"/>
      <c r="C73" s="246"/>
      <c r="D73" s="246"/>
      <c r="E73" s="246"/>
      <c r="F73" s="246"/>
      <c r="G73" s="1247" t="s">
        <v>537</v>
      </c>
      <c r="H73" s="1248"/>
      <c r="I73" s="1253" t="s">
        <v>538</v>
      </c>
      <c r="J73" s="1253"/>
      <c r="K73" s="1234"/>
      <c r="L73" s="1234"/>
      <c r="M73" s="1221"/>
      <c r="N73" s="1221"/>
      <c r="O73" s="1221"/>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543</v>
      </c>
      <c r="J75" s="1233"/>
      <c r="K75" s="1225">
        <v>7.8</v>
      </c>
      <c r="L75" s="1225">
        <v>6.9</v>
      </c>
      <c r="M75" s="1225">
        <v>5.2</v>
      </c>
      <c r="N75" s="1225">
        <v>4.0999999999999996</v>
      </c>
      <c r="O75" s="1225">
        <v>4.5</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540</v>
      </c>
      <c r="H77" s="1228"/>
      <c r="I77" s="1233" t="s">
        <v>538</v>
      </c>
      <c r="J77" s="1233"/>
      <c r="K77" s="1234">
        <v>0</v>
      </c>
      <c r="L77" s="1234">
        <v>0</v>
      </c>
      <c r="M77" s="1221">
        <v>0</v>
      </c>
      <c r="N77" s="1221">
        <v>0</v>
      </c>
      <c r="O77" s="1221">
        <v>0</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543</v>
      </c>
      <c r="J79" s="1223"/>
      <c r="K79" s="1224">
        <v>10.1</v>
      </c>
      <c r="L79" s="1224">
        <v>9.1999999999999993</v>
      </c>
      <c r="M79" s="1224">
        <v>8.1999999999999993</v>
      </c>
      <c r="N79" s="1224">
        <v>7.8</v>
      </c>
      <c r="O79" s="1224">
        <v>7.4</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35"/>
  <sheetViews>
    <sheetView showGridLines="0" zoomScale="115" zoomScaleNormal="115" workbookViewId="0">
      <selection activeCell="A14" sqref="A14"/>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phoneticPr fontId="2"/>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35"/>
  <sheetViews>
    <sheetView showGridLines="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phoneticPr fontId="2"/>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512</v>
      </c>
      <c r="G2" s="113"/>
      <c r="H2" s="114"/>
    </row>
    <row r="3" spans="1:8" x14ac:dyDescent="0.15">
      <c r="A3" s="110" t="s">
        <v>505</v>
      </c>
      <c r="B3" s="115"/>
      <c r="C3" s="116"/>
      <c r="D3" s="117">
        <v>338263</v>
      </c>
      <c r="E3" s="118"/>
      <c r="F3" s="119">
        <v>228305</v>
      </c>
      <c r="G3" s="120"/>
      <c r="H3" s="121"/>
    </row>
    <row r="4" spans="1:8" x14ac:dyDescent="0.15">
      <c r="A4" s="122"/>
      <c r="B4" s="123"/>
      <c r="C4" s="124"/>
      <c r="D4" s="125">
        <v>72102</v>
      </c>
      <c r="E4" s="126"/>
      <c r="F4" s="127">
        <v>86611</v>
      </c>
      <c r="G4" s="128"/>
      <c r="H4" s="129"/>
    </row>
    <row r="5" spans="1:8" x14ac:dyDescent="0.15">
      <c r="A5" s="110" t="s">
        <v>507</v>
      </c>
      <c r="B5" s="115"/>
      <c r="C5" s="116"/>
      <c r="D5" s="117">
        <v>414854</v>
      </c>
      <c r="E5" s="118"/>
      <c r="F5" s="119">
        <v>316331</v>
      </c>
      <c r="G5" s="120"/>
      <c r="H5" s="121"/>
    </row>
    <row r="6" spans="1:8" x14ac:dyDescent="0.15">
      <c r="A6" s="122"/>
      <c r="B6" s="123"/>
      <c r="C6" s="124"/>
      <c r="D6" s="125">
        <v>169767</v>
      </c>
      <c r="E6" s="126"/>
      <c r="F6" s="127">
        <v>106387</v>
      </c>
      <c r="G6" s="128"/>
      <c r="H6" s="129"/>
    </row>
    <row r="7" spans="1:8" x14ac:dyDescent="0.15">
      <c r="A7" s="110" t="s">
        <v>508</v>
      </c>
      <c r="B7" s="115"/>
      <c r="C7" s="116"/>
      <c r="D7" s="117">
        <v>162430</v>
      </c>
      <c r="E7" s="118"/>
      <c r="F7" s="119">
        <v>333013</v>
      </c>
      <c r="G7" s="120"/>
      <c r="H7" s="121"/>
    </row>
    <row r="8" spans="1:8" x14ac:dyDescent="0.15">
      <c r="A8" s="122"/>
      <c r="B8" s="123"/>
      <c r="C8" s="124"/>
      <c r="D8" s="125">
        <v>152802</v>
      </c>
      <c r="E8" s="126"/>
      <c r="F8" s="127">
        <v>126732</v>
      </c>
      <c r="G8" s="128"/>
      <c r="H8" s="129"/>
    </row>
    <row r="9" spans="1:8" x14ac:dyDescent="0.15">
      <c r="A9" s="110" t="s">
        <v>509</v>
      </c>
      <c r="B9" s="115"/>
      <c r="C9" s="116"/>
      <c r="D9" s="117">
        <v>218790</v>
      </c>
      <c r="E9" s="118"/>
      <c r="F9" s="119">
        <v>280458</v>
      </c>
      <c r="G9" s="120"/>
      <c r="H9" s="121"/>
    </row>
    <row r="10" spans="1:8" x14ac:dyDescent="0.15">
      <c r="A10" s="122"/>
      <c r="B10" s="123"/>
      <c r="C10" s="124"/>
      <c r="D10" s="125">
        <v>206602</v>
      </c>
      <c r="E10" s="126"/>
      <c r="F10" s="127">
        <v>127286</v>
      </c>
      <c r="G10" s="128"/>
      <c r="H10" s="129"/>
    </row>
    <row r="11" spans="1:8" x14ac:dyDescent="0.15">
      <c r="A11" s="110" t="s">
        <v>510</v>
      </c>
      <c r="B11" s="115"/>
      <c r="C11" s="116"/>
      <c r="D11" s="117">
        <v>319420</v>
      </c>
      <c r="E11" s="118"/>
      <c r="F11" s="119">
        <v>291945</v>
      </c>
      <c r="G11" s="120"/>
      <c r="H11" s="121"/>
    </row>
    <row r="12" spans="1:8" x14ac:dyDescent="0.15">
      <c r="A12" s="122"/>
      <c r="B12" s="123"/>
      <c r="C12" s="130"/>
      <c r="D12" s="125">
        <v>291205</v>
      </c>
      <c r="E12" s="126"/>
      <c r="F12" s="127">
        <v>127651</v>
      </c>
      <c r="G12" s="128"/>
      <c r="H12" s="129"/>
    </row>
    <row r="13" spans="1:8" x14ac:dyDescent="0.15">
      <c r="A13" s="110"/>
      <c r="B13" s="115"/>
      <c r="C13" s="131"/>
      <c r="D13" s="132">
        <v>290751</v>
      </c>
      <c r="E13" s="133"/>
      <c r="F13" s="134">
        <v>290010</v>
      </c>
      <c r="G13" s="135"/>
      <c r="H13" s="121"/>
    </row>
    <row r="14" spans="1:8" x14ac:dyDescent="0.15">
      <c r="A14" s="122"/>
      <c r="B14" s="123"/>
      <c r="C14" s="124"/>
      <c r="D14" s="125">
        <v>178496</v>
      </c>
      <c r="E14" s="126"/>
      <c r="F14" s="127">
        <v>114933</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6.36</v>
      </c>
      <c r="C19" s="136">
        <f>ROUND(VALUE(SUBSTITUTE(実質収支比率等に係る経年分析!G$48,"▲","-")),2)</f>
        <v>6.55</v>
      </c>
      <c r="D19" s="136">
        <f>ROUND(VALUE(SUBSTITUTE(実質収支比率等に係る経年分析!H$48,"▲","-")),2)</f>
        <v>4.76</v>
      </c>
      <c r="E19" s="136">
        <f>ROUND(VALUE(SUBSTITUTE(実質収支比率等に係る経年分析!I$48,"▲","-")),2)</f>
        <v>5.8</v>
      </c>
      <c r="F19" s="136">
        <f>ROUND(VALUE(SUBSTITUTE(実質収支比率等に係る経年分析!J$48,"▲","-")),2)</f>
        <v>6.38</v>
      </c>
    </row>
    <row r="20" spans="1:11" x14ac:dyDescent="0.15">
      <c r="A20" s="136" t="s">
        <v>43</v>
      </c>
      <c r="B20" s="136">
        <f>ROUND(VALUE(SUBSTITUTE(実質収支比率等に係る経年分析!F$47,"▲","-")),2)</f>
        <v>33.229999999999997</v>
      </c>
      <c r="C20" s="136">
        <f>ROUND(VALUE(SUBSTITUTE(実質収支比率等に係る経年分析!G$47,"▲","-")),2)</f>
        <v>38.32</v>
      </c>
      <c r="D20" s="136">
        <f>ROUND(VALUE(SUBSTITUTE(実質収支比率等に係る経年分析!H$47,"▲","-")),2)</f>
        <v>43.43</v>
      </c>
      <c r="E20" s="136">
        <f>ROUND(VALUE(SUBSTITUTE(実質収支比率等に係る経年分析!I$47,"▲","-")),2)</f>
        <v>45.64</v>
      </c>
      <c r="F20" s="136">
        <f>ROUND(VALUE(SUBSTITUTE(実質収支比率等に係る経年分析!J$47,"▲","-")),2)</f>
        <v>52.74</v>
      </c>
    </row>
    <row r="21" spans="1:11" x14ac:dyDescent="0.15">
      <c r="A21" s="136" t="s">
        <v>44</v>
      </c>
      <c r="B21" s="136">
        <f>IF(ISNUMBER(VALUE(SUBSTITUTE(実質収支比率等に係る経年分析!F$49,"▲","-"))),ROUND(VALUE(SUBSTITUTE(実質収支比率等に係る経年分析!F$49,"▲","-")),2),NA())</f>
        <v>3.74</v>
      </c>
      <c r="C21" s="136">
        <f>IF(ISNUMBER(VALUE(SUBSTITUTE(実質収支比率等に係る経年分析!G$49,"▲","-"))),ROUND(VALUE(SUBSTITUTE(実質収支比率等に係る経年分析!G$49,"▲","-")),2),NA())</f>
        <v>5.33</v>
      </c>
      <c r="D21" s="136">
        <f>IF(ISNUMBER(VALUE(SUBSTITUTE(実質収支比率等に係る経年分析!H$49,"▲","-"))),ROUND(VALUE(SUBSTITUTE(実質収支比率等に係る経年分析!H$49,"▲","-")),2),NA())</f>
        <v>3.84</v>
      </c>
      <c r="E21" s="136">
        <f>IF(ISNUMBER(VALUE(SUBSTITUTE(実質収支比率等に係る経年分析!I$49,"▲","-"))),ROUND(VALUE(SUBSTITUTE(実質収支比率等に係る経年分析!I$49,"▲","-")),2),NA())</f>
        <v>5.88</v>
      </c>
      <c r="F21" s="136">
        <f>IF(ISNUMBER(VALUE(SUBSTITUTE(実質収支比率等に係る経年分析!J$49,"▲","-"))),ROUND(VALUE(SUBSTITUTE(実質収支比率等に係る経年分析!J$49,"▲","-")),2),NA())</f>
        <v>4.78</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e">
        <f>IF(連結実質赤字比率に係る赤字・黒字の構成分析!C$39="",NA(),連結実質赤字比率に係る赤字・黒字の構成分析!C$39)</f>
        <v>#N/A</v>
      </c>
      <c r="B31" s="137" t="e">
        <f>IF(ROUND(VALUE(SUBSTITUTE(連結実質赤字比率に係る赤字・黒字の構成分析!F$39,"▲", "-")), 2) &lt; 0, ABS(ROUND(VALUE(SUBSTITUTE(連結実質赤字比率に係る赤字・黒字の構成分析!F$39,"▲", "-")), 2)), NA())</f>
        <v>#VALUE!</v>
      </c>
      <c r="C31" s="137" t="e">
        <f>IF(ROUND(VALUE(SUBSTITUTE(連結実質赤字比率に係る赤字・黒字の構成分析!F$39,"▲", "-")), 2) &gt;= 0, ABS(ROUND(VALUE(SUBSTITUTE(連結実質赤字比率に係る赤字・黒字の構成分析!F$39,"▲", "-")), 2)), NA())</f>
        <v>#VALUE!</v>
      </c>
      <c r="D31" s="137" t="e">
        <f>IF(ROUND(VALUE(SUBSTITUTE(連結実質赤字比率に係る赤字・黒字の構成分析!G$39,"▲", "-")), 2) &lt; 0, ABS(ROUND(VALUE(SUBSTITUTE(連結実質赤字比率に係る赤字・黒字の構成分析!G$39,"▲", "-")), 2)), NA())</f>
        <v>#VALUE!</v>
      </c>
      <c r="E31" s="137" t="e">
        <f>IF(ROUND(VALUE(SUBSTITUTE(連結実質赤字比率に係る赤字・黒字の構成分析!G$39,"▲", "-")), 2) &gt;= 0, ABS(ROUND(VALUE(SUBSTITUTE(連結実質赤字比率に係る赤字・黒字の構成分析!G$39,"▲", "-")), 2)), NA())</f>
        <v>#VALUE!</v>
      </c>
      <c r="F31" s="137" t="e">
        <f>IF(ROUND(VALUE(SUBSTITUTE(連結実質赤字比率に係る赤字・黒字の構成分析!H$39,"▲", "-")), 2) &lt; 0, ABS(ROUND(VALUE(SUBSTITUTE(連結実質赤字比率に係る赤字・黒字の構成分析!H$39,"▲", "-")), 2)), NA())</f>
        <v>#VALUE!</v>
      </c>
      <c r="G31" s="137" t="e">
        <f>IF(ROUND(VALUE(SUBSTITUTE(連結実質赤字比率に係る赤字・黒字の構成分析!H$39,"▲", "-")), 2) &gt;= 0, ABS(ROUND(VALUE(SUBSTITUTE(連結実質赤字比率に係る赤字・黒字の構成分析!H$39,"▲", "-")), 2)), NA())</f>
        <v>#VALUE!</v>
      </c>
      <c r="H31" s="137" t="e">
        <f>IF(ROUND(VALUE(SUBSTITUTE(連結実質赤字比率に係る赤字・黒字の構成分析!I$39,"▲", "-")), 2) &lt; 0, ABS(ROUND(VALUE(SUBSTITUTE(連結実質赤字比率に係る赤字・黒字の構成分析!I$39,"▲", "-")), 2)), NA())</f>
        <v>#VALUE!</v>
      </c>
      <c r="I31" s="137" t="e">
        <f>IF(ROUND(VALUE(SUBSTITUTE(連結実質赤字比率に係る赤字・黒字の構成分析!I$39,"▲", "-")), 2) &gt;= 0, ABS(ROUND(VALUE(SUBSTITUTE(連結実質赤字比率に係る赤字・黒字の構成分析!I$39,"▲", "-")), 2)), NA())</f>
        <v>#VALUE!</v>
      </c>
      <c r="J31" s="137" t="e">
        <f>IF(ROUND(VALUE(SUBSTITUTE(連結実質赤字比率に係る赤字・黒字の構成分析!J$39,"▲", "-")), 2) &lt; 0, ABS(ROUND(VALUE(SUBSTITUTE(連結実質赤字比率に係る赤字・黒字の構成分析!J$39,"▲", "-")), 2)), NA())</f>
        <v>#VALUE!</v>
      </c>
      <c r="K31" s="137" t="e">
        <f>IF(ROUND(VALUE(SUBSTITUTE(連結実質赤字比率に係る赤字・黒字の構成分析!J$39,"▲", "-")), 2) &gt;= 0, ABS(ROUND(VALUE(SUBSTITUTE(連結実質赤字比率に係る赤字・黒字の構成分析!J$39,"▲", "-")), 2)), NA())</f>
        <v>#VALUE!</v>
      </c>
    </row>
    <row r="32" spans="1:11" x14ac:dyDescent="0.15">
      <c r="A32" s="137" t="e">
        <f>IF(連結実質赤字比率に係る赤字・黒字の構成分析!C$38="",NA(),連結実質赤字比率に係る赤字・黒字の構成分析!C$38)</f>
        <v>#N/A</v>
      </c>
      <c r="B32" s="137" t="e">
        <f>IF(ROUND(VALUE(SUBSTITUTE(連結実質赤字比率に係る赤字・黒字の構成分析!F$38,"▲", "-")), 2) &lt; 0, ABS(ROUND(VALUE(SUBSTITUTE(連結実質赤字比率に係る赤字・黒字の構成分析!F$38,"▲", "-")), 2)), NA())</f>
        <v>#VALUE!</v>
      </c>
      <c r="C32" s="137" t="e">
        <f>IF(ROUND(VALUE(SUBSTITUTE(連結実質赤字比率に係る赤字・黒字の構成分析!F$38,"▲", "-")), 2) &gt;= 0, ABS(ROUND(VALUE(SUBSTITUTE(連結実質赤字比率に係る赤字・黒字の構成分析!F$38,"▲", "-")), 2)), NA())</f>
        <v>#VALUE!</v>
      </c>
      <c r="D32" s="137" t="e">
        <f>IF(ROUND(VALUE(SUBSTITUTE(連結実質赤字比率に係る赤字・黒字の構成分析!G$38,"▲", "-")), 2) &lt; 0, ABS(ROUND(VALUE(SUBSTITUTE(連結実質赤字比率に係る赤字・黒字の構成分析!G$38,"▲", "-")), 2)), NA())</f>
        <v>#VALUE!</v>
      </c>
      <c r="E32" s="137" t="e">
        <f>IF(ROUND(VALUE(SUBSTITUTE(連結実質赤字比率に係る赤字・黒字の構成分析!G$38,"▲", "-")), 2) &gt;= 0, ABS(ROUND(VALUE(SUBSTITUTE(連結実質赤字比率に係る赤字・黒字の構成分析!G$38,"▲", "-")), 2)), NA())</f>
        <v>#VALUE!</v>
      </c>
      <c r="F32" s="137" t="e">
        <f>IF(ROUND(VALUE(SUBSTITUTE(連結実質赤字比率に係る赤字・黒字の構成分析!H$38,"▲", "-")), 2) &lt; 0, ABS(ROUND(VALUE(SUBSTITUTE(連結実質赤字比率に係る赤字・黒字の構成分析!H$38,"▲", "-")), 2)), NA())</f>
        <v>#VALUE!</v>
      </c>
      <c r="G32" s="137" t="e">
        <f>IF(ROUND(VALUE(SUBSTITUTE(連結実質赤字比率に係る赤字・黒字の構成分析!H$38,"▲", "-")), 2) &gt;= 0, ABS(ROUND(VALUE(SUBSTITUTE(連結実質赤字比率に係る赤字・黒字の構成分析!H$38,"▲", "-")), 2)), NA())</f>
        <v>#VALUE!</v>
      </c>
      <c r="H32" s="137" t="e">
        <f>IF(ROUND(VALUE(SUBSTITUTE(連結実質赤字比率に係る赤字・黒字の構成分析!I$38,"▲", "-")), 2) &lt; 0, ABS(ROUND(VALUE(SUBSTITUTE(連結実質赤字比率に係る赤字・黒字の構成分析!I$38,"▲", "-")), 2)), NA())</f>
        <v>#VALUE!</v>
      </c>
      <c r="I32" s="137" t="e">
        <f>IF(ROUND(VALUE(SUBSTITUTE(連結実質赤字比率に係る赤字・黒字の構成分析!I$38,"▲", "-")), 2) &gt;= 0, ABS(ROUND(VALUE(SUBSTITUTE(連結実質赤字比率に係る赤字・黒字の構成分析!I$38,"▲", "-")), 2)), NA())</f>
        <v>#VALUE!</v>
      </c>
      <c r="J32" s="137" t="e">
        <f>IF(ROUND(VALUE(SUBSTITUTE(連結実質赤字比率に係る赤字・黒字の構成分析!J$38,"▲", "-")), 2) &lt; 0, ABS(ROUND(VALUE(SUBSTITUTE(連結実質赤字比率に係る赤字・黒字の構成分析!J$38,"▲", "-")), 2)), NA())</f>
        <v>#VALUE!</v>
      </c>
      <c r="K32" s="137" t="e">
        <f>IF(ROUND(VALUE(SUBSTITUTE(連結実質赤字比率に係る赤字・黒字の構成分析!J$38,"▲", "-")), 2) &gt;= 0, ABS(ROUND(VALUE(SUBSTITUTE(連結実質赤字比率に係る赤字・黒字の構成分析!J$38,"▲", "-")), 2)), NA())</f>
        <v>#VALUE!</v>
      </c>
    </row>
    <row r="33" spans="1:16" x14ac:dyDescent="0.15">
      <c r="A33" s="137" t="str">
        <f>IF(連結実質赤字比率に係る赤字・黒字の構成分析!C$37="",NA(),連結実質赤字比率に係る赤字・黒字の構成分析!C$37)</f>
        <v>後期高齢者医療特別会計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0.01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v>
      </c>
    </row>
    <row r="34" spans="1:16" x14ac:dyDescent="0.15">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0.12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0.09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0.05</v>
      </c>
    </row>
    <row r="35" spans="1:16" x14ac:dyDescent="0.15">
      <c r="A35" s="137" t="str">
        <f>IF(連結実質赤字比率に係る赤字・黒字の構成分析!C$35="",NA(),連結実質赤字比率に係る赤字・黒字の構成分析!C$35)</f>
        <v>農業集落排水事業特別会計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0.13</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0.15</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0.31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0.34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0.53</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6.35</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6.54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4.76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5.8</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6.37</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462</v>
      </c>
      <c r="E42" s="138"/>
      <c r="F42" s="138"/>
      <c r="G42" s="138">
        <f>'実質公債費比率（分子）の構造'!L$52</f>
        <v>474</v>
      </c>
      <c r="H42" s="138"/>
      <c r="I42" s="138"/>
      <c r="J42" s="138">
        <f>'実質公債費比率（分子）の構造'!M$52</f>
        <v>552</v>
      </c>
      <c r="K42" s="138"/>
      <c r="L42" s="138"/>
      <c r="M42" s="138">
        <f>'実質公債費比率（分子）の構造'!N$52</f>
        <v>572</v>
      </c>
      <c r="N42" s="138"/>
      <c r="O42" s="138"/>
      <c r="P42" s="138">
        <f>'実質公債費比率（分子）の構造'!O$52</f>
        <v>581</v>
      </c>
    </row>
    <row r="43" spans="1:16" x14ac:dyDescent="0.15">
      <c r="A43" s="138" t="s">
        <v>52</v>
      </c>
      <c r="B43" s="138">
        <f>'実質公債費比率（分子）の構造'!K$51</f>
        <v>0</v>
      </c>
      <c r="C43" s="138"/>
      <c r="D43" s="138"/>
      <c r="E43" s="138">
        <f>'実質公債費比率（分子）の構造'!L$51</f>
        <v>0</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4</v>
      </c>
      <c r="C44" s="138"/>
      <c r="D44" s="138"/>
      <c r="E44" s="138">
        <f>'実質公債費比率（分子）の構造'!L$50</f>
        <v>4</v>
      </c>
      <c r="F44" s="138"/>
      <c r="G44" s="138"/>
      <c r="H44" s="138">
        <f>'実質公債費比率（分子）の構造'!M$50</f>
        <v>4</v>
      </c>
      <c r="I44" s="138"/>
      <c r="J44" s="138"/>
      <c r="K44" s="138">
        <f>'実質公債費比率（分子）の構造'!N$50</f>
        <v>5</v>
      </c>
      <c r="L44" s="138"/>
      <c r="M44" s="138"/>
      <c r="N44" s="138">
        <f>'実質公債費比率（分子）の構造'!O$50</f>
        <v>5</v>
      </c>
      <c r="O44" s="138"/>
      <c r="P44" s="138"/>
    </row>
    <row r="45" spans="1:16" x14ac:dyDescent="0.15">
      <c r="A45" s="138" t="s">
        <v>54</v>
      </c>
      <c r="B45" s="138">
        <f>'実質公債費比率（分子）の構造'!K$49</f>
        <v>29</v>
      </c>
      <c r="C45" s="138"/>
      <c r="D45" s="138"/>
      <c r="E45" s="138">
        <f>'実質公債費比率（分子）の構造'!L$49</f>
        <v>30</v>
      </c>
      <c r="F45" s="138"/>
      <c r="G45" s="138"/>
      <c r="H45" s="138">
        <f>'実質公債費比率（分子）の構造'!M$49</f>
        <v>25</v>
      </c>
      <c r="I45" s="138"/>
      <c r="J45" s="138"/>
      <c r="K45" s="138">
        <f>'実質公債費比率（分子）の構造'!N$49</f>
        <v>28</v>
      </c>
      <c r="L45" s="138"/>
      <c r="M45" s="138"/>
      <c r="N45" s="138">
        <f>'実質公債費比率（分子）の構造'!O$49</f>
        <v>28</v>
      </c>
      <c r="O45" s="138"/>
      <c r="P45" s="138"/>
    </row>
    <row r="46" spans="1:16" x14ac:dyDescent="0.15">
      <c r="A46" s="138" t="s">
        <v>55</v>
      </c>
      <c r="B46" s="138">
        <f>'実質公債費比率（分子）の構造'!K$48</f>
        <v>22</v>
      </c>
      <c r="C46" s="138"/>
      <c r="D46" s="138"/>
      <c r="E46" s="138">
        <f>'実質公債費比率（分子）の構造'!L$48</f>
        <v>22</v>
      </c>
      <c r="F46" s="138"/>
      <c r="G46" s="138"/>
      <c r="H46" s="138">
        <f>'実質公債費比率（分子）の構造'!M$48</f>
        <v>22</v>
      </c>
      <c r="I46" s="138"/>
      <c r="J46" s="138"/>
      <c r="K46" s="138">
        <f>'実質公債費比率（分子）の構造'!N$48</f>
        <v>22</v>
      </c>
      <c r="L46" s="138"/>
      <c r="M46" s="138"/>
      <c r="N46" s="138">
        <f>'実質公債費比率（分子）の構造'!O$48</f>
        <v>22</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539</v>
      </c>
      <c r="C49" s="138"/>
      <c r="D49" s="138"/>
      <c r="E49" s="138">
        <f>'実質公債費比率（分子）の構造'!L$45</f>
        <v>507</v>
      </c>
      <c r="F49" s="138"/>
      <c r="G49" s="138"/>
      <c r="H49" s="138">
        <f>'実質公債費比率（分子）の構造'!M$45</f>
        <v>554</v>
      </c>
      <c r="I49" s="138"/>
      <c r="J49" s="138"/>
      <c r="K49" s="138">
        <f>'実質公債費比率（分子）の構造'!N$45</f>
        <v>591</v>
      </c>
      <c r="L49" s="138"/>
      <c r="M49" s="138"/>
      <c r="N49" s="138">
        <f>'実質公債費比率（分子）の構造'!O$45</f>
        <v>631</v>
      </c>
      <c r="O49" s="138"/>
      <c r="P49" s="138"/>
    </row>
    <row r="50" spans="1:16" x14ac:dyDescent="0.15">
      <c r="A50" s="138" t="s">
        <v>59</v>
      </c>
      <c r="B50" s="138" t="e">
        <f>NA()</f>
        <v>#N/A</v>
      </c>
      <c r="C50" s="138">
        <f>IF(ISNUMBER('実質公債費比率（分子）の構造'!K$53),'実質公債費比率（分子）の構造'!K$53,NA())</f>
        <v>132</v>
      </c>
      <c r="D50" s="138" t="e">
        <f>NA()</f>
        <v>#N/A</v>
      </c>
      <c r="E50" s="138" t="e">
        <f>NA()</f>
        <v>#N/A</v>
      </c>
      <c r="F50" s="138">
        <f>IF(ISNUMBER('実質公債費比率（分子）の構造'!L$53),'実質公債費比率（分子）の構造'!L$53,NA())</f>
        <v>89</v>
      </c>
      <c r="G50" s="138" t="e">
        <f>NA()</f>
        <v>#N/A</v>
      </c>
      <c r="H50" s="138" t="e">
        <f>NA()</f>
        <v>#N/A</v>
      </c>
      <c r="I50" s="138">
        <f>IF(ISNUMBER('実質公債費比率（分子）の構造'!M$53),'実質公債費比率（分子）の構造'!M$53,NA())</f>
        <v>53</v>
      </c>
      <c r="J50" s="138" t="e">
        <f>NA()</f>
        <v>#N/A</v>
      </c>
      <c r="K50" s="138" t="e">
        <f>NA()</f>
        <v>#N/A</v>
      </c>
      <c r="L50" s="138">
        <f>IF(ISNUMBER('実質公債費比率（分子）の構造'!N$53),'実質公債費比率（分子）の構造'!N$53,NA())</f>
        <v>74</v>
      </c>
      <c r="M50" s="138" t="e">
        <f>NA()</f>
        <v>#N/A</v>
      </c>
      <c r="N50" s="138" t="e">
        <f>NA()</f>
        <v>#N/A</v>
      </c>
      <c r="O50" s="138">
        <f>IF(ISNUMBER('実質公債費比率（分子）の構造'!O$53),'実質公債費比率（分子）の構造'!O$53,NA())</f>
        <v>105</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3905</v>
      </c>
      <c r="E56" s="137"/>
      <c r="F56" s="137"/>
      <c r="G56" s="137">
        <f>'将来負担比率（分子）の構造'!J$52</f>
        <v>4096</v>
      </c>
      <c r="H56" s="137"/>
      <c r="I56" s="137"/>
      <c r="J56" s="137">
        <f>'将来負担比率（分子）の構造'!K$52</f>
        <v>4013</v>
      </c>
      <c r="K56" s="137"/>
      <c r="L56" s="137"/>
      <c r="M56" s="137">
        <f>'将来負担比率（分子）の構造'!L$52</f>
        <v>3877</v>
      </c>
      <c r="N56" s="137"/>
      <c r="O56" s="137"/>
      <c r="P56" s="137">
        <f>'将来負担比率（分子）の構造'!M$52</f>
        <v>3579</v>
      </c>
    </row>
    <row r="57" spans="1:16" x14ac:dyDescent="0.15">
      <c r="A57" s="137" t="s">
        <v>36</v>
      </c>
      <c r="B57" s="137"/>
      <c r="C57" s="137"/>
      <c r="D57" s="137">
        <f>'将来負担比率（分子）の構造'!I$51</f>
        <v>689</v>
      </c>
      <c r="E57" s="137"/>
      <c r="F57" s="137"/>
      <c r="G57" s="137">
        <f>'将来負担比率（分子）の構造'!J$51</f>
        <v>671</v>
      </c>
      <c r="H57" s="137"/>
      <c r="I57" s="137"/>
      <c r="J57" s="137">
        <f>'将来負担比率（分子）の構造'!K$51</f>
        <v>600</v>
      </c>
      <c r="K57" s="137"/>
      <c r="L57" s="137"/>
      <c r="M57" s="137">
        <f>'将来負担比率（分子）の構造'!L$51</f>
        <v>525</v>
      </c>
      <c r="N57" s="137"/>
      <c r="O57" s="137"/>
      <c r="P57" s="137">
        <f>'将来負担比率（分子）の構造'!M$51</f>
        <v>455</v>
      </c>
    </row>
    <row r="58" spans="1:16" x14ac:dyDescent="0.15">
      <c r="A58" s="137" t="s">
        <v>35</v>
      </c>
      <c r="B58" s="137"/>
      <c r="C58" s="137"/>
      <c r="D58" s="137">
        <f>'将来負担比率（分子）の構造'!I$50</f>
        <v>3299</v>
      </c>
      <c r="E58" s="137"/>
      <c r="F58" s="137"/>
      <c r="G58" s="137">
        <f>'将来負担比率（分子）の構造'!J$50</f>
        <v>3607</v>
      </c>
      <c r="H58" s="137"/>
      <c r="I58" s="137"/>
      <c r="J58" s="137">
        <f>'将来負担比率（分子）の構造'!K$50</f>
        <v>3955</v>
      </c>
      <c r="K58" s="137"/>
      <c r="L58" s="137"/>
      <c r="M58" s="137">
        <f>'将来負担比率（分子）の構造'!L$50</f>
        <v>4196</v>
      </c>
      <c r="N58" s="137"/>
      <c r="O58" s="137"/>
      <c r="P58" s="137">
        <f>'将来負担比率（分子）の構造'!M$50</f>
        <v>4083</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814</v>
      </c>
      <c r="C62" s="137"/>
      <c r="D62" s="137"/>
      <c r="E62" s="137">
        <f>'将来負担比率（分子）の構造'!J$45</f>
        <v>784</v>
      </c>
      <c r="F62" s="137"/>
      <c r="G62" s="137"/>
      <c r="H62" s="137">
        <f>'将来負担比率（分子）の構造'!K$45</f>
        <v>751</v>
      </c>
      <c r="I62" s="137"/>
      <c r="J62" s="137"/>
      <c r="K62" s="137">
        <f>'将来負担比率（分子）の構造'!L$45</f>
        <v>731</v>
      </c>
      <c r="L62" s="137"/>
      <c r="M62" s="137"/>
      <c r="N62" s="137">
        <f>'将来負担比率（分子）の構造'!M$45</f>
        <v>727</v>
      </c>
      <c r="O62" s="137"/>
      <c r="P62" s="137"/>
    </row>
    <row r="63" spans="1:16" x14ac:dyDescent="0.15">
      <c r="A63" s="137" t="s">
        <v>28</v>
      </c>
      <c r="B63" s="137">
        <f>'将来負担比率（分子）の構造'!I$44</f>
        <v>192</v>
      </c>
      <c r="C63" s="137"/>
      <c r="D63" s="137"/>
      <c r="E63" s="137">
        <f>'将来負担比率（分子）の構造'!J$44</f>
        <v>170</v>
      </c>
      <c r="F63" s="137"/>
      <c r="G63" s="137"/>
      <c r="H63" s="137">
        <f>'将来負担比率（分子）の構造'!K$44</f>
        <v>152</v>
      </c>
      <c r="I63" s="137"/>
      <c r="J63" s="137"/>
      <c r="K63" s="137">
        <f>'将来負担比率（分子）の構造'!L$44</f>
        <v>131</v>
      </c>
      <c r="L63" s="137"/>
      <c r="M63" s="137"/>
      <c r="N63" s="137">
        <f>'将来負担比率（分子）の構造'!M$44</f>
        <v>126</v>
      </c>
      <c r="O63" s="137"/>
      <c r="P63" s="137"/>
    </row>
    <row r="64" spans="1:16" x14ac:dyDescent="0.15">
      <c r="A64" s="137" t="s">
        <v>27</v>
      </c>
      <c r="B64" s="137">
        <f>'将来負担比率（分子）の構造'!I$43</f>
        <v>171</v>
      </c>
      <c r="C64" s="137"/>
      <c r="D64" s="137"/>
      <c r="E64" s="137">
        <f>'将来負担比率（分子）の構造'!J$43</f>
        <v>156</v>
      </c>
      <c r="F64" s="137"/>
      <c r="G64" s="137"/>
      <c r="H64" s="137">
        <f>'将来負担比率（分子）の構造'!K$43</f>
        <v>140</v>
      </c>
      <c r="I64" s="137"/>
      <c r="J64" s="137"/>
      <c r="K64" s="137">
        <f>'将来負担比率（分子）の構造'!L$43</f>
        <v>123</v>
      </c>
      <c r="L64" s="137"/>
      <c r="M64" s="137"/>
      <c r="N64" s="137">
        <f>'将来負担比率（分子）の構造'!M$43</f>
        <v>105</v>
      </c>
      <c r="O64" s="137"/>
      <c r="P64" s="137"/>
    </row>
    <row r="65" spans="1:16" x14ac:dyDescent="0.15">
      <c r="A65" s="137" t="s">
        <v>26</v>
      </c>
      <c r="B65" s="137">
        <f>'将来負担比率（分子）の構造'!I$42</f>
        <v>5</v>
      </c>
      <c r="C65" s="137"/>
      <c r="D65" s="137"/>
      <c r="E65" s="137">
        <f>'将来負担比率（分子）の構造'!J$42</f>
        <v>4</v>
      </c>
      <c r="F65" s="137"/>
      <c r="G65" s="137"/>
      <c r="H65" s="137">
        <f>'将来負担比率（分子）の構造'!K$42</f>
        <v>3</v>
      </c>
      <c r="I65" s="137"/>
      <c r="J65" s="137"/>
      <c r="K65" s="137">
        <f>'将来負担比率（分子）の構造'!L$42</f>
        <v>1</v>
      </c>
      <c r="L65" s="137"/>
      <c r="M65" s="137"/>
      <c r="N65" s="137" t="str">
        <f>'将来負担比率（分子）の構造'!M$42</f>
        <v>-</v>
      </c>
      <c r="O65" s="137"/>
      <c r="P65" s="137"/>
    </row>
    <row r="66" spans="1:16" x14ac:dyDescent="0.15">
      <c r="A66" s="137" t="s">
        <v>25</v>
      </c>
      <c r="B66" s="137">
        <f>'将来負担比率（分子）の構造'!I$41</f>
        <v>5084</v>
      </c>
      <c r="C66" s="137"/>
      <c r="D66" s="137"/>
      <c r="E66" s="137">
        <f>'将来負担比率（分子）の構造'!J$41</f>
        <v>5381</v>
      </c>
      <c r="F66" s="137"/>
      <c r="G66" s="137"/>
      <c r="H66" s="137">
        <f>'将来負担比率（分子）の構造'!K$41</f>
        <v>5225</v>
      </c>
      <c r="I66" s="137"/>
      <c r="J66" s="137"/>
      <c r="K66" s="137">
        <f>'将来負担比率（分子）の構造'!L$41</f>
        <v>5090</v>
      </c>
      <c r="L66" s="137"/>
      <c r="M66" s="137"/>
      <c r="N66" s="137">
        <f>'将来負担比率（分子）の構造'!M$41</f>
        <v>4767</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208</v>
      </c>
      <c r="C5" s="612"/>
      <c r="D5" s="612"/>
      <c r="E5" s="612"/>
      <c r="F5" s="612"/>
      <c r="G5" s="612"/>
      <c r="H5" s="612"/>
      <c r="I5" s="612"/>
      <c r="J5" s="612"/>
      <c r="K5" s="612"/>
      <c r="L5" s="612"/>
      <c r="M5" s="612"/>
      <c r="N5" s="612"/>
      <c r="O5" s="612"/>
      <c r="P5" s="612"/>
      <c r="Q5" s="613"/>
      <c r="R5" s="614">
        <v>235025</v>
      </c>
      <c r="S5" s="615"/>
      <c r="T5" s="615"/>
      <c r="U5" s="615"/>
      <c r="V5" s="615"/>
      <c r="W5" s="615"/>
      <c r="X5" s="615"/>
      <c r="Y5" s="616"/>
      <c r="Z5" s="617">
        <v>5.9</v>
      </c>
      <c r="AA5" s="617"/>
      <c r="AB5" s="617"/>
      <c r="AC5" s="617"/>
      <c r="AD5" s="618">
        <v>235025</v>
      </c>
      <c r="AE5" s="618"/>
      <c r="AF5" s="618"/>
      <c r="AG5" s="618"/>
      <c r="AH5" s="618"/>
      <c r="AI5" s="618"/>
      <c r="AJ5" s="618"/>
      <c r="AK5" s="618"/>
      <c r="AL5" s="619">
        <v>11.1</v>
      </c>
      <c r="AM5" s="620"/>
      <c r="AN5" s="620"/>
      <c r="AO5" s="621"/>
      <c r="AP5" s="611" t="s">
        <v>209</v>
      </c>
      <c r="AQ5" s="612"/>
      <c r="AR5" s="612"/>
      <c r="AS5" s="612"/>
      <c r="AT5" s="612"/>
      <c r="AU5" s="612"/>
      <c r="AV5" s="612"/>
      <c r="AW5" s="612"/>
      <c r="AX5" s="612"/>
      <c r="AY5" s="612"/>
      <c r="AZ5" s="612"/>
      <c r="BA5" s="612"/>
      <c r="BB5" s="612"/>
      <c r="BC5" s="612"/>
      <c r="BD5" s="612"/>
      <c r="BE5" s="612"/>
      <c r="BF5" s="613"/>
      <c r="BG5" s="625">
        <v>235025</v>
      </c>
      <c r="BH5" s="626"/>
      <c r="BI5" s="626"/>
      <c r="BJ5" s="626"/>
      <c r="BK5" s="626"/>
      <c r="BL5" s="626"/>
      <c r="BM5" s="626"/>
      <c r="BN5" s="627"/>
      <c r="BO5" s="628">
        <v>100</v>
      </c>
      <c r="BP5" s="628"/>
      <c r="BQ5" s="628"/>
      <c r="BR5" s="628"/>
      <c r="BS5" s="629">
        <v>1781</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202</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43" ht="11.25" customHeight="1" x14ac:dyDescent="0.15">
      <c r="B6" s="622" t="s">
        <v>213</v>
      </c>
      <c r="C6" s="623"/>
      <c r="D6" s="623"/>
      <c r="E6" s="623"/>
      <c r="F6" s="623"/>
      <c r="G6" s="623"/>
      <c r="H6" s="623"/>
      <c r="I6" s="623"/>
      <c r="J6" s="623"/>
      <c r="K6" s="623"/>
      <c r="L6" s="623"/>
      <c r="M6" s="623"/>
      <c r="N6" s="623"/>
      <c r="O6" s="623"/>
      <c r="P6" s="623"/>
      <c r="Q6" s="624"/>
      <c r="R6" s="625">
        <v>42366</v>
      </c>
      <c r="S6" s="626"/>
      <c r="T6" s="626"/>
      <c r="U6" s="626"/>
      <c r="V6" s="626"/>
      <c r="W6" s="626"/>
      <c r="X6" s="626"/>
      <c r="Y6" s="627"/>
      <c r="Z6" s="628">
        <v>1.1000000000000001</v>
      </c>
      <c r="AA6" s="628"/>
      <c r="AB6" s="628"/>
      <c r="AC6" s="628"/>
      <c r="AD6" s="629">
        <v>42366</v>
      </c>
      <c r="AE6" s="629"/>
      <c r="AF6" s="629"/>
      <c r="AG6" s="629"/>
      <c r="AH6" s="629"/>
      <c r="AI6" s="629"/>
      <c r="AJ6" s="629"/>
      <c r="AK6" s="629"/>
      <c r="AL6" s="630">
        <v>2</v>
      </c>
      <c r="AM6" s="631"/>
      <c r="AN6" s="631"/>
      <c r="AO6" s="632"/>
      <c r="AP6" s="622" t="s">
        <v>214</v>
      </c>
      <c r="AQ6" s="623"/>
      <c r="AR6" s="623"/>
      <c r="AS6" s="623"/>
      <c r="AT6" s="623"/>
      <c r="AU6" s="623"/>
      <c r="AV6" s="623"/>
      <c r="AW6" s="623"/>
      <c r="AX6" s="623"/>
      <c r="AY6" s="623"/>
      <c r="AZ6" s="623"/>
      <c r="BA6" s="623"/>
      <c r="BB6" s="623"/>
      <c r="BC6" s="623"/>
      <c r="BD6" s="623"/>
      <c r="BE6" s="623"/>
      <c r="BF6" s="624"/>
      <c r="BG6" s="625">
        <v>235025</v>
      </c>
      <c r="BH6" s="626"/>
      <c r="BI6" s="626"/>
      <c r="BJ6" s="626"/>
      <c r="BK6" s="626"/>
      <c r="BL6" s="626"/>
      <c r="BM6" s="626"/>
      <c r="BN6" s="627"/>
      <c r="BO6" s="628">
        <v>100</v>
      </c>
      <c r="BP6" s="628"/>
      <c r="BQ6" s="628"/>
      <c r="BR6" s="628"/>
      <c r="BS6" s="629">
        <v>1781</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56046</v>
      </c>
      <c r="CS6" s="626"/>
      <c r="CT6" s="626"/>
      <c r="CU6" s="626"/>
      <c r="CV6" s="626"/>
      <c r="CW6" s="626"/>
      <c r="CX6" s="626"/>
      <c r="CY6" s="627"/>
      <c r="CZ6" s="628">
        <v>1.5</v>
      </c>
      <c r="DA6" s="628"/>
      <c r="DB6" s="628"/>
      <c r="DC6" s="628"/>
      <c r="DD6" s="634" t="s">
        <v>216</v>
      </c>
      <c r="DE6" s="626"/>
      <c r="DF6" s="626"/>
      <c r="DG6" s="626"/>
      <c r="DH6" s="626"/>
      <c r="DI6" s="626"/>
      <c r="DJ6" s="626"/>
      <c r="DK6" s="626"/>
      <c r="DL6" s="626"/>
      <c r="DM6" s="626"/>
      <c r="DN6" s="626"/>
      <c r="DO6" s="626"/>
      <c r="DP6" s="627"/>
      <c r="DQ6" s="634">
        <v>56046</v>
      </c>
      <c r="DR6" s="626"/>
      <c r="DS6" s="626"/>
      <c r="DT6" s="626"/>
      <c r="DU6" s="626"/>
      <c r="DV6" s="626"/>
      <c r="DW6" s="626"/>
      <c r="DX6" s="626"/>
      <c r="DY6" s="626"/>
      <c r="DZ6" s="626"/>
      <c r="EA6" s="626"/>
      <c r="EB6" s="626"/>
      <c r="EC6" s="635"/>
    </row>
    <row r="7" spans="2:143" ht="11.25" customHeight="1" x14ac:dyDescent="0.15">
      <c r="B7" s="622" t="s">
        <v>217</v>
      </c>
      <c r="C7" s="623"/>
      <c r="D7" s="623"/>
      <c r="E7" s="623"/>
      <c r="F7" s="623"/>
      <c r="G7" s="623"/>
      <c r="H7" s="623"/>
      <c r="I7" s="623"/>
      <c r="J7" s="623"/>
      <c r="K7" s="623"/>
      <c r="L7" s="623"/>
      <c r="M7" s="623"/>
      <c r="N7" s="623"/>
      <c r="O7" s="623"/>
      <c r="P7" s="623"/>
      <c r="Q7" s="624"/>
      <c r="R7" s="625">
        <v>268</v>
      </c>
      <c r="S7" s="626"/>
      <c r="T7" s="626"/>
      <c r="U7" s="626"/>
      <c r="V7" s="626"/>
      <c r="W7" s="626"/>
      <c r="X7" s="626"/>
      <c r="Y7" s="627"/>
      <c r="Z7" s="628">
        <v>0</v>
      </c>
      <c r="AA7" s="628"/>
      <c r="AB7" s="628"/>
      <c r="AC7" s="628"/>
      <c r="AD7" s="629">
        <v>268</v>
      </c>
      <c r="AE7" s="629"/>
      <c r="AF7" s="629"/>
      <c r="AG7" s="629"/>
      <c r="AH7" s="629"/>
      <c r="AI7" s="629"/>
      <c r="AJ7" s="629"/>
      <c r="AK7" s="629"/>
      <c r="AL7" s="630">
        <v>0</v>
      </c>
      <c r="AM7" s="631"/>
      <c r="AN7" s="631"/>
      <c r="AO7" s="632"/>
      <c r="AP7" s="622" t="s">
        <v>218</v>
      </c>
      <c r="AQ7" s="623"/>
      <c r="AR7" s="623"/>
      <c r="AS7" s="623"/>
      <c r="AT7" s="623"/>
      <c r="AU7" s="623"/>
      <c r="AV7" s="623"/>
      <c r="AW7" s="623"/>
      <c r="AX7" s="623"/>
      <c r="AY7" s="623"/>
      <c r="AZ7" s="623"/>
      <c r="BA7" s="623"/>
      <c r="BB7" s="623"/>
      <c r="BC7" s="623"/>
      <c r="BD7" s="623"/>
      <c r="BE7" s="623"/>
      <c r="BF7" s="624"/>
      <c r="BG7" s="625">
        <v>109623</v>
      </c>
      <c r="BH7" s="626"/>
      <c r="BI7" s="626"/>
      <c r="BJ7" s="626"/>
      <c r="BK7" s="626"/>
      <c r="BL7" s="626"/>
      <c r="BM7" s="626"/>
      <c r="BN7" s="627"/>
      <c r="BO7" s="628">
        <v>46.6</v>
      </c>
      <c r="BP7" s="628"/>
      <c r="BQ7" s="628"/>
      <c r="BR7" s="628"/>
      <c r="BS7" s="629">
        <v>1781</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1154942</v>
      </c>
      <c r="CS7" s="626"/>
      <c r="CT7" s="626"/>
      <c r="CU7" s="626"/>
      <c r="CV7" s="626"/>
      <c r="CW7" s="626"/>
      <c r="CX7" s="626"/>
      <c r="CY7" s="627"/>
      <c r="CZ7" s="628">
        <v>29.9</v>
      </c>
      <c r="DA7" s="628"/>
      <c r="DB7" s="628"/>
      <c r="DC7" s="628"/>
      <c r="DD7" s="634">
        <v>622585</v>
      </c>
      <c r="DE7" s="626"/>
      <c r="DF7" s="626"/>
      <c r="DG7" s="626"/>
      <c r="DH7" s="626"/>
      <c r="DI7" s="626"/>
      <c r="DJ7" s="626"/>
      <c r="DK7" s="626"/>
      <c r="DL7" s="626"/>
      <c r="DM7" s="626"/>
      <c r="DN7" s="626"/>
      <c r="DO7" s="626"/>
      <c r="DP7" s="627"/>
      <c r="DQ7" s="634">
        <v>444977</v>
      </c>
      <c r="DR7" s="626"/>
      <c r="DS7" s="626"/>
      <c r="DT7" s="626"/>
      <c r="DU7" s="626"/>
      <c r="DV7" s="626"/>
      <c r="DW7" s="626"/>
      <c r="DX7" s="626"/>
      <c r="DY7" s="626"/>
      <c r="DZ7" s="626"/>
      <c r="EA7" s="626"/>
      <c r="EB7" s="626"/>
      <c r="EC7" s="635"/>
    </row>
    <row r="8" spans="2:143" ht="11.25" customHeight="1" x14ac:dyDescent="0.15">
      <c r="B8" s="622" t="s">
        <v>220</v>
      </c>
      <c r="C8" s="623"/>
      <c r="D8" s="623"/>
      <c r="E8" s="623"/>
      <c r="F8" s="623"/>
      <c r="G8" s="623"/>
      <c r="H8" s="623"/>
      <c r="I8" s="623"/>
      <c r="J8" s="623"/>
      <c r="K8" s="623"/>
      <c r="L8" s="623"/>
      <c r="M8" s="623"/>
      <c r="N8" s="623"/>
      <c r="O8" s="623"/>
      <c r="P8" s="623"/>
      <c r="Q8" s="624"/>
      <c r="R8" s="625">
        <v>492</v>
      </c>
      <c r="S8" s="626"/>
      <c r="T8" s="626"/>
      <c r="U8" s="626"/>
      <c r="V8" s="626"/>
      <c r="W8" s="626"/>
      <c r="X8" s="626"/>
      <c r="Y8" s="627"/>
      <c r="Z8" s="628">
        <v>0</v>
      </c>
      <c r="AA8" s="628"/>
      <c r="AB8" s="628"/>
      <c r="AC8" s="628"/>
      <c r="AD8" s="629">
        <v>492</v>
      </c>
      <c r="AE8" s="629"/>
      <c r="AF8" s="629"/>
      <c r="AG8" s="629"/>
      <c r="AH8" s="629"/>
      <c r="AI8" s="629"/>
      <c r="AJ8" s="629"/>
      <c r="AK8" s="629"/>
      <c r="AL8" s="630">
        <v>0</v>
      </c>
      <c r="AM8" s="631"/>
      <c r="AN8" s="631"/>
      <c r="AO8" s="632"/>
      <c r="AP8" s="622" t="s">
        <v>221</v>
      </c>
      <c r="AQ8" s="623"/>
      <c r="AR8" s="623"/>
      <c r="AS8" s="623"/>
      <c r="AT8" s="623"/>
      <c r="AU8" s="623"/>
      <c r="AV8" s="623"/>
      <c r="AW8" s="623"/>
      <c r="AX8" s="623"/>
      <c r="AY8" s="623"/>
      <c r="AZ8" s="623"/>
      <c r="BA8" s="623"/>
      <c r="BB8" s="623"/>
      <c r="BC8" s="623"/>
      <c r="BD8" s="623"/>
      <c r="BE8" s="623"/>
      <c r="BF8" s="624"/>
      <c r="BG8" s="625">
        <v>4021</v>
      </c>
      <c r="BH8" s="626"/>
      <c r="BI8" s="626"/>
      <c r="BJ8" s="626"/>
      <c r="BK8" s="626"/>
      <c r="BL8" s="626"/>
      <c r="BM8" s="626"/>
      <c r="BN8" s="627"/>
      <c r="BO8" s="628">
        <v>1.7</v>
      </c>
      <c r="BP8" s="628"/>
      <c r="BQ8" s="628"/>
      <c r="BR8" s="628"/>
      <c r="BS8" s="634" t="s">
        <v>111</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592407</v>
      </c>
      <c r="CS8" s="626"/>
      <c r="CT8" s="626"/>
      <c r="CU8" s="626"/>
      <c r="CV8" s="626"/>
      <c r="CW8" s="626"/>
      <c r="CX8" s="626"/>
      <c r="CY8" s="627"/>
      <c r="CZ8" s="628">
        <v>15.3</v>
      </c>
      <c r="DA8" s="628"/>
      <c r="DB8" s="628"/>
      <c r="DC8" s="628"/>
      <c r="DD8" s="634">
        <v>999</v>
      </c>
      <c r="DE8" s="626"/>
      <c r="DF8" s="626"/>
      <c r="DG8" s="626"/>
      <c r="DH8" s="626"/>
      <c r="DI8" s="626"/>
      <c r="DJ8" s="626"/>
      <c r="DK8" s="626"/>
      <c r="DL8" s="626"/>
      <c r="DM8" s="626"/>
      <c r="DN8" s="626"/>
      <c r="DO8" s="626"/>
      <c r="DP8" s="627"/>
      <c r="DQ8" s="634">
        <v>377438</v>
      </c>
      <c r="DR8" s="626"/>
      <c r="DS8" s="626"/>
      <c r="DT8" s="626"/>
      <c r="DU8" s="626"/>
      <c r="DV8" s="626"/>
      <c r="DW8" s="626"/>
      <c r="DX8" s="626"/>
      <c r="DY8" s="626"/>
      <c r="DZ8" s="626"/>
      <c r="EA8" s="626"/>
      <c r="EB8" s="626"/>
      <c r="EC8" s="635"/>
    </row>
    <row r="9" spans="2:143" ht="11.25" customHeight="1" x14ac:dyDescent="0.15">
      <c r="B9" s="622" t="s">
        <v>223</v>
      </c>
      <c r="C9" s="623"/>
      <c r="D9" s="623"/>
      <c r="E9" s="623"/>
      <c r="F9" s="623"/>
      <c r="G9" s="623"/>
      <c r="H9" s="623"/>
      <c r="I9" s="623"/>
      <c r="J9" s="623"/>
      <c r="K9" s="623"/>
      <c r="L9" s="623"/>
      <c r="M9" s="623"/>
      <c r="N9" s="623"/>
      <c r="O9" s="623"/>
      <c r="P9" s="623"/>
      <c r="Q9" s="624"/>
      <c r="R9" s="625">
        <v>289</v>
      </c>
      <c r="S9" s="626"/>
      <c r="T9" s="626"/>
      <c r="U9" s="626"/>
      <c r="V9" s="626"/>
      <c r="W9" s="626"/>
      <c r="X9" s="626"/>
      <c r="Y9" s="627"/>
      <c r="Z9" s="628">
        <v>0</v>
      </c>
      <c r="AA9" s="628"/>
      <c r="AB9" s="628"/>
      <c r="AC9" s="628"/>
      <c r="AD9" s="629">
        <v>289</v>
      </c>
      <c r="AE9" s="629"/>
      <c r="AF9" s="629"/>
      <c r="AG9" s="629"/>
      <c r="AH9" s="629"/>
      <c r="AI9" s="629"/>
      <c r="AJ9" s="629"/>
      <c r="AK9" s="629"/>
      <c r="AL9" s="630">
        <v>0</v>
      </c>
      <c r="AM9" s="631"/>
      <c r="AN9" s="631"/>
      <c r="AO9" s="632"/>
      <c r="AP9" s="622" t="s">
        <v>224</v>
      </c>
      <c r="AQ9" s="623"/>
      <c r="AR9" s="623"/>
      <c r="AS9" s="623"/>
      <c r="AT9" s="623"/>
      <c r="AU9" s="623"/>
      <c r="AV9" s="623"/>
      <c r="AW9" s="623"/>
      <c r="AX9" s="623"/>
      <c r="AY9" s="623"/>
      <c r="AZ9" s="623"/>
      <c r="BA9" s="623"/>
      <c r="BB9" s="623"/>
      <c r="BC9" s="623"/>
      <c r="BD9" s="623"/>
      <c r="BE9" s="623"/>
      <c r="BF9" s="624"/>
      <c r="BG9" s="625">
        <v>96608</v>
      </c>
      <c r="BH9" s="626"/>
      <c r="BI9" s="626"/>
      <c r="BJ9" s="626"/>
      <c r="BK9" s="626"/>
      <c r="BL9" s="626"/>
      <c r="BM9" s="626"/>
      <c r="BN9" s="627"/>
      <c r="BO9" s="628">
        <v>41.1</v>
      </c>
      <c r="BP9" s="628"/>
      <c r="BQ9" s="628"/>
      <c r="BR9" s="628"/>
      <c r="BS9" s="634" t="s">
        <v>111</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170297</v>
      </c>
      <c r="CS9" s="626"/>
      <c r="CT9" s="626"/>
      <c r="CU9" s="626"/>
      <c r="CV9" s="626"/>
      <c r="CW9" s="626"/>
      <c r="CX9" s="626"/>
      <c r="CY9" s="627"/>
      <c r="CZ9" s="628">
        <v>4.4000000000000004</v>
      </c>
      <c r="DA9" s="628"/>
      <c r="DB9" s="628"/>
      <c r="DC9" s="628"/>
      <c r="DD9" s="634">
        <v>3810</v>
      </c>
      <c r="DE9" s="626"/>
      <c r="DF9" s="626"/>
      <c r="DG9" s="626"/>
      <c r="DH9" s="626"/>
      <c r="DI9" s="626"/>
      <c r="DJ9" s="626"/>
      <c r="DK9" s="626"/>
      <c r="DL9" s="626"/>
      <c r="DM9" s="626"/>
      <c r="DN9" s="626"/>
      <c r="DO9" s="626"/>
      <c r="DP9" s="627"/>
      <c r="DQ9" s="634">
        <v>114068</v>
      </c>
      <c r="DR9" s="626"/>
      <c r="DS9" s="626"/>
      <c r="DT9" s="626"/>
      <c r="DU9" s="626"/>
      <c r="DV9" s="626"/>
      <c r="DW9" s="626"/>
      <c r="DX9" s="626"/>
      <c r="DY9" s="626"/>
      <c r="DZ9" s="626"/>
      <c r="EA9" s="626"/>
      <c r="EB9" s="626"/>
      <c r="EC9" s="635"/>
    </row>
    <row r="10" spans="2:143" ht="11.25" customHeight="1" x14ac:dyDescent="0.15">
      <c r="B10" s="622" t="s">
        <v>226</v>
      </c>
      <c r="C10" s="623"/>
      <c r="D10" s="623"/>
      <c r="E10" s="623"/>
      <c r="F10" s="623"/>
      <c r="G10" s="623"/>
      <c r="H10" s="623"/>
      <c r="I10" s="623"/>
      <c r="J10" s="623"/>
      <c r="K10" s="623"/>
      <c r="L10" s="623"/>
      <c r="M10" s="623"/>
      <c r="N10" s="623"/>
      <c r="O10" s="623"/>
      <c r="P10" s="623"/>
      <c r="Q10" s="624"/>
      <c r="R10" s="625">
        <v>51410</v>
      </c>
      <c r="S10" s="626"/>
      <c r="T10" s="626"/>
      <c r="U10" s="626"/>
      <c r="V10" s="626"/>
      <c r="W10" s="626"/>
      <c r="X10" s="626"/>
      <c r="Y10" s="627"/>
      <c r="Z10" s="628">
        <v>1.3</v>
      </c>
      <c r="AA10" s="628"/>
      <c r="AB10" s="628"/>
      <c r="AC10" s="628"/>
      <c r="AD10" s="629">
        <v>51410</v>
      </c>
      <c r="AE10" s="629"/>
      <c r="AF10" s="629"/>
      <c r="AG10" s="629"/>
      <c r="AH10" s="629"/>
      <c r="AI10" s="629"/>
      <c r="AJ10" s="629"/>
      <c r="AK10" s="629"/>
      <c r="AL10" s="630">
        <v>2.4</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5538</v>
      </c>
      <c r="BH10" s="626"/>
      <c r="BI10" s="626"/>
      <c r="BJ10" s="626"/>
      <c r="BK10" s="626"/>
      <c r="BL10" s="626"/>
      <c r="BM10" s="626"/>
      <c r="BN10" s="627"/>
      <c r="BO10" s="628">
        <v>2.4</v>
      </c>
      <c r="BP10" s="628"/>
      <c r="BQ10" s="628"/>
      <c r="BR10" s="628"/>
      <c r="BS10" s="634">
        <v>1098</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v>499</v>
      </c>
      <c r="CS10" s="626"/>
      <c r="CT10" s="626"/>
      <c r="CU10" s="626"/>
      <c r="CV10" s="626"/>
      <c r="CW10" s="626"/>
      <c r="CX10" s="626"/>
      <c r="CY10" s="627"/>
      <c r="CZ10" s="628">
        <v>0</v>
      </c>
      <c r="DA10" s="628"/>
      <c r="DB10" s="628"/>
      <c r="DC10" s="628"/>
      <c r="DD10" s="634" t="s">
        <v>111</v>
      </c>
      <c r="DE10" s="626"/>
      <c r="DF10" s="626"/>
      <c r="DG10" s="626"/>
      <c r="DH10" s="626"/>
      <c r="DI10" s="626"/>
      <c r="DJ10" s="626"/>
      <c r="DK10" s="626"/>
      <c r="DL10" s="626"/>
      <c r="DM10" s="626"/>
      <c r="DN10" s="626"/>
      <c r="DO10" s="626"/>
      <c r="DP10" s="627"/>
      <c r="DQ10" s="634">
        <v>499</v>
      </c>
      <c r="DR10" s="626"/>
      <c r="DS10" s="626"/>
      <c r="DT10" s="626"/>
      <c r="DU10" s="626"/>
      <c r="DV10" s="626"/>
      <c r="DW10" s="626"/>
      <c r="DX10" s="626"/>
      <c r="DY10" s="626"/>
      <c r="DZ10" s="626"/>
      <c r="EA10" s="626"/>
      <c r="EB10" s="626"/>
      <c r="EC10" s="635"/>
    </row>
    <row r="11" spans="2:143" ht="11.25" customHeight="1" x14ac:dyDescent="0.15">
      <c r="B11" s="622" t="s">
        <v>229</v>
      </c>
      <c r="C11" s="623"/>
      <c r="D11" s="623"/>
      <c r="E11" s="623"/>
      <c r="F11" s="623"/>
      <c r="G11" s="623"/>
      <c r="H11" s="623"/>
      <c r="I11" s="623"/>
      <c r="J11" s="623"/>
      <c r="K11" s="623"/>
      <c r="L11" s="623"/>
      <c r="M11" s="623"/>
      <c r="N11" s="623"/>
      <c r="O11" s="623"/>
      <c r="P11" s="623"/>
      <c r="Q11" s="624"/>
      <c r="R11" s="625" t="s">
        <v>111</v>
      </c>
      <c r="S11" s="626"/>
      <c r="T11" s="626"/>
      <c r="U11" s="626"/>
      <c r="V11" s="626"/>
      <c r="W11" s="626"/>
      <c r="X11" s="626"/>
      <c r="Y11" s="627"/>
      <c r="Z11" s="628" t="s">
        <v>111</v>
      </c>
      <c r="AA11" s="628"/>
      <c r="AB11" s="628"/>
      <c r="AC11" s="628"/>
      <c r="AD11" s="629" t="s">
        <v>111</v>
      </c>
      <c r="AE11" s="629"/>
      <c r="AF11" s="629"/>
      <c r="AG11" s="629"/>
      <c r="AH11" s="629"/>
      <c r="AI11" s="629"/>
      <c r="AJ11" s="629"/>
      <c r="AK11" s="629"/>
      <c r="AL11" s="630" t="s">
        <v>111</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3456</v>
      </c>
      <c r="BH11" s="626"/>
      <c r="BI11" s="626"/>
      <c r="BJ11" s="626"/>
      <c r="BK11" s="626"/>
      <c r="BL11" s="626"/>
      <c r="BM11" s="626"/>
      <c r="BN11" s="627"/>
      <c r="BO11" s="628">
        <v>1.5</v>
      </c>
      <c r="BP11" s="628"/>
      <c r="BQ11" s="628"/>
      <c r="BR11" s="628"/>
      <c r="BS11" s="634">
        <v>683</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686017</v>
      </c>
      <c r="CS11" s="626"/>
      <c r="CT11" s="626"/>
      <c r="CU11" s="626"/>
      <c r="CV11" s="626"/>
      <c r="CW11" s="626"/>
      <c r="CX11" s="626"/>
      <c r="CY11" s="627"/>
      <c r="CZ11" s="628">
        <v>17.8</v>
      </c>
      <c r="DA11" s="628"/>
      <c r="DB11" s="628"/>
      <c r="DC11" s="628"/>
      <c r="DD11" s="634">
        <v>53042</v>
      </c>
      <c r="DE11" s="626"/>
      <c r="DF11" s="626"/>
      <c r="DG11" s="626"/>
      <c r="DH11" s="626"/>
      <c r="DI11" s="626"/>
      <c r="DJ11" s="626"/>
      <c r="DK11" s="626"/>
      <c r="DL11" s="626"/>
      <c r="DM11" s="626"/>
      <c r="DN11" s="626"/>
      <c r="DO11" s="626"/>
      <c r="DP11" s="627"/>
      <c r="DQ11" s="634">
        <v>315403</v>
      </c>
      <c r="DR11" s="626"/>
      <c r="DS11" s="626"/>
      <c r="DT11" s="626"/>
      <c r="DU11" s="626"/>
      <c r="DV11" s="626"/>
      <c r="DW11" s="626"/>
      <c r="DX11" s="626"/>
      <c r="DY11" s="626"/>
      <c r="DZ11" s="626"/>
      <c r="EA11" s="626"/>
      <c r="EB11" s="626"/>
      <c r="EC11" s="635"/>
    </row>
    <row r="12" spans="2:143" ht="11.25" customHeight="1" x14ac:dyDescent="0.15">
      <c r="B12" s="622" t="s">
        <v>232</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92135</v>
      </c>
      <c r="BH12" s="626"/>
      <c r="BI12" s="626"/>
      <c r="BJ12" s="626"/>
      <c r="BK12" s="626"/>
      <c r="BL12" s="626"/>
      <c r="BM12" s="626"/>
      <c r="BN12" s="627"/>
      <c r="BO12" s="628">
        <v>39.200000000000003</v>
      </c>
      <c r="BP12" s="628"/>
      <c r="BQ12" s="628"/>
      <c r="BR12" s="628"/>
      <c r="BS12" s="634" t="s">
        <v>111</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58244</v>
      </c>
      <c r="CS12" s="626"/>
      <c r="CT12" s="626"/>
      <c r="CU12" s="626"/>
      <c r="CV12" s="626"/>
      <c r="CW12" s="626"/>
      <c r="CX12" s="626"/>
      <c r="CY12" s="627"/>
      <c r="CZ12" s="628">
        <v>1.5</v>
      </c>
      <c r="DA12" s="628"/>
      <c r="DB12" s="628"/>
      <c r="DC12" s="628"/>
      <c r="DD12" s="634" t="s">
        <v>111</v>
      </c>
      <c r="DE12" s="626"/>
      <c r="DF12" s="626"/>
      <c r="DG12" s="626"/>
      <c r="DH12" s="626"/>
      <c r="DI12" s="626"/>
      <c r="DJ12" s="626"/>
      <c r="DK12" s="626"/>
      <c r="DL12" s="626"/>
      <c r="DM12" s="626"/>
      <c r="DN12" s="626"/>
      <c r="DO12" s="626"/>
      <c r="DP12" s="627"/>
      <c r="DQ12" s="634">
        <v>27081</v>
      </c>
      <c r="DR12" s="626"/>
      <c r="DS12" s="626"/>
      <c r="DT12" s="626"/>
      <c r="DU12" s="626"/>
      <c r="DV12" s="626"/>
      <c r="DW12" s="626"/>
      <c r="DX12" s="626"/>
      <c r="DY12" s="626"/>
      <c r="DZ12" s="626"/>
      <c r="EA12" s="626"/>
      <c r="EB12" s="626"/>
      <c r="EC12" s="635"/>
    </row>
    <row r="13" spans="2:143" ht="11.25" customHeight="1" x14ac:dyDescent="0.15">
      <c r="B13" s="622" t="s">
        <v>235</v>
      </c>
      <c r="C13" s="623"/>
      <c r="D13" s="623"/>
      <c r="E13" s="623"/>
      <c r="F13" s="623"/>
      <c r="G13" s="623"/>
      <c r="H13" s="623"/>
      <c r="I13" s="623"/>
      <c r="J13" s="623"/>
      <c r="K13" s="623"/>
      <c r="L13" s="623"/>
      <c r="M13" s="623"/>
      <c r="N13" s="623"/>
      <c r="O13" s="623"/>
      <c r="P13" s="623"/>
      <c r="Q13" s="624"/>
      <c r="R13" s="625">
        <v>7175</v>
      </c>
      <c r="S13" s="626"/>
      <c r="T13" s="626"/>
      <c r="U13" s="626"/>
      <c r="V13" s="626"/>
      <c r="W13" s="626"/>
      <c r="X13" s="626"/>
      <c r="Y13" s="627"/>
      <c r="Z13" s="628">
        <v>0.2</v>
      </c>
      <c r="AA13" s="628"/>
      <c r="AB13" s="628"/>
      <c r="AC13" s="628"/>
      <c r="AD13" s="629">
        <v>7175</v>
      </c>
      <c r="AE13" s="629"/>
      <c r="AF13" s="629"/>
      <c r="AG13" s="629"/>
      <c r="AH13" s="629"/>
      <c r="AI13" s="629"/>
      <c r="AJ13" s="629"/>
      <c r="AK13" s="629"/>
      <c r="AL13" s="630">
        <v>0.3</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90509</v>
      </c>
      <c r="BH13" s="626"/>
      <c r="BI13" s="626"/>
      <c r="BJ13" s="626"/>
      <c r="BK13" s="626"/>
      <c r="BL13" s="626"/>
      <c r="BM13" s="626"/>
      <c r="BN13" s="627"/>
      <c r="BO13" s="628">
        <v>38.5</v>
      </c>
      <c r="BP13" s="628"/>
      <c r="BQ13" s="628"/>
      <c r="BR13" s="628"/>
      <c r="BS13" s="634" t="s">
        <v>111</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234944</v>
      </c>
      <c r="CS13" s="626"/>
      <c r="CT13" s="626"/>
      <c r="CU13" s="626"/>
      <c r="CV13" s="626"/>
      <c r="CW13" s="626"/>
      <c r="CX13" s="626"/>
      <c r="CY13" s="627"/>
      <c r="CZ13" s="628">
        <v>6.1</v>
      </c>
      <c r="DA13" s="628"/>
      <c r="DB13" s="628"/>
      <c r="DC13" s="628"/>
      <c r="DD13" s="634">
        <v>126486</v>
      </c>
      <c r="DE13" s="626"/>
      <c r="DF13" s="626"/>
      <c r="DG13" s="626"/>
      <c r="DH13" s="626"/>
      <c r="DI13" s="626"/>
      <c r="DJ13" s="626"/>
      <c r="DK13" s="626"/>
      <c r="DL13" s="626"/>
      <c r="DM13" s="626"/>
      <c r="DN13" s="626"/>
      <c r="DO13" s="626"/>
      <c r="DP13" s="627"/>
      <c r="DQ13" s="634">
        <v>175348</v>
      </c>
      <c r="DR13" s="626"/>
      <c r="DS13" s="626"/>
      <c r="DT13" s="626"/>
      <c r="DU13" s="626"/>
      <c r="DV13" s="626"/>
      <c r="DW13" s="626"/>
      <c r="DX13" s="626"/>
      <c r="DY13" s="626"/>
      <c r="DZ13" s="626"/>
      <c r="EA13" s="626"/>
      <c r="EB13" s="626"/>
      <c r="EC13" s="635"/>
    </row>
    <row r="14" spans="2:143" ht="11.25" customHeight="1" x14ac:dyDescent="0.15">
      <c r="B14" s="622" t="s">
        <v>238</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8630</v>
      </c>
      <c r="BH14" s="626"/>
      <c r="BI14" s="626"/>
      <c r="BJ14" s="626"/>
      <c r="BK14" s="626"/>
      <c r="BL14" s="626"/>
      <c r="BM14" s="626"/>
      <c r="BN14" s="627"/>
      <c r="BO14" s="628">
        <v>3.7</v>
      </c>
      <c r="BP14" s="628"/>
      <c r="BQ14" s="628"/>
      <c r="BR14" s="628"/>
      <c r="BS14" s="634" t="s">
        <v>111</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105618</v>
      </c>
      <c r="CS14" s="626"/>
      <c r="CT14" s="626"/>
      <c r="CU14" s="626"/>
      <c r="CV14" s="626"/>
      <c r="CW14" s="626"/>
      <c r="CX14" s="626"/>
      <c r="CY14" s="627"/>
      <c r="CZ14" s="628">
        <v>2.7</v>
      </c>
      <c r="DA14" s="628"/>
      <c r="DB14" s="628"/>
      <c r="DC14" s="628"/>
      <c r="DD14" s="634">
        <v>323</v>
      </c>
      <c r="DE14" s="626"/>
      <c r="DF14" s="626"/>
      <c r="DG14" s="626"/>
      <c r="DH14" s="626"/>
      <c r="DI14" s="626"/>
      <c r="DJ14" s="626"/>
      <c r="DK14" s="626"/>
      <c r="DL14" s="626"/>
      <c r="DM14" s="626"/>
      <c r="DN14" s="626"/>
      <c r="DO14" s="626"/>
      <c r="DP14" s="627"/>
      <c r="DQ14" s="634">
        <v>105618</v>
      </c>
      <c r="DR14" s="626"/>
      <c r="DS14" s="626"/>
      <c r="DT14" s="626"/>
      <c r="DU14" s="626"/>
      <c r="DV14" s="626"/>
      <c r="DW14" s="626"/>
      <c r="DX14" s="626"/>
      <c r="DY14" s="626"/>
      <c r="DZ14" s="626"/>
      <c r="EA14" s="626"/>
      <c r="EB14" s="626"/>
      <c r="EC14" s="635"/>
    </row>
    <row r="15" spans="2:143" ht="11.25" customHeight="1" x14ac:dyDescent="0.15">
      <c r="B15" s="622" t="s">
        <v>241</v>
      </c>
      <c r="C15" s="623"/>
      <c r="D15" s="623"/>
      <c r="E15" s="623"/>
      <c r="F15" s="623"/>
      <c r="G15" s="623"/>
      <c r="H15" s="623"/>
      <c r="I15" s="623"/>
      <c r="J15" s="623"/>
      <c r="K15" s="623"/>
      <c r="L15" s="623"/>
      <c r="M15" s="623"/>
      <c r="N15" s="623"/>
      <c r="O15" s="623"/>
      <c r="P15" s="623"/>
      <c r="Q15" s="624"/>
      <c r="R15" s="625">
        <v>418</v>
      </c>
      <c r="S15" s="626"/>
      <c r="T15" s="626"/>
      <c r="U15" s="626"/>
      <c r="V15" s="626"/>
      <c r="W15" s="626"/>
      <c r="X15" s="626"/>
      <c r="Y15" s="627"/>
      <c r="Z15" s="628">
        <v>0</v>
      </c>
      <c r="AA15" s="628"/>
      <c r="AB15" s="628"/>
      <c r="AC15" s="628"/>
      <c r="AD15" s="629">
        <v>418</v>
      </c>
      <c r="AE15" s="629"/>
      <c r="AF15" s="629"/>
      <c r="AG15" s="629"/>
      <c r="AH15" s="629"/>
      <c r="AI15" s="629"/>
      <c r="AJ15" s="629"/>
      <c r="AK15" s="629"/>
      <c r="AL15" s="630">
        <v>0</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24637</v>
      </c>
      <c r="BH15" s="626"/>
      <c r="BI15" s="626"/>
      <c r="BJ15" s="626"/>
      <c r="BK15" s="626"/>
      <c r="BL15" s="626"/>
      <c r="BM15" s="626"/>
      <c r="BN15" s="627"/>
      <c r="BO15" s="628">
        <v>10.5</v>
      </c>
      <c r="BP15" s="628"/>
      <c r="BQ15" s="628"/>
      <c r="BR15" s="628"/>
      <c r="BS15" s="634" t="s">
        <v>111</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170360</v>
      </c>
      <c r="CS15" s="626"/>
      <c r="CT15" s="626"/>
      <c r="CU15" s="626"/>
      <c r="CV15" s="626"/>
      <c r="CW15" s="626"/>
      <c r="CX15" s="626"/>
      <c r="CY15" s="627"/>
      <c r="CZ15" s="628">
        <v>4.4000000000000004</v>
      </c>
      <c r="DA15" s="628"/>
      <c r="DB15" s="628"/>
      <c r="DC15" s="628"/>
      <c r="DD15" s="634">
        <v>4720</v>
      </c>
      <c r="DE15" s="626"/>
      <c r="DF15" s="626"/>
      <c r="DG15" s="626"/>
      <c r="DH15" s="626"/>
      <c r="DI15" s="626"/>
      <c r="DJ15" s="626"/>
      <c r="DK15" s="626"/>
      <c r="DL15" s="626"/>
      <c r="DM15" s="626"/>
      <c r="DN15" s="626"/>
      <c r="DO15" s="626"/>
      <c r="DP15" s="627"/>
      <c r="DQ15" s="634">
        <v>158908</v>
      </c>
      <c r="DR15" s="626"/>
      <c r="DS15" s="626"/>
      <c r="DT15" s="626"/>
      <c r="DU15" s="626"/>
      <c r="DV15" s="626"/>
      <c r="DW15" s="626"/>
      <c r="DX15" s="626"/>
      <c r="DY15" s="626"/>
      <c r="DZ15" s="626"/>
      <c r="EA15" s="626"/>
      <c r="EB15" s="626"/>
      <c r="EC15" s="635"/>
    </row>
    <row r="16" spans="2:143" ht="11.25" customHeight="1" x14ac:dyDescent="0.15">
      <c r="B16" s="622" t="s">
        <v>244</v>
      </c>
      <c r="C16" s="623"/>
      <c r="D16" s="623"/>
      <c r="E16" s="623"/>
      <c r="F16" s="623"/>
      <c r="G16" s="623"/>
      <c r="H16" s="623"/>
      <c r="I16" s="623"/>
      <c r="J16" s="623"/>
      <c r="K16" s="623"/>
      <c r="L16" s="623"/>
      <c r="M16" s="623"/>
      <c r="N16" s="623"/>
      <c r="O16" s="623"/>
      <c r="P16" s="623"/>
      <c r="Q16" s="624"/>
      <c r="R16" s="625">
        <v>1901612</v>
      </c>
      <c r="S16" s="626"/>
      <c r="T16" s="626"/>
      <c r="U16" s="626"/>
      <c r="V16" s="626"/>
      <c r="W16" s="626"/>
      <c r="X16" s="626"/>
      <c r="Y16" s="627"/>
      <c r="Z16" s="628">
        <v>47.6</v>
      </c>
      <c r="AA16" s="628"/>
      <c r="AB16" s="628"/>
      <c r="AC16" s="628"/>
      <c r="AD16" s="629">
        <v>1781866</v>
      </c>
      <c r="AE16" s="629"/>
      <c r="AF16" s="629"/>
      <c r="AG16" s="629"/>
      <c r="AH16" s="629"/>
      <c r="AI16" s="629"/>
      <c r="AJ16" s="629"/>
      <c r="AK16" s="629"/>
      <c r="AL16" s="630">
        <v>84</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t="s">
        <v>111</v>
      </c>
      <c r="BH16" s="626"/>
      <c r="BI16" s="626"/>
      <c r="BJ16" s="626"/>
      <c r="BK16" s="626"/>
      <c r="BL16" s="626"/>
      <c r="BM16" s="626"/>
      <c r="BN16" s="627"/>
      <c r="BO16" s="628" t="s">
        <v>111</v>
      </c>
      <c r="BP16" s="628"/>
      <c r="BQ16" s="628"/>
      <c r="BR16" s="628"/>
      <c r="BS16" s="634" t="s">
        <v>111</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t="s">
        <v>111</v>
      </c>
      <c r="CS16" s="626"/>
      <c r="CT16" s="626"/>
      <c r="CU16" s="626"/>
      <c r="CV16" s="626"/>
      <c r="CW16" s="626"/>
      <c r="CX16" s="626"/>
      <c r="CY16" s="627"/>
      <c r="CZ16" s="628" t="s">
        <v>111</v>
      </c>
      <c r="DA16" s="628"/>
      <c r="DB16" s="628"/>
      <c r="DC16" s="628"/>
      <c r="DD16" s="634" t="s">
        <v>111</v>
      </c>
      <c r="DE16" s="626"/>
      <c r="DF16" s="626"/>
      <c r="DG16" s="626"/>
      <c r="DH16" s="626"/>
      <c r="DI16" s="626"/>
      <c r="DJ16" s="626"/>
      <c r="DK16" s="626"/>
      <c r="DL16" s="626"/>
      <c r="DM16" s="626"/>
      <c r="DN16" s="626"/>
      <c r="DO16" s="626"/>
      <c r="DP16" s="627"/>
      <c r="DQ16" s="634" t="s">
        <v>111</v>
      </c>
      <c r="DR16" s="626"/>
      <c r="DS16" s="626"/>
      <c r="DT16" s="626"/>
      <c r="DU16" s="626"/>
      <c r="DV16" s="626"/>
      <c r="DW16" s="626"/>
      <c r="DX16" s="626"/>
      <c r="DY16" s="626"/>
      <c r="DZ16" s="626"/>
      <c r="EA16" s="626"/>
      <c r="EB16" s="626"/>
      <c r="EC16" s="635"/>
    </row>
    <row r="17" spans="2:133" ht="11.25" customHeight="1" x14ac:dyDescent="0.15">
      <c r="B17" s="622" t="s">
        <v>247</v>
      </c>
      <c r="C17" s="623"/>
      <c r="D17" s="623"/>
      <c r="E17" s="623"/>
      <c r="F17" s="623"/>
      <c r="G17" s="623"/>
      <c r="H17" s="623"/>
      <c r="I17" s="623"/>
      <c r="J17" s="623"/>
      <c r="K17" s="623"/>
      <c r="L17" s="623"/>
      <c r="M17" s="623"/>
      <c r="N17" s="623"/>
      <c r="O17" s="623"/>
      <c r="P17" s="623"/>
      <c r="Q17" s="624"/>
      <c r="R17" s="625">
        <v>1781866</v>
      </c>
      <c r="S17" s="626"/>
      <c r="T17" s="626"/>
      <c r="U17" s="626"/>
      <c r="V17" s="626"/>
      <c r="W17" s="626"/>
      <c r="X17" s="626"/>
      <c r="Y17" s="627"/>
      <c r="Z17" s="628">
        <v>44.6</v>
      </c>
      <c r="AA17" s="628"/>
      <c r="AB17" s="628"/>
      <c r="AC17" s="628"/>
      <c r="AD17" s="629">
        <v>1781866</v>
      </c>
      <c r="AE17" s="629"/>
      <c r="AF17" s="629"/>
      <c r="AG17" s="629"/>
      <c r="AH17" s="629"/>
      <c r="AI17" s="629"/>
      <c r="AJ17" s="629"/>
      <c r="AK17" s="629"/>
      <c r="AL17" s="630">
        <v>84</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630844</v>
      </c>
      <c r="CS17" s="626"/>
      <c r="CT17" s="626"/>
      <c r="CU17" s="626"/>
      <c r="CV17" s="626"/>
      <c r="CW17" s="626"/>
      <c r="CX17" s="626"/>
      <c r="CY17" s="627"/>
      <c r="CZ17" s="628">
        <v>16.3</v>
      </c>
      <c r="DA17" s="628"/>
      <c r="DB17" s="628"/>
      <c r="DC17" s="628"/>
      <c r="DD17" s="634" t="s">
        <v>111</v>
      </c>
      <c r="DE17" s="626"/>
      <c r="DF17" s="626"/>
      <c r="DG17" s="626"/>
      <c r="DH17" s="626"/>
      <c r="DI17" s="626"/>
      <c r="DJ17" s="626"/>
      <c r="DK17" s="626"/>
      <c r="DL17" s="626"/>
      <c r="DM17" s="626"/>
      <c r="DN17" s="626"/>
      <c r="DO17" s="626"/>
      <c r="DP17" s="627"/>
      <c r="DQ17" s="634">
        <v>547019</v>
      </c>
      <c r="DR17" s="626"/>
      <c r="DS17" s="626"/>
      <c r="DT17" s="626"/>
      <c r="DU17" s="626"/>
      <c r="DV17" s="626"/>
      <c r="DW17" s="626"/>
      <c r="DX17" s="626"/>
      <c r="DY17" s="626"/>
      <c r="DZ17" s="626"/>
      <c r="EA17" s="626"/>
      <c r="EB17" s="626"/>
      <c r="EC17" s="635"/>
    </row>
    <row r="18" spans="2:133" ht="11.25" customHeight="1" x14ac:dyDescent="0.15">
      <c r="B18" s="622" t="s">
        <v>250</v>
      </c>
      <c r="C18" s="623"/>
      <c r="D18" s="623"/>
      <c r="E18" s="623"/>
      <c r="F18" s="623"/>
      <c r="G18" s="623"/>
      <c r="H18" s="623"/>
      <c r="I18" s="623"/>
      <c r="J18" s="623"/>
      <c r="K18" s="623"/>
      <c r="L18" s="623"/>
      <c r="M18" s="623"/>
      <c r="N18" s="623"/>
      <c r="O18" s="623"/>
      <c r="P18" s="623"/>
      <c r="Q18" s="624"/>
      <c r="R18" s="625">
        <v>119746</v>
      </c>
      <c r="S18" s="626"/>
      <c r="T18" s="626"/>
      <c r="U18" s="626"/>
      <c r="V18" s="626"/>
      <c r="W18" s="626"/>
      <c r="X18" s="626"/>
      <c r="Y18" s="627"/>
      <c r="Z18" s="628">
        <v>3</v>
      </c>
      <c r="AA18" s="628"/>
      <c r="AB18" s="628"/>
      <c r="AC18" s="628"/>
      <c r="AD18" s="629" t="s">
        <v>111</v>
      </c>
      <c r="AE18" s="629"/>
      <c r="AF18" s="629"/>
      <c r="AG18" s="629"/>
      <c r="AH18" s="629"/>
      <c r="AI18" s="629"/>
      <c r="AJ18" s="629"/>
      <c r="AK18" s="629"/>
      <c r="AL18" s="630" t="s">
        <v>111</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t="s">
        <v>111</v>
      </c>
      <c r="CS18" s="626"/>
      <c r="CT18" s="626"/>
      <c r="CU18" s="626"/>
      <c r="CV18" s="626"/>
      <c r="CW18" s="626"/>
      <c r="CX18" s="626"/>
      <c r="CY18" s="627"/>
      <c r="CZ18" s="628" t="s">
        <v>111</v>
      </c>
      <c r="DA18" s="628"/>
      <c r="DB18" s="628"/>
      <c r="DC18" s="628"/>
      <c r="DD18" s="634" t="s">
        <v>111</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x14ac:dyDescent="0.15">
      <c r="B19" s="622" t="s">
        <v>253</v>
      </c>
      <c r="C19" s="623"/>
      <c r="D19" s="623"/>
      <c r="E19" s="623"/>
      <c r="F19" s="623"/>
      <c r="G19" s="623"/>
      <c r="H19" s="623"/>
      <c r="I19" s="623"/>
      <c r="J19" s="623"/>
      <c r="K19" s="623"/>
      <c r="L19" s="623"/>
      <c r="M19" s="623"/>
      <c r="N19" s="623"/>
      <c r="O19" s="623"/>
      <c r="P19" s="623"/>
      <c r="Q19" s="624"/>
      <c r="R19" s="625" t="s">
        <v>111</v>
      </c>
      <c r="S19" s="626"/>
      <c r="T19" s="626"/>
      <c r="U19" s="626"/>
      <c r="V19" s="626"/>
      <c r="W19" s="626"/>
      <c r="X19" s="626"/>
      <c r="Y19" s="627"/>
      <c r="Z19" s="628" t="s">
        <v>111</v>
      </c>
      <c r="AA19" s="628"/>
      <c r="AB19" s="628"/>
      <c r="AC19" s="628"/>
      <c r="AD19" s="629" t="s">
        <v>111</v>
      </c>
      <c r="AE19" s="629"/>
      <c r="AF19" s="629"/>
      <c r="AG19" s="629"/>
      <c r="AH19" s="629"/>
      <c r="AI19" s="629"/>
      <c r="AJ19" s="629"/>
      <c r="AK19" s="629"/>
      <c r="AL19" s="630" t="s">
        <v>111</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t="s">
        <v>111</v>
      </c>
      <c r="BH19" s="626"/>
      <c r="BI19" s="626"/>
      <c r="BJ19" s="626"/>
      <c r="BK19" s="626"/>
      <c r="BL19" s="626"/>
      <c r="BM19" s="626"/>
      <c r="BN19" s="627"/>
      <c r="BO19" s="628" t="s">
        <v>111</v>
      </c>
      <c r="BP19" s="628"/>
      <c r="BQ19" s="628"/>
      <c r="BR19" s="628"/>
      <c r="BS19" s="634" t="s">
        <v>111</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x14ac:dyDescent="0.15">
      <c r="B20" s="622" t="s">
        <v>256</v>
      </c>
      <c r="C20" s="623"/>
      <c r="D20" s="623"/>
      <c r="E20" s="623"/>
      <c r="F20" s="623"/>
      <c r="G20" s="623"/>
      <c r="H20" s="623"/>
      <c r="I20" s="623"/>
      <c r="J20" s="623"/>
      <c r="K20" s="623"/>
      <c r="L20" s="623"/>
      <c r="M20" s="623"/>
      <c r="N20" s="623"/>
      <c r="O20" s="623"/>
      <c r="P20" s="623"/>
      <c r="Q20" s="624"/>
      <c r="R20" s="625">
        <v>2239055</v>
      </c>
      <c r="S20" s="626"/>
      <c r="T20" s="626"/>
      <c r="U20" s="626"/>
      <c r="V20" s="626"/>
      <c r="W20" s="626"/>
      <c r="X20" s="626"/>
      <c r="Y20" s="627"/>
      <c r="Z20" s="628">
        <v>56</v>
      </c>
      <c r="AA20" s="628"/>
      <c r="AB20" s="628"/>
      <c r="AC20" s="628"/>
      <c r="AD20" s="629">
        <v>2119309</v>
      </c>
      <c r="AE20" s="629"/>
      <c r="AF20" s="629"/>
      <c r="AG20" s="629"/>
      <c r="AH20" s="629"/>
      <c r="AI20" s="629"/>
      <c r="AJ20" s="629"/>
      <c r="AK20" s="629"/>
      <c r="AL20" s="630">
        <v>99.9</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t="s">
        <v>111</v>
      </c>
      <c r="BH20" s="626"/>
      <c r="BI20" s="626"/>
      <c r="BJ20" s="626"/>
      <c r="BK20" s="626"/>
      <c r="BL20" s="626"/>
      <c r="BM20" s="626"/>
      <c r="BN20" s="627"/>
      <c r="BO20" s="628" t="s">
        <v>111</v>
      </c>
      <c r="BP20" s="628"/>
      <c r="BQ20" s="628"/>
      <c r="BR20" s="628"/>
      <c r="BS20" s="634" t="s">
        <v>111</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3860218</v>
      </c>
      <c r="CS20" s="626"/>
      <c r="CT20" s="626"/>
      <c r="CU20" s="626"/>
      <c r="CV20" s="626"/>
      <c r="CW20" s="626"/>
      <c r="CX20" s="626"/>
      <c r="CY20" s="627"/>
      <c r="CZ20" s="628">
        <v>100</v>
      </c>
      <c r="DA20" s="628"/>
      <c r="DB20" s="628"/>
      <c r="DC20" s="628"/>
      <c r="DD20" s="634">
        <v>811965</v>
      </c>
      <c r="DE20" s="626"/>
      <c r="DF20" s="626"/>
      <c r="DG20" s="626"/>
      <c r="DH20" s="626"/>
      <c r="DI20" s="626"/>
      <c r="DJ20" s="626"/>
      <c r="DK20" s="626"/>
      <c r="DL20" s="626"/>
      <c r="DM20" s="626"/>
      <c r="DN20" s="626"/>
      <c r="DO20" s="626"/>
      <c r="DP20" s="627"/>
      <c r="DQ20" s="634">
        <v>2322405</v>
      </c>
      <c r="DR20" s="626"/>
      <c r="DS20" s="626"/>
      <c r="DT20" s="626"/>
      <c r="DU20" s="626"/>
      <c r="DV20" s="626"/>
      <c r="DW20" s="626"/>
      <c r="DX20" s="626"/>
      <c r="DY20" s="626"/>
      <c r="DZ20" s="626"/>
      <c r="EA20" s="626"/>
      <c r="EB20" s="626"/>
      <c r="EC20" s="635"/>
    </row>
    <row r="21" spans="2:133" ht="11.25" customHeight="1" x14ac:dyDescent="0.15">
      <c r="B21" s="622" t="s">
        <v>259</v>
      </c>
      <c r="C21" s="623"/>
      <c r="D21" s="623"/>
      <c r="E21" s="623"/>
      <c r="F21" s="623"/>
      <c r="G21" s="623"/>
      <c r="H21" s="623"/>
      <c r="I21" s="623"/>
      <c r="J21" s="623"/>
      <c r="K21" s="623"/>
      <c r="L21" s="623"/>
      <c r="M21" s="623"/>
      <c r="N21" s="623"/>
      <c r="O21" s="623"/>
      <c r="P21" s="623"/>
      <c r="Q21" s="624"/>
      <c r="R21" s="625" t="s">
        <v>111</v>
      </c>
      <c r="S21" s="626"/>
      <c r="T21" s="626"/>
      <c r="U21" s="626"/>
      <c r="V21" s="626"/>
      <c r="W21" s="626"/>
      <c r="X21" s="626"/>
      <c r="Y21" s="627"/>
      <c r="Z21" s="628" t="s">
        <v>111</v>
      </c>
      <c r="AA21" s="628"/>
      <c r="AB21" s="628"/>
      <c r="AC21" s="628"/>
      <c r="AD21" s="629" t="s">
        <v>111</v>
      </c>
      <c r="AE21" s="629"/>
      <c r="AF21" s="629"/>
      <c r="AG21" s="629"/>
      <c r="AH21" s="629"/>
      <c r="AI21" s="629"/>
      <c r="AJ21" s="629"/>
      <c r="AK21" s="629"/>
      <c r="AL21" s="630" t="s">
        <v>111</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t="s">
        <v>111</v>
      </c>
      <c r="BH21" s="626"/>
      <c r="BI21" s="626"/>
      <c r="BJ21" s="626"/>
      <c r="BK21" s="626"/>
      <c r="BL21" s="626"/>
      <c r="BM21" s="626"/>
      <c r="BN21" s="627"/>
      <c r="BO21" s="628" t="s">
        <v>111</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261</v>
      </c>
      <c r="C22" s="623"/>
      <c r="D22" s="623"/>
      <c r="E22" s="623"/>
      <c r="F22" s="623"/>
      <c r="G22" s="623"/>
      <c r="H22" s="623"/>
      <c r="I22" s="623"/>
      <c r="J22" s="623"/>
      <c r="K22" s="623"/>
      <c r="L22" s="623"/>
      <c r="M22" s="623"/>
      <c r="N22" s="623"/>
      <c r="O22" s="623"/>
      <c r="P22" s="623"/>
      <c r="Q22" s="624"/>
      <c r="R22" s="625">
        <v>6043</v>
      </c>
      <c r="S22" s="626"/>
      <c r="T22" s="626"/>
      <c r="U22" s="626"/>
      <c r="V22" s="626"/>
      <c r="W22" s="626"/>
      <c r="X22" s="626"/>
      <c r="Y22" s="627"/>
      <c r="Z22" s="628">
        <v>0.2</v>
      </c>
      <c r="AA22" s="628"/>
      <c r="AB22" s="628"/>
      <c r="AC22" s="628"/>
      <c r="AD22" s="629">
        <v>12</v>
      </c>
      <c r="AE22" s="629"/>
      <c r="AF22" s="629"/>
      <c r="AG22" s="629"/>
      <c r="AH22" s="629"/>
      <c r="AI22" s="629"/>
      <c r="AJ22" s="629"/>
      <c r="AK22" s="629"/>
      <c r="AL22" s="630">
        <v>0</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264</v>
      </c>
      <c r="C23" s="623"/>
      <c r="D23" s="623"/>
      <c r="E23" s="623"/>
      <c r="F23" s="623"/>
      <c r="G23" s="623"/>
      <c r="H23" s="623"/>
      <c r="I23" s="623"/>
      <c r="J23" s="623"/>
      <c r="K23" s="623"/>
      <c r="L23" s="623"/>
      <c r="M23" s="623"/>
      <c r="N23" s="623"/>
      <c r="O23" s="623"/>
      <c r="P23" s="623"/>
      <c r="Q23" s="624"/>
      <c r="R23" s="625">
        <v>70859</v>
      </c>
      <c r="S23" s="626"/>
      <c r="T23" s="626"/>
      <c r="U23" s="626"/>
      <c r="V23" s="626"/>
      <c r="W23" s="626"/>
      <c r="X23" s="626"/>
      <c r="Y23" s="627"/>
      <c r="Z23" s="628">
        <v>1.8</v>
      </c>
      <c r="AA23" s="628"/>
      <c r="AB23" s="628"/>
      <c r="AC23" s="628"/>
      <c r="AD23" s="629">
        <v>1513</v>
      </c>
      <c r="AE23" s="629"/>
      <c r="AF23" s="629"/>
      <c r="AG23" s="629"/>
      <c r="AH23" s="629"/>
      <c r="AI23" s="629"/>
      <c r="AJ23" s="629"/>
      <c r="AK23" s="629"/>
      <c r="AL23" s="630">
        <v>0.1</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t="s">
        <v>111</v>
      </c>
      <c r="BH23" s="626"/>
      <c r="BI23" s="626"/>
      <c r="BJ23" s="626"/>
      <c r="BK23" s="626"/>
      <c r="BL23" s="626"/>
      <c r="BM23" s="626"/>
      <c r="BN23" s="627"/>
      <c r="BO23" s="628" t="s">
        <v>111</v>
      </c>
      <c r="BP23" s="628"/>
      <c r="BQ23" s="628"/>
      <c r="BR23" s="628"/>
      <c r="BS23" s="634" t="s">
        <v>111</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48" t="s">
        <v>269</v>
      </c>
      <c r="DM23" s="649"/>
      <c r="DN23" s="649"/>
      <c r="DO23" s="649"/>
      <c r="DP23" s="649"/>
      <c r="DQ23" s="649"/>
      <c r="DR23" s="649"/>
      <c r="DS23" s="649"/>
      <c r="DT23" s="649"/>
      <c r="DU23" s="649"/>
      <c r="DV23" s="650"/>
      <c r="DW23" s="607" t="s">
        <v>270</v>
      </c>
      <c r="DX23" s="608"/>
      <c r="DY23" s="608"/>
      <c r="DZ23" s="608"/>
      <c r="EA23" s="608"/>
      <c r="EB23" s="608"/>
      <c r="EC23" s="609"/>
    </row>
    <row r="24" spans="2:133" ht="11.25" customHeight="1" x14ac:dyDescent="0.15">
      <c r="B24" s="622" t="s">
        <v>271</v>
      </c>
      <c r="C24" s="623"/>
      <c r="D24" s="623"/>
      <c r="E24" s="623"/>
      <c r="F24" s="623"/>
      <c r="G24" s="623"/>
      <c r="H24" s="623"/>
      <c r="I24" s="623"/>
      <c r="J24" s="623"/>
      <c r="K24" s="623"/>
      <c r="L24" s="623"/>
      <c r="M24" s="623"/>
      <c r="N24" s="623"/>
      <c r="O24" s="623"/>
      <c r="P24" s="623"/>
      <c r="Q24" s="624"/>
      <c r="R24" s="625">
        <v>16824</v>
      </c>
      <c r="S24" s="626"/>
      <c r="T24" s="626"/>
      <c r="U24" s="626"/>
      <c r="V24" s="626"/>
      <c r="W24" s="626"/>
      <c r="X24" s="626"/>
      <c r="Y24" s="627"/>
      <c r="Z24" s="628">
        <v>0.4</v>
      </c>
      <c r="AA24" s="628"/>
      <c r="AB24" s="628"/>
      <c r="AC24" s="628"/>
      <c r="AD24" s="629" t="s">
        <v>111</v>
      </c>
      <c r="AE24" s="629"/>
      <c r="AF24" s="629"/>
      <c r="AG24" s="629"/>
      <c r="AH24" s="629"/>
      <c r="AI24" s="629"/>
      <c r="AJ24" s="629"/>
      <c r="AK24" s="629"/>
      <c r="AL24" s="630" t="s">
        <v>111</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1259611</v>
      </c>
      <c r="CS24" s="615"/>
      <c r="CT24" s="615"/>
      <c r="CU24" s="615"/>
      <c r="CV24" s="615"/>
      <c r="CW24" s="615"/>
      <c r="CX24" s="615"/>
      <c r="CY24" s="616"/>
      <c r="CZ24" s="652">
        <v>32.6</v>
      </c>
      <c r="DA24" s="653"/>
      <c r="DB24" s="653"/>
      <c r="DC24" s="654"/>
      <c r="DD24" s="651">
        <v>1022437</v>
      </c>
      <c r="DE24" s="615"/>
      <c r="DF24" s="615"/>
      <c r="DG24" s="615"/>
      <c r="DH24" s="615"/>
      <c r="DI24" s="615"/>
      <c r="DJ24" s="615"/>
      <c r="DK24" s="616"/>
      <c r="DL24" s="651">
        <v>982140</v>
      </c>
      <c r="DM24" s="615"/>
      <c r="DN24" s="615"/>
      <c r="DO24" s="615"/>
      <c r="DP24" s="615"/>
      <c r="DQ24" s="615"/>
      <c r="DR24" s="615"/>
      <c r="DS24" s="615"/>
      <c r="DT24" s="615"/>
      <c r="DU24" s="615"/>
      <c r="DV24" s="616"/>
      <c r="DW24" s="619">
        <v>44.8</v>
      </c>
      <c r="DX24" s="620"/>
      <c r="DY24" s="620"/>
      <c r="DZ24" s="620"/>
      <c r="EA24" s="620"/>
      <c r="EB24" s="620"/>
      <c r="EC24" s="621"/>
    </row>
    <row r="25" spans="2:133" ht="11.25" customHeight="1" x14ac:dyDescent="0.15">
      <c r="B25" s="622" t="s">
        <v>274</v>
      </c>
      <c r="C25" s="623"/>
      <c r="D25" s="623"/>
      <c r="E25" s="623"/>
      <c r="F25" s="623"/>
      <c r="G25" s="623"/>
      <c r="H25" s="623"/>
      <c r="I25" s="623"/>
      <c r="J25" s="623"/>
      <c r="K25" s="623"/>
      <c r="L25" s="623"/>
      <c r="M25" s="623"/>
      <c r="N25" s="623"/>
      <c r="O25" s="623"/>
      <c r="P25" s="623"/>
      <c r="Q25" s="624"/>
      <c r="R25" s="625">
        <v>166132</v>
      </c>
      <c r="S25" s="626"/>
      <c r="T25" s="626"/>
      <c r="U25" s="626"/>
      <c r="V25" s="626"/>
      <c r="W25" s="626"/>
      <c r="X25" s="626"/>
      <c r="Y25" s="627"/>
      <c r="Z25" s="628">
        <v>4.2</v>
      </c>
      <c r="AA25" s="628"/>
      <c r="AB25" s="628"/>
      <c r="AC25" s="628"/>
      <c r="AD25" s="629" t="s">
        <v>111</v>
      </c>
      <c r="AE25" s="629"/>
      <c r="AF25" s="629"/>
      <c r="AG25" s="629"/>
      <c r="AH25" s="629"/>
      <c r="AI25" s="629"/>
      <c r="AJ25" s="629"/>
      <c r="AK25" s="629"/>
      <c r="AL25" s="630" t="s">
        <v>111</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464504</v>
      </c>
      <c r="CS25" s="657"/>
      <c r="CT25" s="657"/>
      <c r="CU25" s="657"/>
      <c r="CV25" s="657"/>
      <c r="CW25" s="657"/>
      <c r="CX25" s="657"/>
      <c r="CY25" s="658"/>
      <c r="CZ25" s="659">
        <v>12</v>
      </c>
      <c r="DA25" s="660"/>
      <c r="DB25" s="660"/>
      <c r="DC25" s="661"/>
      <c r="DD25" s="634">
        <v>431008</v>
      </c>
      <c r="DE25" s="657"/>
      <c r="DF25" s="657"/>
      <c r="DG25" s="657"/>
      <c r="DH25" s="657"/>
      <c r="DI25" s="657"/>
      <c r="DJ25" s="657"/>
      <c r="DK25" s="658"/>
      <c r="DL25" s="634">
        <v>391446</v>
      </c>
      <c r="DM25" s="657"/>
      <c r="DN25" s="657"/>
      <c r="DO25" s="657"/>
      <c r="DP25" s="657"/>
      <c r="DQ25" s="657"/>
      <c r="DR25" s="657"/>
      <c r="DS25" s="657"/>
      <c r="DT25" s="657"/>
      <c r="DU25" s="657"/>
      <c r="DV25" s="658"/>
      <c r="DW25" s="630">
        <v>17.899999999999999</v>
      </c>
      <c r="DX25" s="655"/>
      <c r="DY25" s="655"/>
      <c r="DZ25" s="655"/>
      <c r="EA25" s="655"/>
      <c r="EB25" s="655"/>
      <c r="EC25" s="656"/>
    </row>
    <row r="26" spans="2:133" ht="11.25" customHeight="1" x14ac:dyDescent="0.15">
      <c r="B26" s="662" t="s">
        <v>277</v>
      </c>
      <c r="C26" s="663"/>
      <c r="D26" s="663"/>
      <c r="E26" s="663"/>
      <c r="F26" s="663"/>
      <c r="G26" s="663"/>
      <c r="H26" s="663"/>
      <c r="I26" s="663"/>
      <c r="J26" s="663"/>
      <c r="K26" s="663"/>
      <c r="L26" s="663"/>
      <c r="M26" s="663"/>
      <c r="N26" s="663"/>
      <c r="O26" s="663"/>
      <c r="P26" s="663"/>
      <c r="Q26" s="664"/>
      <c r="R26" s="625" t="s">
        <v>111</v>
      </c>
      <c r="S26" s="626"/>
      <c r="T26" s="626"/>
      <c r="U26" s="626"/>
      <c r="V26" s="626"/>
      <c r="W26" s="626"/>
      <c r="X26" s="626"/>
      <c r="Y26" s="627"/>
      <c r="Z26" s="628" t="s">
        <v>111</v>
      </c>
      <c r="AA26" s="628"/>
      <c r="AB26" s="628"/>
      <c r="AC26" s="628"/>
      <c r="AD26" s="629" t="s">
        <v>111</v>
      </c>
      <c r="AE26" s="629"/>
      <c r="AF26" s="629"/>
      <c r="AG26" s="629"/>
      <c r="AH26" s="629"/>
      <c r="AI26" s="629"/>
      <c r="AJ26" s="629"/>
      <c r="AK26" s="629"/>
      <c r="AL26" s="630" t="s">
        <v>111</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248018</v>
      </c>
      <c r="CS26" s="626"/>
      <c r="CT26" s="626"/>
      <c r="CU26" s="626"/>
      <c r="CV26" s="626"/>
      <c r="CW26" s="626"/>
      <c r="CX26" s="626"/>
      <c r="CY26" s="627"/>
      <c r="CZ26" s="659">
        <v>6.4</v>
      </c>
      <c r="DA26" s="660"/>
      <c r="DB26" s="660"/>
      <c r="DC26" s="661"/>
      <c r="DD26" s="634">
        <v>214522</v>
      </c>
      <c r="DE26" s="626"/>
      <c r="DF26" s="626"/>
      <c r="DG26" s="626"/>
      <c r="DH26" s="626"/>
      <c r="DI26" s="626"/>
      <c r="DJ26" s="626"/>
      <c r="DK26" s="627"/>
      <c r="DL26" s="634" t="s">
        <v>216</v>
      </c>
      <c r="DM26" s="626"/>
      <c r="DN26" s="626"/>
      <c r="DO26" s="626"/>
      <c r="DP26" s="626"/>
      <c r="DQ26" s="626"/>
      <c r="DR26" s="626"/>
      <c r="DS26" s="626"/>
      <c r="DT26" s="626"/>
      <c r="DU26" s="626"/>
      <c r="DV26" s="627"/>
      <c r="DW26" s="630" t="s">
        <v>216</v>
      </c>
      <c r="DX26" s="655"/>
      <c r="DY26" s="655"/>
      <c r="DZ26" s="655"/>
      <c r="EA26" s="655"/>
      <c r="EB26" s="655"/>
      <c r="EC26" s="656"/>
    </row>
    <row r="27" spans="2:133" ht="11.25" customHeight="1" x14ac:dyDescent="0.15">
      <c r="B27" s="622" t="s">
        <v>280</v>
      </c>
      <c r="C27" s="623"/>
      <c r="D27" s="623"/>
      <c r="E27" s="623"/>
      <c r="F27" s="623"/>
      <c r="G27" s="623"/>
      <c r="H27" s="623"/>
      <c r="I27" s="623"/>
      <c r="J27" s="623"/>
      <c r="K27" s="623"/>
      <c r="L27" s="623"/>
      <c r="M27" s="623"/>
      <c r="N27" s="623"/>
      <c r="O27" s="623"/>
      <c r="P27" s="623"/>
      <c r="Q27" s="624"/>
      <c r="R27" s="625">
        <v>328437</v>
      </c>
      <c r="S27" s="626"/>
      <c r="T27" s="626"/>
      <c r="U27" s="626"/>
      <c r="V27" s="626"/>
      <c r="W27" s="626"/>
      <c r="X27" s="626"/>
      <c r="Y27" s="627"/>
      <c r="Z27" s="628">
        <v>8.1999999999999993</v>
      </c>
      <c r="AA27" s="628"/>
      <c r="AB27" s="628"/>
      <c r="AC27" s="628"/>
      <c r="AD27" s="629" t="s">
        <v>111</v>
      </c>
      <c r="AE27" s="629"/>
      <c r="AF27" s="629"/>
      <c r="AG27" s="629"/>
      <c r="AH27" s="629"/>
      <c r="AI27" s="629"/>
      <c r="AJ27" s="629"/>
      <c r="AK27" s="629"/>
      <c r="AL27" s="630" t="s">
        <v>111</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235025</v>
      </c>
      <c r="BH27" s="626"/>
      <c r="BI27" s="626"/>
      <c r="BJ27" s="626"/>
      <c r="BK27" s="626"/>
      <c r="BL27" s="626"/>
      <c r="BM27" s="626"/>
      <c r="BN27" s="627"/>
      <c r="BO27" s="628">
        <v>100</v>
      </c>
      <c r="BP27" s="628"/>
      <c r="BQ27" s="628"/>
      <c r="BR27" s="628"/>
      <c r="BS27" s="634">
        <v>1781</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164263</v>
      </c>
      <c r="CS27" s="657"/>
      <c r="CT27" s="657"/>
      <c r="CU27" s="657"/>
      <c r="CV27" s="657"/>
      <c r="CW27" s="657"/>
      <c r="CX27" s="657"/>
      <c r="CY27" s="658"/>
      <c r="CZ27" s="659">
        <v>4.3</v>
      </c>
      <c r="DA27" s="660"/>
      <c r="DB27" s="660"/>
      <c r="DC27" s="661"/>
      <c r="DD27" s="634">
        <v>44410</v>
      </c>
      <c r="DE27" s="657"/>
      <c r="DF27" s="657"/>
      <c r="DG27" s="657"/>
      <c r="DH27" s="657"/>
      <c r="DI27" s="657"/>
      <c r="DJ27" s="657"/>
      <c r="DK27" s="658"/>
      <c r="DL27" s="634">
        <v>43675</v>
      </c>
      <c r="DM27" s="657"/>
      <c r="DN27" s="657"/>
      <c r="DO27" s="657"/>
      <c r="DP27" s="657"/>
      <c r="DQ27" s="657"/>
      <c r="DR27" s="657"/>
      <c r="DS27" s="657"/>
      <c r="DT27" s="657"/>
      <c r="DU27" s="657"/>
      <c r="DV27" s="658"/>
      <c r="DW27" s="630">
        <v>2</v>
      </c>
      <c r="DX27" s="655"/>
      <c r="DY27" s="655"/>
      <c r="DZ27" s="655"/>
      <c r="EA27" s="655"/>
      <c r="EB27" s="655"/>
      <c r="EC27" s="656"/>
    </row>
    <row r="28" spans="2:133" ht="11.25" customHeight="1" x14ac:dyDescent="0.15">
      <c r="B28" s="622" t="s">
        <v>283</v>
      </c>
      <c r="C28" s="623"/>
      <c r="D28" s="623"/>
      <c r="E28" s="623"/>
      <c r="F28" s="623"/>
      <c r="G28" s="623"/>
      <c r="H28" s="623"/>
      <c r="I28" s="623"/>
      <c r="J28" s="623"/>
      <c r="K28" s="623"/>
      <c r="L28" s="623"/>
      <c r="M28" s="623"/>
      <c r="N28" s="623"/>
      <c r="O28" s="623"/>
      <c r="P28" s="623"/>
      <c r="Q28" s="624"/>
      <c r="R28" s="625">
        <v>15226</v>
      </c>
      <c r="S28" s="626"/>
      <c r="T28" s="626"/>
      <c r="U28" s="626"/>
      <c r="V28" s="626"/>
      <c r="W28" s="626"/>
      <c r="X28" s="626"/>
      <c r="Y28" s="627"/>
      <c r="Z28" s="628">
        <v>0.4</v>
      </c>
      <c r="AA28" s="628"/>
      <c r="AB28" s="628"/>
      <c r="AC28" s="628"/>
      <c r="AD28" s="629" t="s">
        <v>111</v>
      </c>
      <c r="AE28" s="629"/>
      <c r="AF28" s="629"/>
      <c r="AG28" s="629"/>
      <c r="AH28" s="629"/>
      <c r="AI28" s="629"/>
      <c r="AJ28" s="629"/>
      <c r="AK28" s="629"/>
      <c r="AL28" s="630" t="s">
        <v>111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630844</v>
      </c>
      <c r="CS28" s="626"/>
      <c r="CT28" s="626"/>
      <c r="CU28" s="626"/>
      <c r="CV28" s="626"/>
      <c r="CW28" s="626"/>
      <c r="CX28" s="626"/>
      <c r="CY28" s="627"/>
      <c r="CZ28" s="659">
        <v>16.3</v>
      </c>
      <c r="DA28" s="660"/>
      <c r="DB28" s="660"/>
      <c r="DC28" s="661"/>
      <c r="DD28" s="634">
        <v>547019</v>
      </c>
      <c r="DE28" s="626"/>
      <c r="DF28" s="626"/>
      <c r="DG28" s="626"/>
      <c r="DH28" s="626"/>
      <c r="DI28" s="626"/>
      <c r="DJ28" s="626"/>
      <c r="DK28" s="627"/>
      <c r="DL28" s="634">
        <v>547019</v>
      </c>
      <c r="DM28" s="626"/>
      <c r="DN28" s="626"/>
      <c r="DO28" s="626"/>
      <c r="DP28" s="626"/>
      <c r="DQ28" s="626"/>
      <c r="DR28" s="626"/>
      <c r="DS28" s="626"/>
      <c r="DT28" s="626"/>
      <c r="DU28" s="626"/>
      <c r="DV28" s="627"/>
      <c r="DW28" s="630">
        <v>25</v>
      </c>
      <c r="DX28" s="655"/>
      <c r="DY28" s="655"/>
      <c r="DZ28" s="655"/>
      <c r="EA28" s="655"/>
      <c r="EB28" s="655"/>
      <c r="EC28" s="656"/>
    </row>
    <row r="29" spans="2:133" ht="11.25" customHeight="1" x14ac:dyDescent="0.15">
      <c r="B29" s="622" t="s">
        <v>285</v>
      </c>
      <c r="C29" s="623"/>
      <c r="D29" s="623"/>
      <c r="E29" s="623"/>
      <c r="F29" s="623"/>
      <c r="G29" s="623"/>
      <c r="H29" s="623"/>
      <c r="I29" s="623"/>
      <c r="J29" s="623"/>
      <c r="K29" s="623"/>
      <c r="L29" s="623"/>
      <c r="M29" s="623"/>
      <c r="N29" s="623"/>
      <c r="O29" s="623"/>
      <c r="P29" s="623"/>
      <c r="Q29" s="624"/>
      <c r="R29" s="625">
        <v>34575</v>
      </c>
      <c r="S29" s="626"/>
      <c r="T29" s="626"/>
      <c r="U29" s="626"/>
      <c r="V29" s="626"/>
      <c r="W29" s="626"/>
      <c r="X29" s="626"/>
      <c r="Y29" s="627"/>
      <c r="Z29" s="628">
        <v>0.9</v>
      </c>
      <c r="AA29" s="628"/>
      <c r="AB29" s="628"/>
      <c r="AC29" s="628"/>
      <c r="AD29" s="629" t="s">
        <v>111</v>
      </c>
      <c r="AE29" s="629"/>
      <c r="AF29" s="629"/>
      <c r="AG29" s="629"/>
      <c r="AH29" s="629"/>
      <c r="AI29" s="629"/>
      <c r="AJ29" s="629"/>
      <c r="AK29" s="629"/>
      <c r="AL29" s="630" t="s">
        <v>111</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58</v>
      </c>
      <c r="CG29" s="640"/>
      <c r="CH29" s="640"/>
      <c r="CI29" s="640"/>
      <c r="CJ29" s="640"/>
      <c r="CK29" s="640"/>
      <c r="CL29" s="640"/>
      <c r="CM29" s="640"/>
      <c r="CN29" s="640"/>
      <c r="CO29" s="640"/>
      <c r="CP29" s="640"/>
      <c r="CQ29" s="641"/>
      <c r="CR29" s="625">
        <v>630844</v>
      </c>
      <c r="CS29" s="657"/>
      <c r="CT29" s="657"/>
      <c r="CU29" s="657"/>
      <c r="CV29" s="657"/>
      <c r="CW29" s="657"/>
      <c r="CX29" s="657"/>
      <c r="CY29" s="658"/>
      <c r="CZ29" s="659">
        <v>16.3</v>
      </c>
      <c r="DA29" s="660"/>
      <c r="DB29" s="660"/>
      <c r="DC29" s="661"/>
      <c r="DD29" s="634">
        <v>547019</v>
      </c>
      <c r="DE29" s="657"/>
      <c r="DF29" s="657"/>
      <c r="DG29" s="657"/>
      <c r="DH29" s="657"/>
      <c r="DI29" s="657"/>
      <c r="DJ29" s="657"/>
      <c r="DK29" s="658"/>
      <c r="DL29" s="634">
        <v>547019</v>
      </c>
      <c r="DM29" s="657"/>
      <c r="DN29" s="657"/>
      <c r="DO29" s="657"/>
      <c r="DP29" s="657"/>
      <c r="DQ29" s="657"/>
      <c r="DR29" s="657"/>
      <c r="DS29" s="657"/>
      <c r="DT29" s="657"/>
      <c r="DU29" s="657"/>
      <c r="DV29" s="658"/>
      <c r="DW29" s="630">
        <v>25</v>
      </c>
      <c r="DX29" s="655"/>
      <c r="DY29" s="655"/>
      <c r="DZ29" s="655"/>
      <c r="EA29" s="655"/>
      <c r="EB29" s="655"/>
      <c r="EC29" s="656"/>
    </row>
    <row r="30" spans="2:133" ht="11.25" customHeight="1" x14ac:dyDescent="0.15">
      <c r="B30" s="622" t="s">
        <v>289</v>
      </c>
      <c r="C30" s="623"/>
      <c r="D30" s="623"/>
      <c r="E30" s="623"/>
      <c r="F30" s="623"/>
      <c r="G30" s="623"/>
      <c r="H30" s="623"/>
      <c r="I30" s="623"/>
      <c r="J30" s="623"/>
      <c r="K30" s="623"/>
      <c r="L30" s="623"/>
      <c r="M30" s="623"/>
      <c r="N30" s="623"/>
      <c r="O30" s="623"/>
      <c r="P30" s="623"/>
      <c r="Q30" s="624"/>
      <c r="R30" s="625">
        <v>506983</v>
      </c>
      <c r="S30" s="626"/>
      <c r="T30" s="626"/>
      <c r="U30" s="626"/>
      <c r="V30" s="626"/>
      <c r="W30" s="626"/>
      <c r="X30" s="626"/>
      <c r="Y30" s="627"/>
      <c r="Z30" s="628">
        <v>12.7</v>
      </c>
      <c r="AA30" s="628"/>
      <c r="AB30" s="628"/>
      <c r="AC30" s="628"/>
      <c r="AD30" s="629" t="s">
        <v>111</v>
      </c>
      <c r="AE30" s="629"/>
      <c r="AF30" s="629"/>
      <c r="AG30" s="629"/>
      <c r="AH30" s="629"/>
      <c r="AI30" s="629"/>
      <c r="AJ30" s="629"/>
      <c r="AK30" s="629"/>
      <c r="AL30" s="630" t="s">
        <v>111</v>
      </c>
      <c r="AM30" s="631"/>
      <c r="AN30" s="631"/>
      <c r="AO30" s="632"/>
      <c r="AP30" s="671" t="s">
        <v>290</v>
      </c>
      <c r="AQ30" s="672"/>
      <c r="AR30" s="672"/>
      <c r="AS30" s="672"/>
      <c r="AT30" s="677" t="s">
        <v>291</v>
      </c>
      <c r="AU30" s="184"/>
      <c r="AV30" s="184"/>
      <c r="AW30" s="184"/>
      <c r="AX30" s="611" t="s">
        <v>170</v>
      </c>
      <c r="AY30" s="612"/>
      <c r="AZ30" s="612"/>
      <c r="BA30" s="612"/>
      <c r="BB30" s="612"/>
      <c r="BC30" s="612"/>
      <c r="BD30" s="612"/>
      <c r="BE30" s="612"/>
      <c r="BF30" s="613"/>
      <c r="BG30" s="683">
        <v>99.7</v>
      </c>
      <c r="BH30" s="684"/>
      <c r="BI30" s="684"/>
      <c r="BJ30" s="684"/>
      <c r="BK30" s="684"/>
      <c r="BL30" s="684"/>
      <c r="BM30" s="620">
        <v>98.4</v>
      </c>
      <c r="BN30" s="684"/>
      <c r="BO30" s="684"/>
      <c r="BP30" s="684"/>
      <c r="BQ30" s="685"/>
      <c r="BR30" s="683">
        <v>99.5</v>
      </c>
      <c r="BS30" s="684"/>
      <c r="BT30" s="684"/>
      <c r="BU30" s="684"/>
      <c r="BV30" s="684"/>
      <c r="BW30" s="684"/>
      <c r="BX30" s="620">
        <v>97.8</v>
      </c>
      <c r="BY30" s="684"/>
      <c r="BZ30" s="684"/>
      <c r="CA30" s="684"/>
      <c r="CB30" s="685"/>
      <c r="CD30" s="688"/>
      <c r="CE30" s="689"/>
      <c r="CF30" s="639" t="s">
        <v>292</v>
      </c>
      <c r="CG30" s="640"/>
      <c r="CH30" s="640"/>
      <c r="CI30" s="640"/>
      <c r="CJ30" s="640"/>
      <c r="CK30" s="640"/>
      <c r="CL30" s="640"/>
      <c r="CM30" s="640"/>
      <c r="CN30" s="640"/>
      <c r="CO30" s="640"/>
      <c r="CP30" s="640"/>
      <c r="CQ30" s="641"/>
      <c r="CR30" s="625">
        <v>580829</v>
      </c>
      <c r="CS30" s="626"/>
      <c r="CT30" s="626"/>
      <c r="CU30" s="626"/>
      <c r="CV30" s="626"/>
      <c r="CW30" s="626"/>
      <c r="CX30" s="626"/>
      <c r="CY30" s="627"/>
      <c r="CZ30" s="659">
        <v>15</v>
      </c>
      <c r="DA30" s="660"/>
      <c r="DB30" s="660"/>
      <c r="DC30" s="661"/>
      <c r="DD30" s="634">
        <v>497004</v>
      </c>
      <c r="DE30" s="626"/>
      <c r="DF30" s="626"/>
      <c r="DG30" s="626"/>
      <c r="DH30" s="626"/>
      <c r="DI30" s="626"/>
      <c r="DJ30" s="626"/>
      <c r="DK30" s="627"/>
      <c r="DL30" s="634">
        <v>497004</v>
      </c>
      <c r="DM30" s="626"/>
      <c r="DN30" s="626"/>
      <c r="DO30" s="626"/>
      <c r="DP30" s="626"/>
      <c r="DQ30" s="626"/>
      <c r="DR30" s="626"/>
      <c r="DS30" s="626"/>
      <c r="DT30" s="626"/>
      <c r="DU30" s="626"/>
      <c r="DV30" s="627"/>
      <c r="DW30" s="630">
        <v>22.7</v>
      </c>
      <c r="DX30" s="655"/>
      <c r="DY30" s="655"/>
      <c r="DZ30" s="655"/>
      <c r="EA30" s="655"/>
      <c r="EB30" s="655"/>
      <c r="EC30" s="656"/>
    </row>
    <row r="31" spans="2:133" ht="11.25" customHeight="1" x14ac:dyDescent="0.15">
      <c r="B31" s="622" t="s">
        <v>293</v>
      </c>
      <c r="C31" s="623"/>
      <c r="D31" s="623"/>
      <c r="E31" s="623"/>
      <c r="F31" s="623"/>
      <c r="G31" s="623"/>
      <c r="H31" s="623"/>
      <c r="I31" s="623"/>
      <c r="J31" s="623"/>
      <c r="K31" s="623"/>
      <c r="L31" s="623"/>
      <c r="M31" s="623"/>
      <c r="N31" s="623"/>
      <c r="O31" s="623"/>
      <c r="P31" s="623"/>
      <c r="Q31" s="624"/>
      <c r="R31" s="625">
        <v>166680</v>
      </c>
      <c r="S31" s="626"/>
      <c r="T31" s="626"/>
      <c r="U31" s="626"/>
      <c r="V31" s="626"/>
      <c r="W31" s="626"/>
      <c r="X31" s="626"/>
      <c r="Y31" s="627"/>
      <c r="Z31" s="628">
        <v>4.2</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99.6</v>
      </c>
      <c r="BH31" s="657"/>
      <c r="BI31" s="657"/>
      <c r="BJ31" s="657"/>
      <c r="BK31" s="657"/>
      <c r="BL31" s="657"/>
      <c r="BM31" s="631">
        <v>97.9</v>
      </c>
      <c r="BN31" s="681"/>
      <c r="BO31" s="681"/>
      <c r="BP31" s="681"/>
      <c r="BQ31" s="682"/>
      <c r="BR31" s="680">
        <v>99.1</v>
      </c>
      <c r="BS31" s="657"/>
      <c r="BT31" s="657"/>
      <c r="BU31" s="657"/>
      <c r="BV31" s="657"/>
      <c r="BW31" s="657"/>
      <c r="BX31" s="631">
        <v>96.8</v>
      </c>
      <c r="BY31" s="681"/>
      <c r="BZ31" s="681"/>
      <c r="CA31" s="681"/>
      <c r="CB31" s="682"/>
      <c r="CD31" s="688"/>
      <c r="CE31" s="689"/>
      <c r="CF31" s="639" t="s">
        <v>296</v>
      </c>
      <c r="CG31" s="640"/>
      <c r="CH31" s="640"/>
      <c r="CI31" s="640"/>
      <c r="CJ31" s="640"/>
      <c r="CK31" s="640"/>
      <c r="CL31" s="640"/>
      <c r="CM31" s="640"/>
      <c r="CN31" s="640"/>
      <c r="CO31" s="640"/>
      <c r="CP31" s="640"/>
      <c r="CQ31" s="641"/>
      <c r="CR31" s="625">
        <v>50015</v>
      </c>
      <c r="CS31" s="657"/>
      <c r="CT31" s="657"/>
      <c r="CU31" s="657"/>
      <c r="CV31" s="657"/>
      <c r="CW31" s="657"/>
      <c r="CX31" s="657"/>
      <c r="CY31" s="658"/>
      <c r="CZ31" s="659">
        <v>1.3</v>
      </c>
      <c r="DA31" s="660"/>
      <c r="DB31" s="660"/>
      <c r="DC31" s="661"/>
      <c r="DD31" s="634">
        <v>50015</v>
      </c>
      <c r="DE31" s="657"/>
      <c r="DF31" s="657"/>
      <c r="DG31" s="657"/>
      <c r="DH31" s="657"/>
      <c r="DI31" s="657"/>
      <c r="DJ31" s="657"/>
      <c r="DK31" s="658"/>
      <c r="DL31" s="634">
        <v>50015</v>
      </c>
      <c r="DM31" s="657"/>
      <c r="DN31" s="657"/>
      <c r="DO31" s="657"/>
      <c r="DP31" s="657"/>
      <c r="DQ31" s="657"/>
      <c r="DR31" s="657"/>
      <c r="DS31" s="657"/>
      <c r="DT31" s="657"/>
      <c r="DU31" s="657"/>
      <c r="DV31" s="658"/>
      <c r="DW31" s="630">
        <v>2.2999999999999998</v>
      </c>
      <c r="DX31" s="655"/>
      <c r="DY31" s="655"/>
      <c r="DZ31" s="655"/>
      <c r="EA31" s="655"/>
      <c r="EB31" s="655"/>
      <c r="EC31" s="656"/>
    </row>
    <row r="32" spans="2:133" ht="11.25" customHeight="1" x14ac:dyDescent="0.15">
      <c r="B32" s="622" t="s">
        <v>297</v>
      </c>
      <c r="C32" s="623"/>
      <c r="D32" s="623"/>
      <c r="E32" s="623"/>
      <c r="F32" s="623"/>
      <c r="G32" s="623"/>
      <c r="H32" s="623"/>
      <c r="I32" s="623"/>
      <c r="J32" s="623"/>
      <c r="K32" s="623"/>
      <c r="L32" s="623"/>
      <c r="M32" s="623"/>
      <c r="N32" s="623"/>
      <c r="O32" s="623"/>
      <c r="P32" s="623"/>
      <c r="Q32" s="624"/>
      <c r="R32" s="625">
        <v>189502</v>
      </c>
      <c r="S32" s="626"/>
      <c r="T32" s="626"/>
      <c r="U32" s="626"/>
      <c r="V32" s="626"/>
      <c r="W32" s="626"/>
      <c r="X32" s="626"/>
      <c r="Y32" s="627"/>
      <c r="Z32" s="628">
        <v>4.7</v>
      </c>
      <c r="AA32" s="628"/>
      <c r="AB32" s="628"/>
      <c r="AC32" s="628"/>
      <c r="AD32" s="629">
        <v>715</v>
      </c>
      <c r="AE32" s="629"/>
      <c r="AF32" s="629"/>
      <c r="AG32" s="629"/>
      <c r="AH32" s="629"/>
      <c r="AI32" s="629"/>
      <c r="AJ32" s="629"/>
      <c r="AK32" s="629"/>
      <c r="AL32" s="630">
        <v>0</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99.8</v>
      </c>
      <c r="BH32" s="693"/>
      <c r="BI32" s="693"/>
      <c r="BJ32" s="693"/>
      <c r="BK32" s="693"/>
      <c r="BL32" s="693"/>
      <c r="BM32" s="694">
        <v>98.5</v>
      </c>
      <c r="BN32" s="693"/>
      <c r="BO32" s="693"/>
      <c r="BP32" s="693"/>
      <c r="BQ32" s="695"/>
      <c r="BR32" s="692">
        <v>99.7</v>
      </c>
      <c r="BS32" s="693"/>
      <c r="BT32" s="693"/>
      <c r="BU32" s="693"/>
      <c r="BV32" s="693"/>
      <c r="BW32" s="693"/>
      <c r="BX32" s="694">
        <v>97.9</v>
      </c>
      <c r="BY32" s="693"/>
      <c r="BZ32" s="693"/>
      <c r="CA32" s="693"/>
      <c r="CB32" s="695"/>
      <c r="CD32" s="690"/>
      <c r="CE32" s="691"/>
      <c r="CF32" s="639" t="s">
        <v>299</v>
      </c>
      <c r="CG32" s="640"/>
      <c r="CH32" s="640"/>
      <c r="CI32" s="640"/>
      <c r="CJ32" s="640"/>
      <c r="CK32" s="640"/>
      <c r="CL32" s="640"/>
      <c r="CM32" s="640"/>
      <c r="CN32" s="640"/>
      <c r="CO32" s="640"/>
      <c r="CP32" s="640"/>
      <c r="CQ32" s="641"/>
      <c r="CR32" s="625" t="s">
        <v>111</v>
      </c>
      <c r="CS32" s="626"/>
      <c r="CT32" s="626"/>
      <c r="CU32" s="626"/>
      <c r="CV32" s="626"/>
      <c r="CW32" s="626"/>
      <c r="CX32" s="626"/>
      <c r="CY32" s="627"/>
      <c r="CZ32" s="659" t="s">
        <v>111</v>
      </c>
      <c r="DA32" s="660"/>
      <c r="DB32" s="660"/>
      <c r="DC32" s="661"/>
      <c r="DD32" s="634" t="s">
        <v>111</v>
      </c>
      <c r="DE32" s="626"/>
      <c r="DF32" s="626"/>
      <c r="DG32" s="626"/>
      <c r="DH32" s="626"/>
      <c r="DI32" s="626"/>
      <c r="DJ32" s="626"/>
      <c r="DK32" s="627"/>
      <c r="DL32" s="634" t="s">
        <v>111</v>
      </c>
      <c r="DM32" s="626"/>
      <c r="DN32" s="626"/>
      <c r="DO32" s="626"/>
      <c r="DP32" s="626"/>
      <c r="DQ32" s="626"/>
      <c r="DR32" s="626"/>
      <c r="DS32" s="626"/>
      <c r="DT32" s="626"/>
      <c r="DU32" s="626"/>
      <c r="DV32" s="627"/>
      <c r="DW32" s="630" t="s">
        <v>111</v>
      </c>
      <c r="DX32" s="655"/>
      <c r="DY32" s="655"/>
      <c r="DZ32" s="655"/>
      <c r="EA32" s="655"/>
      <c r="EB32" s="655"/>
      <c r="EC32" s="656"/>
    </row>
    <row r="33" spans="2:133" ht="11.25" customHeight="1" x14ac:dyDescent="0.15">
      <c r="B33" s="622" t="s">
        <v>300</v>
      </c>
      <c r="C33" s="623"/>
      <c r="D33" s="623"/>
      <c r="E33" s="623"/>
      <c r="F33" s="623"/>
      <c r="G33" s="623"/>
      <c r="H33" s="623"/>
      <c r="I33" s="623"/>
      <c r="J33" s="623"/>
      <c r="K33" s="623"/>
      <c r="L33" s="623"/>
      <c r="M33" s="623"/>
      <c r="N33" s="623"/>
      <c r="O33" s="623"/>
      <c r="P33" s="623"/>
      <c r="Q33" s="624"/>
      <c r="R33" s="625">
        <v>258000</v>
      </c>
      <c r="S33" s="626"/>
      <c r="T33" s="626"/>
      <c r="U33" s="626"/>
      <c r="V33" s="626"/>
      <c r="W33" s="626"/>
      <c r="X33" s="626"/>
      <c r="Y33" s="627"/>
      <c r="Z33" s="628">
        <v>6.5</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1788642</v>
      </c>
      <c r="CS33" s="657"/>
      <c r="CT33" s="657"/>
      <c r="CU33" s="657"/>
      <c r="CV33" s="657"/>
      <c r="CW33" s="657"/>
      <c r="CX33" s="657"/>
      <c r="CY33" s="658"/>
      <c r="CZ33" s="659">
        <v>46.3</v>
      </c>
      <c r="DA33" s="660"/>
      <c r="DB33" s="660"/>
      <c r="DC33" s="661"/>
      <c r="DD33" s="634">
        <v>1149935</v>
      </c>
      <c r="DE33" s="657"/>
      <c r="DF33" s="657"/>
      <c r="DG33" s="657"/>
      <c r="DH33" s="657"/>
      <c r="DI33" s="657"/>
      <c r="DJ33" s="657"/>
      <c r="DK33" s="658"/>
      <c r="DL33" s="634">
        <v>773613</v>
      </c>
      <c r="DM33" s="657"/>
      <c r="DN33" s="657"/>
      <c r="DO33" s="657"/>
      <c r="DP33" s="657"/>
      <c r="DQ33" s="657"/>
      <c r="DR33" s="657"/>
      <c r="DS33" s="657"/>
      <c r="DT33" s="657"/>
      <c r="DU33" s="657"/>
      <c r="DV33" s="658"/>
      <c r="DW33" s="630">
        <v>35.299999999999997</v>
      </c>
      <c r="DX33" s="655"/>
      <c r="DY33" s="655"/>
      <c r="DZ33" s="655"/>
      <c r="EA33" s="655"/>
      <c r="EB33" s="655"/>
      <c r="EC33" s="656"/>
    </row>
    <row r="34" spans="2:133" ht="11.25" customHeight="1" x14ac:dyDescent="0.15">
      <c r="B34" s="622" t="s">
        <v>302</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439786</v>
      </c>
      <c r="CS34" s="626"/>
      <c r="CT34" s="626"/>
      <c r="CU34" s="626"/>
      <c r="CV34" s="626"/>
      <c r="CW34" s="626"/>
      <c r="CX34" s="626"/>
      <c r="CY34" s="627"/>
      <c r="CZ34" s="659">
        <v>11.4</v>
      </c>
      <c r="DA34" s="660"/>
      <c r="DB34" s="660"/>
      <c r="DC34" s="661"/>
      <c r="DD34" s="634">
        <v>320569</v>
      </c>
      <c r="DE34" s="626"/>
      <c r="DF34" s="626"/>
      <c r="DG34" s="626"/>
      <c r="DH34" s="626"/>
      <c r="DI34" s="626"/>
      <c r="DJ34" s="626"/>
      <c r="DK34" s="627"/>
      <c r="DL34" s="634">
        <v>302402</v>
      </c>
      <c r="DM34" s="626"/>
      <c r="DN34" s="626"/>
      <c r="DO34" s="626"/>
      <c r="DP34" s="626"/>
      <c r="DQ34" s="626"/>
      <c r="DR34" s="626"/>
      <c r="DS34" s="626"/>
      <c r="DT34" s="626"/>
      <c r="DU34" s="626"/>
      <c r="DV34" s="627"/>
      <c r="DW34" s="630">
        <v>13.8</v>
      </c>
      <c r="DX34" s="655"/>
      <c r="DY34" s="655"/>
      <c r="DZ34" s="655"/>
      <c r="EA34" s="655"/>
      <c r="EB34" s="655"/>
      <c r="EC34" s="656"/>
    </row>
    <row r="35" spans="2:133" ht="11.25" customHeight="1" x14ac:dyDescent="0.15">
      <c r="B35" s="622" t="s">
        <v>306</v>
      </c>
      <c r="C35" s="623"/>
      <c r="D35" s="623"/>
      <c r="E35" s="623"/>
      <c r="F35" s="623"/>
      <c r="G35" s="623"/>
      <c r="H35" s="623"/>
      <c r="I35" s="623"/>
      <c r="J35" s="623"/>
      <c r="K35" s="623"/>
      <c r="L35" s="623"/>
      <c r="M35" s="623"/>
      <c r="N35" s="623"/>
      <c r="O35" s="623"/>
      <c r="P35" s="623"/>
      <c r="Q35" s="624"/>
      <c r="R35" s="625">
        <v>70000</v>
      </c>
      <c r="S35" s="626"/>
      <c r="T35" s="626"/>
      <c r="U35" s="626"/>
      <c r="V35" s="626"/>
      <c r="W35" s="626"/>
      <c r="X35" s="626"/>
      <c r="Y35" s="627"/>
      <c r="Z35" s="628">
        <v>1.8</v>
      </c>
      <c r="AA35" s="628"/>
      <c r="AB35" s="628"/>
      <c r="AC35" s="628"/>
      <c r="AD35" s="629" t="s">
        <v>111</v>
      </c>
      <c r="AE35" s="629"/>
      <c r="AF35" s="629"/>
      <c r="AG35" s="629"/>
      <c r="AH35" s="629"/>
      <c r="AI35" s="629"/>
      <c r="AJ35" s="629"/>
      <c r="AK35" s="629"/>
      <c r="AL35" s="630" t="s">
        <v>111</v>
      </c>
      <c r="AM35" s="631"/>
      <c r="AN35" s="631"/>
      <c r="AO35" s="632"/>
      <c r="AP35" s="188"/>
      <c r="AQ35" s="636" t="s">
        <v>307</v>
      </c>
      <c r="AR35" s="637"/>
      <c r="AS35" s="637"/>
      <c r="AT35" s="637"/>
      <c r="AU35" s="637"/>
      <c r="AV35" s="637"/>
      <c r="AW35" s="637"/>
      <c r="AX35" s="637"/>
      <c r="AY35" s="638"/>
      <c r="AZ35" s="614">
        <v>178413</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1176</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52923</v>
      </c>
      <c r="CS35" s="657"/>
      <c r="CT35" s="657"/>
      <c r="CU35" s="657"/>
      <c r="CV35" s="657"/>
      <c r="CW35" s="657"/>
      <c r="CX35" s="657"/>
      <c r="CY35" s="658"/>
      <c r="CZ35" s="659">
        <v>1.4</v>
      </c>
      <c r="DA35" s="660"/>
      <c r="DB35" s="660"/>
      <c r="DC35" s="661"/>
      <c r="DD35" s="634">
        <v>32121</v>
      </c>
      <c r="DE35" s="657"/>
      <c r="DF35" s="657"/>
      <c r="DG35" s="657"/>
      <c r="DH35" s="657"/>
      <c r="DI35" s="657"/>
      <c r="DJ35" s="657"/>
      <c r="DK35" s="658"/>
      <c r="DL35" s="634">
        <v>28574</v>
      </c>
      <c r="DM35" s="657"/>
      <c r="DN35" s="657"/>
      <c r="DO35" s="657"/>
      <c r="DP35" s="657"/>
      <c r="DQ35" s="657"/>
      <c r="DR35" s="657"/>
      <c r="DS35" s="657"/>
      <c r="DT35" s="657"/>
      <c r="DU35" s="657"/>
      <c r="DV35" s="658"/>
      <c r="DW35" s="630">
        <v>1.3</v>
      </c>
      <c r="DX35" s="655"/>
      <c r="DY35" s="655"/>
      <c r="DZ35" s="655"/>
      <c r="EA35" s="655"/>
      <c r="EB35" s="655"/>
      <c r="EC35" s="656"/>
    </row>
    <row r="36" spans="2:133" ht="11.25" customHeight="1" x14ac:dyDescent="0.15">
      <c r="B36" s="668" t="s">
        <v>310</v>
      </c>
      <c r="C36" s="669"/>
      <c r="D36" s="669"/>
      <c r="E36" s="669"/>
      <c r="F36" s="669"/>
      <c r="G36" s="669"/>
      <c r="H36" s="669"/>
      <c r="I36" s="669"/>
      <c r="J36" s="669"/>
      <c r="K36" s="669"/>
      <c r="L36" s="669"/>
      <c r="M36" s="669"/>
      <c r="N36" s="669"/>
      <c r="O36" s="669"/>
      <c r="P36" s="669"/>
      <c r="Q36" s="670"/>
      <c r="R36" s="697">
        <v>3998316</v>
      </c>
      <c r="S36" s="698"/>
      <c r="T36" s="698"/>
      <c r="U36" s="698"/>
      <c r="V36" s="698"/>
      <c r="W36" s="698"/>
      <c r="X36" s="698"/>
      <c r="Y36" s="699"/>
      <c r="Z36" s="700">
        <v>100</v>
      </c>
      <c r="AA36" s="700"/>
      <c r="AB36" s="700"/>
      <c r="AC36" s="700"/>
      <c r="AD36" s="701">
        <v>2121549</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22805</v>
      </c>
      <c r="BA36" s="626"/>
      <c r="BB36" s="626"/>
      <c r="BC36" s="626"/>
      <c r="BD36" s="657"/>
      <c r="BE36" s="657"/>
      <c r="BF36" s="682"/>
      <c r="BG36" s="639" t="s">
        <v>312</v>
      </c>
      <c r="BH36" s="640"/>
      <c r="BI36" s="640"/>
      <c r="BJ36" s="640"/>
      <c r="BK36" s="640"/>
      <c r="BL36" s="640"/>
      <c r="BM36" s="640"/>
      <c r="BN36" s="640"/>
      <c r="BO36" s="640"/>
      <c r="BP36" s="640"/>
      <c r="BQ36" s="640"/>
      <c r="BR36" s="640"/>
      <c r="BS36" s="640"/>
      <c r="BT36" s="640"/>
      <c r="BU36" s="641"/>
      <c r="BV36" s="625">
        <v>-3383</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747548</v>
      </c>
      <c r="CS36" s="626"/>
      <c r="CT36" s="626"/>
      <c r="CU36" s="626"/>
      <c r="CV36" s="626"/>
      <c r="CW36" s="626"/>
      <c r="CX36" s="626"/>
      <c r="CY36" s="627"/>
      <c r="CZ36" s="659">
        <v>19.399999999999999</v>
      </c>
      <c r="DA36" s="660"/>
      <c r="DB36" s="660"/>
      <c r="DC36" s="661"/>
      <c r="DD36" s="634">
        <v>420355</v>
      </c>
      <c r="DE36" s="626"/>
      <c r="DF36" s="626"/>
      <c r="DG36" s="626"/>
      <c r="DH36" s="626"/>
      <c r="DI36" s="626"/>
      <c r="DJ36" s="626"/>
      <c r="DK36" s="627"/>
      <c r="DL36" s="634">
        <v>295947</v>
      </c>
      <c r="DM36" s="626"/>
      <c r="DN36" s="626"/>
      <c r="DO36" s="626"/>
      <c r="DP36" s="626"/>
      <c r="DQ36" s="626"/>
      <c r="DR36" s="626"/>
      <c r="DS36" s="626"/>
      <c r="DT36" s="626"/>
      <c r="DU36" s="626"/>
      <c r="DV36" s="627"/>
      <c r="DW36" s="630">
        <v>13.5</v>
      </c>
      <c r="DX36" s="655"/>
      <c r="DY36" s="655"/>
      <c r="DZ36" s="655"/>
      <c r="EA36" s="655"/>
      <c r="EB36" s="655"/>
      <c r="EC36" s="656"/>
    </row>
    <row r="37" spans="2:133" ht="11.25" customHeight="1" x14ac:dyDescent="0.15">
      <c r="AQ37" s="704" t="s">
        <v>314</v>
      </c>
      <c r="AR37" s="705"/>
      <c r="AS37" s="705"/>
      <c r="AT37" s="705"/>
      <c r="AU37" s="705"/>
      <c r="AV37" s="705"/>
      <c r="AW37" s="705"/>
      <c r="AX37" s="705"/>
      <c r="AY37" s="706"/>
      <c r="AZ37" s="625">
        <v>4998</v>
      </c>
      <c r="BA37" s="626"/>
      <c r="BB37" s="626"/>
      <c r="BC37" s="626"/>
      <c r="BD37" s="657"/>
      <c r="BE37" s="657"/>
      <c r="BF37" s="682"/>
      <c r="BG37" s="639" t="s">
        <v>315</v>
      </c>
      <c r="BH37" s="640"/>
      <c r="BI37" s="640"/>
      <c r="BJ37" s="640"/>
      <c r="BK37" s="640"/>
      <c r="BL37" s="640"/>
      <c r="BM37" s="640"/>
      <c r="BN37" s="640"/>
      <c r="BO37" s="640"/>
      <c r="BP37" s="640"/>
      <c r="BQ37" s="640"/>
      <c r="BR37" s="640"/>
      <c r="BS37" s="640"/>
      <c r="BT37" s="640"/>
      <c r="BU37" s="641"/>
      <c r="BV37" s="625">
        <v>419</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213584</v>
      </c>
      <c r="CS37" s="657"/>
      <c r="CT37" s="657"/>
      <c r="CU37" s="657"/>
      <c r="CV37" s="657"/>
      <c r="CW37" s="657"/>
      <c r="CX37" s="657"/>
      <c r="CY37" s="658"/>
      <c r="CZ37" s="659">
        <v>5.5</v>
      </c>
      <c r="DA37" s="660"/>
      <c r="DB37" s="660"/>
      <c r="DC37" s="661"/>
      <c r="DD37" s="634">
        <v>213584</v>
      </c>
      <c r="DE37" s="657"/>
      <c r="DF37" s="657"/>
      <c r="DG37" s="657"/>
      <c r="DH37" s="657"/>
      <c r="DI37" s="657"/>
      <c r="DJ37" s="657"/>
      <c r="DK37" s="658"/>
      <c r="DL37" s="634">
        <v>206965</v>
      </c>
      <c r="DM37" s="657"/>
      <c r="DN37" s="657"/>
      <c r="DO37" s="657"/>
      <c r="DP37" s="657"/>
      <c r="DQ37" s="657"/>
      <c r="DR37" s="657"/>
      <c r="DS37" s="657"/>
      <c r="DT37" s="657"/>
      <c r="DU37" s="657"/>
      <c r="DV37" s="658"/>
      <c r="DW37" s="630">
        <v>9.4</v>
      </c>
      <c r="DX37" s="655"/>
      <c r="DY37" s="655"/>
      <c r="DZ37" s="655"/>
      <c r="EA37" s="655"/>
      <c r="EB37" s="655"/>
      <c r="EC37" s="656"/>
    </row>
    <row r="38" spans="2:133" ht="11.25" customHeight="1" x14ac:dyDescent="0.15">
      <c r="AQ38" s="704" t="s">
        <v>317</v>
      </c>
      <c r="AR38" s="705"/>
      <c r="AS38" s="705"/>
      <c r="AT38" s="705"/>
      <c r="AU38" s="705"/>
      <c r="AV38" s="705"/>
      <c r="AW38" s="705"/>
      <c r="AX38" s="705"/>
      <c r="AY38" s="706"/>
      <c r="AZ38" s="625" t="s">
        <v>318</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825</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173415</v>
      </c>
      <c r="CS38" s="626"/>
      <c r="CT38" s="626"/>
      <c r="CU38" s="626"/>
      <c r="CV38" s="626"/>
      <c r="CW38" s="626"/>
      <c r="CX38" s="626"/>
      <c r="CY38" s="627"/>
      <c r="CZ38" s="659">
        <v>4.5</v>
      </c>
      <c r="DA38" s="660"/>
      <c r="DB38" s="660"/>
      <c r="DC38" s="661"/>
      <c r="DD38" s="634">
        <v>146690</v>
      </c>
      <c r="DE38" s="626"/>
      <c r="DF38" s="626"/>
      <c r="DG38" s="626"/>
      <c r="DH38" s="626"/>
      <c r="DI38" s="626"/>
      <c r="DJ38" s="626"/>
      <c r="DK38" s="627"/>
      <c r="DL38" s="634">
        <v>146690</v>
      </c>
      <c r="DM38" s="626"/>
      <c r="DN38" s="626"/>
      <c r="DO38" s="626"/>
      <c r="DP38" s="626"/>
      <c r="DQ38" s="626"/>
      <c r="DR38" s="626"/>
      <c r="DS38" s="626"/>
      <c r="DT38" s="626"/>
      <c r="DU38" s="626"/>
      <c r="DV38" s="627"/>
      <c r="DW38" s="630">
        <v>6.7</v>
      </c>
      <c r="DX38" s="655"/>
      <c r="DY38" s="655"/>
      <c r="DZ38" s="655"/>
      <c r="EA38" s="655"/>
      <c r="EB38" s="655"/>
      <c r="EC38" s="656"/>
    </row>
    <row r="39" spans="2:133" ht="11.25" customHeight="1" x14ac:dyDescent="0.15">
      <c r="AQ39" s="704" t="s">
        <v>321</v>
      </c>
      <c r="AR39" s="705"/>
      <c r="AS39" s="705"/>
      <c r="AT39" s="705"/>
      <c r="AU39" s="705"/>
      <c r="AV39" s="705"/>
      <c r="AW39" s="705"/>
      <c r="AX39" s="705"/>
      <c r="AY39" s="706"/>
      <c r="AZ39" s="625" t="s">
        <v>318</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151</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366970</v>
      </c>
      <c r="CS39" s="657"/>
      <c r="CT39" s="657"/>
      <c r="CU39" s="657"/>
      <c r="CV39" s="657"/>
      <c r="CW39" s="657"/>
      <c r="CX39" s="657"/>
      <c r="CY39" s="658"/>
      <c r="CZ39" s="659">
        <v>9.5</v>
      </c>
      <c r="DA39" s="660"/>
      <c r="DB39" s="660"/>
      <c r="DC39" s="661"/>
      <c r="DD39" s="634">
        <v>230200</v>
      </c>
      <c r="DE39" s="657"/>
      <c r="DF39" s="657"/>
      <c r="DG39" s="657"/>
      <c r="DH39" s="657"/>
      <c r="DI39" s="657"/>
      <c r="DJ39" s="657"/>
      <c r="DK39" s="658"/>
      <c r="DL39" s="634" t="s">
        <v>318</v>
      </c>
      <c r="DM39" s="657"/>
      <c r="DN39" s="657"/>
      <c r="DO39" s="657"/>
      <c r="DP39" s="657"/>
      <c r="DQ39" s="657"/>
      <c r="DR39" s="657"/>
      <c r="DS39" s="657"/>
      <c r="DT39" s="657"/>
      <c r="DU39" s="657"/>
      <c r="DV39" s="658"/>
      <c r="DW39" s="630" t="s">
        <v>318</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62829</v>
      </c>
      <c r="BA40" s="626"/>
      <c r="BB40" s="626"/>
      <c r="BC40" s="626"/>
      <c r="BD40" s="657"/>
      <c r="BE40" s="657"/>
      <c r="BF40" s="682"/>
      <c r="BG40" s="710"/>
      <c r="BH40" s="711"/>
      <c r="BI40" s="711"/>
      <c r="BJ40" s="711"/>
      <c r="BK40" s="711"/>
      <c r="BL40" s="189"/>
      <c r="BM40" s="640" t="s">
        <v>326</v>
      </c>
      <c r="BN40" s="640"/>
      <c r="BO40" s="640"/>
      <c r="BP40" s="640"/>
      <c r="BQ40" s="640"/>
      <c r="BR40" s="640"/>
      <c r="BS40" s="640"/>
      <c r="BT40" s="640"/>
      <c r="BU40" s="641"/>
      <c r="BV40" s="625">
        <v>2</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v>8000</v>
      </c>
      <c r="CS40" s="626"/>
      <c r="CT40" s="626"/>
      <c r="CU40" s="626"/>
      <c r="CV40" s="626"/>
      <c r="CW40" s="626"/>
      <c r="CX40" s="626"/>
      <c r="CY40" s="627"/>
      <c r="CZ40" s="659">
        <v>0.2</v>
      </c>
      <c r="DA40" s="660"/>
      <c r="DB40" s="660"/>
      <c r="DC40" s="661"/>
      <c r="DD40" s="634" t="s">
        <v>318</v>
      </c>
      <c r="DE40" s="626"/>
      <c r="DF40" s="626"/>
      <c r="DG40" s="626"/>
      <c r="DH40" s="626"/>
      <c r="DI40" s="626"/>
      <c r="DJ40" s="626"/>
      <c r="DK40" s="627"/>
      <c r="DL40" s="634" t="s">
        <v>318</v>
      </c>
      <c r="DM40" s="626"/>
      <c r="DN40" s="626"/>
      <c r="DO40" s="626"/>
      <c r="DP40" s="626"/>
      <c r="DQ40" s="626"/>
      <c r="DR40" s="626"/>
      <c r="DS40" s="626"/>
      <c r="DT40" s="626"/>
      <c r="DU40" s="626"/>
      <c r="DV40" s="627"/>
      <c r="DW40" s="630" t="s">
        <v>318</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328</v>
      </c>
      <c r="AR41" s="646"/>
      <c r="AS41" s="646"/>
      <c r="AT41" s="646"/>
      <c r="AU41" s="646"/>
      <c r="AV41" s="646"/>
      <c r="AW41" s="646"/>
      <c r="AX41" s="646"/>
      <c r="AY41" s="647"/>
      <c r="AZ41" s="697">
        <v>87781</v>
      </c>
      <c r="BA41" s="698"/>
      <c r="BB41" s="698"/>
      <c r="BC41" s="698"/>
      <c r="BD41" s="693"/>
      <c r="BE41" s="693"/>
      <c r="BF41" s="695"/>
      <c r="BG41" s="712"/>
      <c r="BH41" s="713"/>
      <c r="BI41" s="713"/>
      <c r="BJ41" s="713"/>
      <c r="BK41" s="713"/>
      <c r="BL41" s="191"/>
      <c r="BM41" s="646" t="s">
        <v>329</v>
      </c>
      <c r="BN41" s="646"/>
      <c r="BO41" s="646"/>
      <c r="BP41" s="646"/>
      <c r="BQ41" s="646"/>
      <c r="BR41" s="646"/>
      <c r="BS41" s="646"/>
      <c r="BT41" s="646"/>
      <c r="BU41" s="647"/>
      <c r="BV41" s="697" t="s">
        <v>330</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330</v>
      </c>
      <c r="CS41" s="657"/>
      <c r="CT41" s="657"/>
      <c r="CU41" s="657"/>
      <c r="CV41" s="657"/>
      <c r="CW41" s="657"/>
      <c r="CX41" s="657"/>
      <c r="CY41" s="658"/>
      <c r="CZ41" s="659" t="s">
        <v>330</v>
      </c>
      <c r="DA41" s="660"/>
      <c r="DB41" s="660"/>
      <c r="DC41" s="661"/>
      <c r="DD41" s="634" t="s">
        <v>330</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811965</v>
      </c>
      <c r="CS42" s="626"/>
      <c r="CT42" s="626"/>
      <c r="CU42" s="626"/>
      <c r="CV42" s="626"/>
      <c r="CW42" s="626"/>
      <c r="CX42" s="626"/>
      <c r="CY42" s="627"/>
      <c r="CZ42" s="659">
        <v>21</v>
      </c>
      <c r="DA42" s="708"/>
      <c r="DB42" s="708"/>
      <c r="DC42" s="709"/>
      <c r="DD42" s="634">
        <v>150033</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v>18000</v>
      </c>
      <c r="CS43" s="657"/>
      <c r="CT43" s="657"/>
      <c r="CU43" s="657"/>
      <c r="CV43" s="657"/>
      <c r="CW43" s="657"/>
      <c r="CX43" s="657"/>
      <c r="CY43" s="658"/>
      <c r="CZ43" s="659">
        <v>0.5</v>
      </c>
      <c r="DA43" s="660"/>
      <c r="DB43" s="660"/>
      <c r="DC43" s="661"/>
      <c r="DD43" s="634">
        <v>18000</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336</v>
      </c>
      <c r="CD44" s="731" t="s">
        <v>288</v>
      </c>
      <c r="CE44" s="732"/>
      <c r="CF44" s="622" t="s">
        <v>337</v>
      </c>
      <c r="CG44" s="623"/>
      <c r="CH44" s="623"/>
      <c r="CI44" s="623"/>
      <c r="CJ44" s="623"/>
      <c r="CK44" s="623"/>
      <c r="CL44" s="623"/>
      <c r="CM44" s="623"/>
      <c r="CN44" s="623"/>
      <c r="CO44" s="623"/>
      <c r="CP44" s="623"/>
      <c r="CQ44" s="624"/>
      <c r="CR44" s="625">
        <v>811965</v>
      </c>
      <c r="CS44" s="626"/>
      <c r="CT44" s="626"/>
      <c r="CU44" s="626"/>
      <c r="CV44" s="626"/>
      <c r="CW44" s="626"/>
      <c r="CX44" s="626"/>
      <c r="CY44" s="627"/>
      <c r="CZ44" s="659">
        <v>21</v>
      </c>
      <c r="DA44" s="708"/>
      <c r="DB44" s="708"/>
      <c r="DC44" s="709"/>
      <c r="DD44" s="634">
        <v>150033</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338</v>
      </c>
      <c r="CG45" s="623"/>
      <c r="CH45" s="623"/>
      <c r="CI45" s="623"/>
      <c r="CJ45" s="623"/>
      <c r="CK45" s="623"/>
      <c r="CL45" s="623"/>
      <c r="CM45" s="623"/>
      <c r="CN45" s="623"/>
      <c r="CO45" s="623"/>
      <c r="CP45" s="623"/>
      <c r="CQ45" s="624"/>
      <c r="CR45" s="625">
        <v>71722</v>
      </c>
      <c r="CS45" s="657"/>
      <c r="CT45" s="657"/>
      <c r="CU45" s="657"/>
      <c r="CV45" s="657"/>
      <c r="CW45" s="657"/>
      <c r="CX45" s="657"/>
      <c r="CY45" s="658"/>
      <c r="CZ45" s="659">
        <v>1.9</v>
      </c>
      <c r="DA45" s="660"/>
      <c r="DB45" s="660"/>
      <c r="DC45" s="661"/>
      <c r="DD45" s="634">
        <v>1203</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339</v>
      </c>
      <c r="CG46" s="623"/>
      <c r="CH46" s="623"/>
      <c r="CI46" s="623"/>
      <c r="CJ46" s="623"/>
      <c r="CK46" s="623"/>
      <c r="CL46" s="623"/>
      <c r="CM46" s="623"/>
      <c r="CN46" s="623"/>
      <c r="CO46" s="623"/>
      <c r="CP46" s="623"/>
      <c r="CQ46" s="624"/>
      <c r="CR46" s="625">
        <v>740243</v>
      </c>
      <c r="CS46" s="626"/>
      <c r="CT46" s="626"/>
      <c r="CU46" s="626"/>
      <c r="CV46" s="626"/>
      <c r="CW46" s="626"/>
      <c r="CX46" s="626"/>
      <c r="CY46" s="627"/>
      <c r="CZ46" s="659">
        <v>19.2</v>
      </c>
      <c r="DA46" s="708"/>
      <c r="DB46" s="708"/>
      <c r="DC46" s="709"/>
      <c r="DD46" s="634">
        <v>148830</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340</v>
      </c>
      <c r="CG47" s="623"/>
      <c r="CH47" s="623"/>
      <c r="CI47" s="623"/>
      <c r="CJ47" s="623"/>
      <c r="CK47" s="623"/>
      <c r="CL47" s="623"/>
      <c r="CM47" s="623"/>
      <c r="CN47" s="623"/>
      <c r="CO47" s="623"/>
      <c r="CP47" s="623"/>
      <c r="CQ47" s="624"/>
      <c r="CR47" s="625" t="s">
        <v>111</v>
      </c>
      <c r="CS47" s="657"/>
      <c r="CT47" s="657"/>
      <c r="CU47" s="657"/>
      <c r="CV47" s="657"/>
      <c r="CW47" s="657"/>
      <c r="CX47" s="657"/>
      <c r="CY47" s="658"/>
      <c r="CZ47" s="659" t="s">
        <v>111</v>
      </c>
      <c r="DA47" s="660"/>
      <c r="DB47" s="660"/>
      <c r="DC47" s="661"/>
      <c r="DD47" s="634" t="s">
        <v>111</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341</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342</v>
      </c>
      <c r="CE49" s="669"/>
      <c r="CF49" s="669"/>
      <c r="CG49" s="669"/>
      <c r="CH49" s="669"/>
      <c r="CI49" s="669"/>
      <c r="CJ49" s="669"/>
      <c r="CK49" s="669"/>
      <c r="CL49" s="669"/>
      <c r="CM49" s="669"/>
      <c r="CN49" s="669"/>
      <c r="CO49" s="669"/>
      <c r="CP49" s="669"/>
      <c r="CQ49" s="670"/>
      <c r="CR49" s="697">
        <v>3860218</v>
      </c>
      <c r="CS49" s="693"/>
      <c r="CT49" s="693"/>
      <c r="CU49" s="693"/>
      <c r="CV49" s="693"/>
      <c r="CW49" s="693"/>
      <c r="CX49" s="693"/>
      <c r="CY49" s="720"/>
      <c r="CZ49" s="721">
        <v>100</v>
      </c>
      <c r="DA49" s="722"/>
      <c r="DB49" s="722"/>
      <c r="DC49" s="723"/>
      <c r="DD49" s="724">
        <v>2322405</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365</v>
      </c>
      <c r="C7" s="752"/>
      <c r="D7" s="752"/>
      <c r="E7" s="752"/>
      <c r="F7" s="752"/>
      <c r="G7" s="752"/>
      <c r="H7" s="752"/>
      <c r="I7" s="752"/>
      <c r="J7" s="752"/>
      <c r="K7" s="752"/>
      <c r="L7" s="752"/>
      <c r="M7" s="752"/>
      <c r="N7" s="752"/>
      <c r="O7" s="752"/>
      <c r="P7" s="753"/>
      <c r="Q7" s="754">
        <v>3998</v>
      </c>
      <c r="R7" s="755"/>
      <c r="S7" s="755"/>
      <c r="T7" s="755"/>
      <c r="U7" s="755"/>
      <c r="V7" s="755">
        <v>3860</v>
      </c>
      <c r="W7" s="755"/>
      <c r="X7" s="755"/>
      <c r="Y7" s="755"/>
      <c r="Z7" s="755"/>
      <c r="AA7" s="755">
        <v>138</v>
      </c>
      <c r="AB7" s="755"/>
      <c r="AC7" s="755"/>
      <c r="AD7" s="755"/>
      <c r="AE7" s="756"/>
      <c r="AF7" s="757">
        <v>138</v>
      </c>
      <c r="AG7" s="758"/>
      <c r="AH7" s="758"/>
      <c r="AI7" s="758"/>
      <c r="AJ7" s="759"/>
      <c r="AK7" s="794">
        <v>507</v>
      </c>
      <c r="AL7" s="795"/>
      <c r="AM7" s="795"/>
      <c r="AN7" s="795"/>
      <c r="AO7" s="795"/>
      <c r="AP7" s="795">
        <v>4767</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531</v>
      </c>
      <c r="BT7" s="799"/>
      <c r="BU7" s="799"/>
      <c r="BV7" s="799"/>
      <c r="BW7" s="799"/>
      <c r="BX7" s="799"/>
      <c r="BY7" s="799"/>
      <c r="BZ7" s="799"/>
      <c r="CA7" s="799"/>
      <c r="CB7" s="799"/>
      <c r="CC7" s="799"/>
      <c r="CD7" s="799"/>
      <c r="CE7" s="799"/>
      <c r="CF7" s="799"/>
      <c r="CG7" s="800"/>
      <c r="CH7" s="791">
        <v>3</v>
      </c>
      <c r="CI7" s="792"/>
      <c r="CJ7" s="792"/>
      <c r="CK7" s="792"/>
      <c r="CL7" s="793"/>
      <c r="CM7" s="791">
        <v>19</v>
      </c>
      <c r="CN7" s="792"/>
      <c r="CO7" s="792"/>
      <c r="CP7" s="792"/>
      <c r="CQ7" s="793"/>
      <c r="CR7" s="791">
        <v>10</v>
      </c>
      <c r="CS7" s="792"/>
      <c r="CT7" s="792"/>
      <c r="CU7" s="792"/>
      <c r="CV7" s="793"/>
      <c r="CW7" s="791" t="s">
        <v>473</v>
      </c>
      <c r="CX7" s="792"/>
      <c r="CY7" s="792"/>
      <c r="CZ7" s="792"/>
      <c r="DA7" s="793"/>
      <c r="DB7" s="791" t="s">
        <v>473</v>
      </c>
      <c r="DC7" s="792"/>
      <c r="DD7" s="792"/>
      <c r="DE7" s="792"/>
      <c r="DF7" s="793"/>
      <c r="DG7" s="791" t="s">
        <v>473</v>
      </c>
      <c r="DH7" s="792"/>
      <c r="DI7" s="792"/>
      <c r="DJ7" s="792"/>
      <c r="DK7" s="793"/>
      <c r="DL7" s="791" t="s">
        <v>473</v>
      </c>
      <c r="DM7" s="792"/>
      <c r="DN7" s="792"/>
      <c r="DO7" s="792"/>
      <c r="DP7" s="793"/>
      <c r="DQ7" s="791" t="s">
        <v>473</v>
      </c>
      <c r="DR7" s="792"/>
      <c r="DS7" s="792"/>
      <c r="DT7" s="792"/>
      <c r="DU7" s="793"/>
      <c r="DV7" s="772"/>
      <c r="DW7" s="773"/>
      <c r="DX7" s="773"/>
      <c r="DY7" s="773"/>
      <c r="DZ7" s="774"/>
      <c r="EA7" s="207"/>
    </row>
    <row r="8" spans="1:131" s="208" customFormat="1" ht="26.25" customHeight="1" x14ac:dyDescent="0.15">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532</v>
      </c>
      <c r="BT8" s="789"/>
      <c r="BU8" s="789"/>
      <c r="BV8" s="789"/>
      <c r="BW8" s="789"/>
      <c r="BX8" s="789"/>
      <c r="BY8" s="789"/>
      <c r="BZ8" s="789"/>
      <c r="CA8" s="789"/>
      <c r="CB8" s="789"/>
      <c r="CC8" s="789"/>
      <c r="CD8" s="789"/>
      <c r="CE8" s="789"/>
      <c r="CF8" s="789"/>
      <c r="CG8" s="790"/>
      <c r="CH8" s="801">
        <v>0</v>
      </c>
      <c r="CI8" s="802"/>
      <c r="CJ8" s="802"/>
      <c r="CK8" s="802"/>
      <c r="CL8" s="803"/>
      <c r="CM8" s="801">
        <v>25</v>
      </c>
      <c r="CN8" s="802"/>
      <c r="CO8" s="802"/>
      <c r="CP8" s="802"/>
      <c r="CQ8" s="803"/>
      <c r="CR8" s="801">
        <v>3</v>
      </c>
      <c r="CS8" s="802"/>
      <c r="CT8" s="802"/>
      <c r="CU8" s="802"/>
      <c r="CV8" s="803"/>
      <c r="CW8" s="801" t="s">
        <v>473</v>
      </c>
      <c r="CX8" s="802"/>
      <c r="CY8" s="802"/>
      <c r="CZ8" s="802"/>
      <c r="DA8" s="803"/>
      <c r="DB8" s="801" t="s">
        <v>473</v>
      </c>
      <c r="DC8" s="802"/>
      <c r="DD8" s="802"/>
      <c r="DE8" s="802"/>
      <c r="DF8" s="803"/>
      <c r="DG8" s="801" t="s">
        <v>473</v>
      </c>
      <c r="DH8" s="802"/>
      <c r="DI8" s="802"/>
      <c r="DJ8" s="802"/>
      <c r="DK8" s="803"/>
      <c r="DL8" s="801" t="s">
        <v>473</v>
      </c>
      <c r="DM8" s="802"/>
      <c r="DN8" s="802"/>
      <c r="DO8" s="802"/>
      <c r="DP8" s="803"/>
      <c r="DQ8" s="801" t="s">
        <v>473</v>
      </c>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366</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367</v>
      </c>
      <c r="B23" s="810" t="s">
        <v>368</v>
      </c>
      <c r="C23" s="811"/>
      <c r="D23" s="811"/>
      <c r="E23" s="811"/>
      <c r="F23" s="811"/>
      <c r="G23" s="811"/>
      <c r="H23" s="811"/>
      <c r="I23" s="811"/>
      <c r="J23" s="811"/>
      <c r="K23" s="811"/>
      <c r="L23" s="811"/>
      <c r="M23" s="811"/>
      <c r="N23" s="811"/>
      <c r="O23" s="811"/>
      <c r="P23" s="812"/>
      <c r="Q23" s="813"/>
      <c r="R23" s="814"/>
      <c r="S23" s="814"/>
      <c r="T23" s="814"/>
      <c r="U23" s="814"/>
      <c r="V23" s="814"/>
      <c r="W23" s="814"/>
      <c r="X23" s="814"/>
      <c r="Y23" s="814"/>
      <c r="Z23" s="814"/>
      <c r="AA23" s="814"/>
      <c r="AB23" s="814"/>
      <c r="AC23" s="814"/>
      <c r="AD23" s="814"/>
      <c r="AE23" s="815"/>
      <c r="AF23" s="816">
        <v>138</v>
      </c>
      <c r="AG23" s="814"/>
      <c r="AH23" s="814"/>
      <c r="AI23" s="814"/>
      <c r="AJ23" s="817"/>
      <c r="AK23" s="818"/>
      <c r="AL23" s="819"/>
      <c r="AM23" s="819"/>
      <c r="AN23" s="819"/>
      <c r="AO23" s="819"/>
      <c r="AP23" s="814"/>
      <c r="AQ23" s="814"/>
      <c r="AR23" s="814"/>
      <c r="AS23" s="814"/>
      <c r="AT23" s="814"/>
      <c r="AU23" s="820"/>
      <c r="AV23" s="820"/>
      <c r="AW23" s="820"/>
      <c r="AX23" s="820"/>
      <c r="AY23" s="821"/>
      <c r="AZ23" s="829" t="s">
        <v>111</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369</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370</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348</v>
      </c>
      <c r="B26" s="761"/>
      <c r="C26" s="761"/>
      <c r="D26" s="761"/>
      <c r="E26" s="761"/>
      <c r="F26" s="761"/>
      <c r="G26" s="761"/>
      <c r="H26" s="761"/>
      <c r="I26" s="761"/>
      <c r="J26" s="761"/>
      <c r="K26" s="761"/>
      <c r="L26" s="761"/>
      <c r="M26" s="761"/>
      <c r="N26" s="761"/>
      <c r="O26" s="761"/>
      <c r="P26" s="762"/>
      <c r="Q26" s="737" t="s">
        <v>371</v>
      </c>
      <c r="R26" s="738"/>
      <c r="S26" s="738"/>
      <c r="T26" s="738"/>
      <c r="U26" s="739"/>
      <c r="V26" s="737" t="s">
        <v>372</v>
      </c>
      <c r="W26" s="738"/>
      <c r="X26" s="738"/>
      <c r="Y26" s="738"/>
      <c r="Z26" s="739"/>
      <c r="AA26" s="737" t="s">
        <v>373</v>
      </c>
      <c r="AB26" s="738"/>
      <c r="AC26" s="738"/>
      <c r="AD26" s="738"/>
      <c r="AE26" s="738"/>
      <c r="AF26" s="832" t="s">
        <v>374</v>
      </c>
      <c r="AG26" s="833"/>
      <c r="AH26" s="833"/>
      <c r="AI26" s="833"/>
      <c r="AJ26" s="834"/>
      <c r="AK26" s="738" t="s">
        <v>375</v>
      </c>
      <c r="AL26" s="738"/>
      <c r="AM26" s="738"/>
      <c r="AN26" s="738"/>
      <c r="AO26" s="739"/>
      <c r="AP26" s="737" t="s">
        <v>376</v>
      </c>
      <c r="AQ26" s="738"/>
      <c r="AR26" s="738"/>
      <c r="AS26" s="738"/>
      <c r="AT26" s="739"/>
      <c r="AU26" s="737" t="s">
        <v>377</v>
      </c>
      <c r="AV26" s="738"/>
      <c r="AW26" s="738"/>
      <c r="AX26" s="738"/>
      <c r="AY26" s="739"/>
      <c r="AZ26" s="737" t="s">
        <v>378</v>
      </c>
      <c r="BA26" s="738"/>
      <c r="BB26" s="738"/>
      <c r="BC26" s="738"/>
      <c r="BD26" s="739"/>
      <c r="BE26" s="737" t="s">
        <v>355</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379</v>
      </c>
      <c r="C28" s="752"/>
      <c r="D28" s="752"/>
      <c r="E28" s="752"/>
      <c r="F28" s="752"/>
      <c r="G28" s="752"/>
      <c r="H28" s="752"/>
      <c r="I28" s="752"/>
      <c r="J28" s="752"/>
      <c r="K28" s="752"/>
      <c r="L28" s="752"/>
      <c r="M28" s="752"/>
      <c r="N28" s="752"/>
      <c r="O28" s="752"/>
      <c r="P28" s="753"/>
      <c r="Q28" s="842">
        <v>235</v>
      </c>
      <c r="R28" s="843"/>
      <c r="S28" s="843"/>
      <c r="T28" s="843"/>
      <c r="U28" s="843"/>
      <c r="V28" s="843">
        <v>234</v>
      </c>
      <c r="W28" s="843"/>
      <c r="X28" s="843"/>
      <c r="Y28" s="843"/>
      <c r="Z28" s="843"/>
      <c r="AA28" s="843">
        <v>1</v>
      </c>
      <c r="AB28" s="843"/>
      <c r="AC28" s="843"/>
      <c r="AD28" s="843"/>
      <c r="AE28" s="844"/>
      <c r="AF28" s="845">
        <v>1</v>
      </c>
      <c r="AG28" s="843"/>
      <c r="AH28" s="843"/>
      <c r="AI28" s="843"/>
      <c r="AJ28" s="846"/>
      <c r="AK28" s="847">
        <v>63</v>
      </c>
      <c r="AL28" s="838"/>
      <c r="AM28" s="838"/>
      <c r="AN28" s="838"/>
      <c r="AO28" s="838"/>
      <c r="AP28" s="838" t="s">
        <v>473</v>
      </c>
      <c r="AQ28" s="838"/>
      <c r="AR28" s="838"/>
      <c r="AS28" s="838"/>
      <c r="AT28" s="838"/>
      <c r="AU28" s="838" t="s">
        <v>473</v>
      </c>
      <c r="AV28" s="838"/>
      <c r="AW28" s="838"/>
      <c r="AX28" s="838"/>
      <c r="AY28" s="838"/>
      <c r="AZ28" s="839" t="s">
        <v>473</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380</v>
      </c>
      <c r="C29" s="776"/>
      <c r="D29" s="776"/>
      <c r="E29" s="776"/>
      <c r="F29" s="776"/>
      <c r="G29" s="776"/>
      <c r="H29" s="776"/>
      <c r="I29" s="776"/>
      <c r="J29" s="776"/>
      <c r="K29" s="776"/>
      <c r="L29" s="776"/>
      <c r="M29" s="776"/>
      <c r="N29" s="776"/>
      <c r="O29" s="776"/>
      <c r="P29" s="777"/>
      <c r="Q29" s="778">
        <v>43</v>
      </c>
      <c r="R29" s="779"/>
      <c r="S29" s="779"/>
      <c r="T29" s="779"/>
      <c r="U29" s="779"/>
      <c r="V29" s="779">
        <v>43</v>
      </c>
      <c r="W29" s="779"/>
      <c r="X29" s="779"/>
      <c r="Y29" s="779"/>
      <c r="Z29" s="779"/>
      <c r="AA29" s="779">
        <v>0</v>
      </c>
      <c r="AB29" s="779"/>
      <c r="AC29" s="779"/>
      <c r="AD29" s="779"/>
      <c r="AE29" s="780"/>
      <c r="AF29" s="781">
        <v>0</v>
      </c>
      <c r="AG29" s="782"/>
      <c r="AH29" s="782"/>
      <c r="AI29" s="782"/>
      <c r="AJ29" s="783"/>
      <c r="AK29" s="850">
        <v>25</v>
      </c>
      <c r="AL29" s="851"/>
      <c r="AM29" s="851"/>
      <c r="AN29" s="851"/>
      <c r="AO29" s="851"/>
      <c r="AP29" s="851" t="s">
        <v>473</v>
      </c>
      <c r="AQ29" s="851"/>
      <c r="AR29" s="851"/>
      <c r="AS29" s="851"/>
      <c r="AT29" s="851"/>
      <c r="AU29" s="851" t="s">
        <v>473</v>
      </c>
      <c r="AV29" s="851"/>
      <c r="AW29" s="851"/>
      <c r="AX29" s="851"/>
      <c r="AY29" s="851"/>
      <c r="AZ29" s="852" t="s">
        <v>473</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381</v>
      </c>
      <c r="C30" s="776"/>
      <c r="D30" s="776"/>
      <c r="E30" s="776"/>
      <c r="F30" s="776"/>
      <c r="G30" s="776"/>
      <c r="H30" s="776"/>
      <c r="I30" s="776"/>
      <c r="J30" s="776"/>
      <c r="K30" s="776"/>
      <c r="L30" s="776"/>
      <c r="M30" s="776"/>
      <c r="N30" s="776"/>
      <c r="O30" s="776"/>
      <c r="P30" s="777"/>
      <c r="Q30" s="778">
        <v>61</v>
      </c>
      <c r="R30" s="779"/>
      <c r="S30" s="779"/>
      <c r="T30" s="779"/>
      <c r="U30" s="779"/>
      <c r="V30" s="779">
        <v>49</v>
      </c>
      <c r="W30" s="779"/>
      <c r="X30" s="779"/>
      <c r="Y30" s="779"/>
      <c r="Z30" s="779"/>
      <c r="AA30" s="779">
        <v>12</v>
      </c>
      <c r="AB30" s="779"/>
      <c r="AC30" s="779"/>
      <c r="AD30" s="779"/>
      <c r="AE30" s="780"/>
      <c r="AF30" s="781">
        <v>12</v>
      </c>
      <c r="AG30" s="782"/>
      <c r="AH30" s="782"/>
      <c r="AI30" s="782"/>
      <c r="AJ30" s="783"/>
      <c r="AK30" s="850">
        <v>22</v>
      </c>
      <c r="AL30" s="851"/>
      <c r="AM30" s="851"/>
      <c r="AN30" s="851"/>
      <c r="AO30" s="851"/>
      <c r="AP30" s="851">
        <v>107</v>
      </c>
      <c r="AQ30" s="851"/>
      <c r="AR30" s="851"/>
      <c r="AS30" s="851"/>
      <c r="AT30" s="851"/>
      <c r="AU30" s="851">
        <v>105</v>
      </c>
      <c r="AV30" s="851"/>
      <c r="AW30" s="851"/>
      <c r="AX30" s="851"/>
      <c r="AY30" s="851"/>
      <c r="AZ30" s="852" t="s">
        <v>473</v>
      </c>
      <c r="BA30" s="852"/>
      <c r="BB30" s="852"/>
      <c r="BC30" s="852"/>
      <c r="BD30" s="852"/>
      <c r="BE30" s="848" t="s">
        <v>382</v>
      </c>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c r="C31" s="776"/>
      <c r="D31" s="776"/>
      <c r="E31" s="776"/>
      <c r="F31" s="776"/>
      <c r="G31" s="776"/>
      <c r="H31" s="776"/>
      <c r="I31" s="776"/>
      <c r="J31" s="776"/>
      <c r="K31" s="776"/>
      <c r="L31" s="776"/>
      <c r="M31" s="776"/>
      <c r="N31" s="776"/>
      <c r="O31" s="776"/>
      <c r="P31" s="777"/>
      <c r="Q31" s="778"/>
      <c r="R31" s="779"/>
      <c r="S31" s="779"/>
      <c r="T31" s="779"/>
      <c r="U31" s="779"/>
      <c r="V31" s="779"/>
      <c r="W31" s="779"/>
      <c r="X31" s="779"/>
      <c r="Y31" s="779"/>
      <c r="Z31" s="779"/>
      <c r="AA31" s="779"/>
      <c r="AB31" s="779"/>
      <c r="AC31" s="779"/>
      <c r="AD31" s="779"/>
      <c r="AE31" s="780"/>
      <c r="AF31" s="781"/>
      <c r="AG31" s="782"/>
      <c r="AH31" s="782"/>
      <c r="AI31" s="782"/>
      <c r="AJ31" s="783"/>
      <c r="AK31" s="850"/>
      <c r="AL31" s="851"/>
      <c r="AM31" s="851"/>
      <c r="AN31" s="851"/>
      <c r="AO31" s="851"/>
      <c r="AP31" s="851"/>
      <c r="AQ31" s="851"/>
      <c r="AR31" s="851"/>
      <c r="AS31" s="851"/>
      <c r="AT31" s="851"/>
      <c r="AU31" s="851"/>
      <c r="AV31" s="851"/>
      <c r="AW31" s="851"/>
      <c r="AX31" s="851"/>
      <c r="AY31" s="851"/>
      <c r="AZ31" s="852"/>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c r="C32" s="776"/>
      <c r="D32" s="776"/>
      <c r="E32" s="776"/>
      <c r="F32" s="776"/>
      <c r="G32" s="776"/>
      <c r="H32" s="776"/>
      <c r="I32" s="776"/>
      <c r="J32" s="776"/>
      <c r="K32" s="776"/>
      <c r="L32" s="776"/>
      <c r="M32" s="776"/>
      <c r="N32" s="776"/>
      <c r="O32" s="776"/>
      <c r="P32" s="777"/>
      <c r="Q32" s="778"/>
      <c r="R32" s="779"/>
      <c r="S32" s="779"/>
      <c r="T32" s="779"/>
      <c r="U32" s="779"/>
      <c r="V32" s="779"/>
      <c r="W32" s="779"/>
      <c r="X32" s="779"/>
      <c r="Y32" s="779"/>
      <c r="Z32" s="779"/>
      <c r="AA32" s="779"/>
      <c r="AB32" s="779"/>
      <c r="AC32" s="779"/>
      <c r="AD32" s="779"/>
      <c r="AE32" s="780"/>
      <c r="AF32" s="781"/>
      <c r="AG32" s="782"/>
      <c r="AH32" s="782"/>
      <c r="AI32" s="782"/>
      <c r="AJ32" s="783"/>
      <c r="AK32" s="850"/>
      <c r="AL32" s="851"/>
      <c r="AM32" s="851"/>
      <c r="AN32" s="851"/>
      <c r="AO32" s="851"/>
      <c r="AP32" s="851"/>
      <c r="AQ32" s="851"/>
      <c r="AR32" s="851"/>
      <c r="AS32" s="851"/>
      <c r="AT32" s="851"/>
      <c r="AU32" s="851"/>
      <c r="AV32" s="851"/>
      <c r="AW32" s="851"/>
      <c r="AX32" s="851"/>
      <c r="AY32" s="851"/>
      <c r="AZ32" s="852"/>
      <c r="BA32" s="852"/>
      <c r="BB32" s="852"/>
      <c r="BC32" s="852"/>
      <c r="BD32" s="852"/>
      <c r="BE32" s="848"/>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383</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367</v>
      </c>
      <c r="B63" s="810" t="s">
        <v>384</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13</v>
      </c>
      <c r="AG63" s="862"/>
      <c r="AH63" s="862"/>
      <c r="AI63" s="862"/>
      <c r="AJ63" s="863"/>
      <c r="AK63" s="864"/>
      <c r="AL63" s="859"/>
      <c r="AM63" s="859"/>
      <c r="AN63" s="859"/>
      <c r="AO63" s="859"/>
      <c r="AP63" s="862"/>
      <c r="AQ63" s="862"/>
      <c r="AR63" s="862"/>
      <c r="AS63" s="862"/>
      <c r="AT63" s="862"/>
      <c r="AU63" s="862"/>
      <c r="AV63" s="862"/>
      <c r="AW63" s="862"/>
      <c r="AX63" s="862"/>
      <c r="AY63" s="862"/>
      <c r="AZ63" s="866"/>
      <c r="BA63" s="866"/>
      <c r="BB63" s="866"/>
      <c r="BC63" s="866"/>
      <c r="BD63" s="866"/>
      <c r="BE63" s="867"/>
      <c r="BF63" s="867"/>
      <c r="BG63" s="867"/>
      <c r="BH63" s="867"/>
      <c r="BI63" s="868"/>
      <c r="BJ63" s="869" t="s">
        <v>111</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385</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386</v>
      </c>
      <c r="B66" s="761"/>
      <c r="C66" s="761"/>
      <c r="D66" s="761"/>
      <c r="E66" s="761"/>
      <c r="F66" s="761"/>
      <c r="G66" s="761"/>
      <c r="H66" s="761"/>
      <c r="I66" s="761"/>
      <c r="J66" s="761"/>
      <c r="K66" s="761"/>
      <c r="L66" s="761"/>
      <c r="M66" s="761"/>
      <c r="N66" s="761"/>
      <c r="O66" s="761"/>
      <c r="P66" s="762"/>
      <c r="Q66" s="737" t="s">
        <v>371</v>
      </c>
      <c r="R66" s="738"/>
      <c r="S66" s="738"/>
      <c r="T66" s="738"/>
      <c r="U66" s="739"/>
      <c r="V66" s="737" t="s">
        <v>372</v>
      </c>
      <c r="W66" s="738"/>
      <c r="X66" s="738"/>
      <c r="Y66" s="738"/>
      <c r="Z66" s="739"/>
      <c r="AA66" s="737" t="s">
        <v>373</v>
      </c>
      <c r="AB66" s="738"/>
      <c r="AC66" s="738"/>
      <c r="AD66" s="738"/>
      <c r="AE66" s="739"/>
      <c r="AF66" s="872" t="s">
        <v>374</v>
      </c>
      <c r="AG66" s="833"/>
      <c r="AH66" s="833"/>
      <c r="AI66" s="833"/>
      <c r="AJ66" s="873"/>
      <c r="AK66" s="737" t="s">
        <v>375</v>
      </c>
      <c r="AL66" s="761"/>
      <c r="AM66" s="761"/>
      <c r="AN66" s="761"/>
      <c r="AO66" s="762"/>
      <c r="AP66" s="737" t="s">
        <v>376</v>
      </c>
      <c r="AQ66" s="738"/>
      <c r="AR66" s="738"/>
      <c r="AS66" s="738"/>
      <c r="AT66" s="739"/>
      <c r="AU66" s="737" t="s">
        <v>387</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524</v>
      </c>
      <c r="C68" s="890"/>
      <c r="D68" s="890"/>
      <c r="E68" s="890"/>
      <c r="F68" s="890"/>
      <c r="G68" s="890"/>
      <c r="H68" s="890"/>
      <c r="I68" s="890"/>
      <c r="J68" s="890"/>
      <c r="K68" s="890"/>
      <c r="L68" s="890"/>
      <c r="M68" s="890"/>
      <c r="N68" s="890"/>
      <c r="O68" s="890"/>
      <c r="P68" s="891"/>
      <c r="Q68" s="892">
        <v>476</v>
      </c>
      <c r="R68" s="886"/>
      <c r="S68" s="886"/>
      <c r="T68" s="886"/>
      <c r="U68" s="886"/>
      <c r="V68" s="886">
        <v>448</v>
      </c>
      <c r="W68" s="886"/>
      <c r="X68" s="886"/>
      <c r="Y68" s="886"/>
      <c r="Z68" s="886"/>
      <c r="AA68" s="886">
        <v>28</v>
      </c>
      <c r="AB68" s="886"/>
      <c r="AC68" s="886"/>
      <c r="AD68" s="886"/>
      <c r="AE68" s="886"/>
      <c r="AF68" s="886">
        <v>788</v>
      </c>
      <c r="AG68" s="886"/>
      <c r="AH68" s="886"/>
      <c r="AI68" s="886"/>
      <c r="AJ68" s="886"/>
      <c r="AK68" s="886">
        <v>0</v>
      </c>
      <c r="AL68" s="886"/>
      <c r="AM68" s="886"/>
      <c r="AN68" s="886"/>
      <c r="AO68" s="886"/>
      <c r="AP68" s="886">
        <v>1575</v>
      </c>
      <c r="AQ68" s="886"/>
      <c r="AR68" s="886"/>
      <c r="AS68" s="886"/>
      <c r="AT68" s="886"/>
      <c r="AU68" s="886">
        <v>6</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525</v>
      </c>
      <c r="C69" s="894"/>
      <c r="D69" s="894"/>
      <c r="E69" s="894"/>
      <c r="F69" s="894"/>
      <c r="G69" s="894"/>
      <c r="H69" s="894"/>
      <c r="I69" s="894"/>
      <c r="J69" s="894"/>
      <c r="K69" s="894"/>
      <c r="L69" s="894"/>
      <c r="M69" s="894"/>
      <c r="N69" s="894"/>
      <c r="O69" s="894"/>
      <c r="P69" s="895"/>
      <c r="Q69" s="896">
        <v>807</v>
      </c>
      <c r="R69" s="851"/>
      <c r="S69" s="851"/>
      <c r="T69" s="851"/>
      <c r="U69" s="851"/>
      <c r="V69" s="851">
        <v>765</v>
      </c>
      <c r="W69" s="851"/>
      <c r="X69" s="851"/>
      <c r="Y69" s="851"/>
      <c r="Z69" s="851"/>
      <c r="AA69" s="851">
        <v>42</v>
      </c>
      <c r="AB69" s="851"/>
      <c r="AC69" s="851"/>
      <c r="AD69" s="851"/>
      <c r="AE69" s="851"/>
      <c r="AF69" s="851">
        <v>42</v>
      </c>
      <c r="AG69" s="851"/>
      <c r="AH69" s="851"/>
      <c r="AI69" s="851"/>
      <c r="AJ69" s="851"/>
      <c r="AK69" s="851">
        <v>0</v>
      </c>
      <c r="AL69" s="851"/>
      <c r="AM69" s="851"/>
      <c r="AN69" s="851"/>
      <c r="AO69" s="851"/>
      <c r="AP69" s="851">
        <v>249</v>
      </c>
      <c r="AQ69" s="851"/>
      <c r="AR69" s="851"/>
      <c r="AS69" s="851"/>
      <c r="AT69" s="851"/>
      <c r="AU69" s="851">
        <v>12</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526</v>
      </c>
      <c r="C70" s="894"/>
      <c r="D70" s="894"/>
      <c r="E70" s="894"/>
      <c r="F70" s="894"/>
      <c r="G70" s="894"/>
      <c r="H70" s="894"/>
      <c r="I70" s="894"/>
      <c r="J70" s="894"/>
      <c r="K70" s="894"/>
      <c r="L70" s="894"/>
      <c r="M70" s="894"/>
      <c r="N70" s="894"/>
      <c r="O70" s="894"/>
      <c r="P70" s="895"/>
      <c r="Q70" s="896">
        <v>2470</v>
      </c>
      <c r="R70" s="851"/>
      <c r="S70" s="851"/>
      <c r="T70" s="851"/>
      <c r="U70" s="851"/>
      <c r="V70" s="851">
        <v>2395</v>
      </c>
      <c r="W70" s="851"/>
      <c r="X70" s="851"/>
      <c r="Y70" s="851"/>
      <c r="Z70" s="851"/>
      <c r="AA70" s="851">
        <v>75</v>
      </c>
      <c r="AB70" s="851"/>
      <c r="AC70" s="851"/>
      <c r="AD70" s="851"/>
      <c r="AE70" s="851"/>
      <c r="AF70" s="851">
        <v>75</v>
      </c>
      <c r="AG70" s="851"/>
      <c r="AH70" s="851"/>
      <c r="AI70" s="851"/>
      <c r="AJ70" s="851"/>
      <c r="AK70" s="851">
        <v>0</v>
      </c>
      <c r="AL70" s="851"/>
      <c r="AM70" s="851"/>
      <c r="AN70" s="851"/>
      <c r="AO70" s="851"/>
      <c r="AP70" s="851">
        <v>1320</v>
      </c>
      <c r="AQ70" s="851"/>
      <c r="AR70" s="851"/>
      <c r="AS70" s="851"/>
      <c r="AT70" s="851"/>
      <c r="AU70" s="851">
        <v>85</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527</v>
      </c>
      <c r="C71" s="894"/>
      <c r="D71" s="894"/>
      <c r="E71" s="894"/>
      <c r="F71" s="894"/>
      <c r="G71" s="894"/>
      <c r="H71" s="894"/>
      <c r="I71" s="894"/>
      <c r="J71" s="894"/>
      <c r="K71" s="894"/>
      <c r="L71" s="894"/>
      <c r="M71" s="894"/>
      <c r="N71" s="894"/>
      <c r="O71" s="894"/>
      <c r="P71" s="895"/>
      <c r="Q71" s="896">
        <v>58</v>
      </c>
      <c r="R71" s="851"/>
      <c r="S71" s="851"/>
      <c r="T71" s="851"/>
      <c r="U71" s="851"/>
      <c r="V71" s="851">
        <v>56</v>
      </c>
      <c r="W71" s="851"/>
      <c r="X71" s="851"/>
      <c r="Y71" s="851"/>
      <c r="Z71" s="851"/>
      <c r="AA71" s="851">
        <v>1</v>
      </c>
      <c r="AB71" s="851"/>
      <c r="AC71" s="851"/>
      <c r="AD71" s="851"/>
      <c r="AE71" s="851"/>
      <c r="AF71" s="851">
        <v>1</v>
      </c>
      <c r="AG71" s="851"/>
      <c r="AH71" s="851"/>
      <c r="AI71" s="851"/>
      <c r="AJ71" s="851"/>
      <c r="AK71" s="851">
        <v>0</v>
      </c>
      <c r="AL71" s="851"/>
      <c r="AM71" s="851"/>
      <c r="AN71" s="851"/>
      <c r="AO71" s="851"/>
      <c r="AP71" s="851">
        <v>18</v>
      </c>
      <c r="AQ71" s="851"/>
      <c r="AR71" s="851"/>
      <c r="AS71" s="851"/>
      <c r="AT71" s="851"/>
      <c r="AU71" s="851">
        <v>0</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528</v>
      </c>
      <c r="C72" s="894"/>
      <c r="D72" s="894"/>
      <c r="E72" s="894"/>
      <c r="F72" s="894"/>
      <c r="G72" s="894"/>
      <c r="H72" s="894"/>
      <c r="I72" s="894"/>
      <c r="J72" s="894"/>
      <c r="K72" s="894"/>
      <c r="L72" s="894"/>
      <c r="M72" s="894"/>
      <c r="N72" s="894"/>
      <c r="O72" s="894"/>
      <c r="P72" s="895"/>
      <c r="Q72" s="896">
        <v>700</v>
      </c>
      <c r="R72" s="851"/>
      <c r="S72" s="851"/>
      <c r="T72" s="851"/>
      <c r="U72" s="851"/>
      <c r="V72" s="851">
        <v>689</v>
      </c>
      <c r="W72" s="851"/>
      <c r="X72" s="851"/>
      <c r="Y72" s="851"/>
      <c r="Z72" s="851"/>
      <c r="AA72" s="851">
        <v>11</v>
      </c>
      <c r="AB72" s="851"/>
      <c r="AC72" s="851"/>
      <c r="AD72" s="851"/>
      <c r="AE72" s="851"/>
      <c r="AF72" s="851">
        <v>11</v>
      </c>
      <c r="AG72" s="851"/>
      <c r="AH72" s="851"/>
      <c r="AI72" s="851"/>
      <c r="AJ72" s="851"/>
      <c r="AK72" s="851">
        <v>0</v>
      </c>
      <c r="AL72" s="851"/>
      <c r="AM72" s="851"/>
      <c r="AN72" s="851"/>
      <c r="AO72" s="851"/>
      <c r="AP72" s="851">
        <v>1099</v>
      </c>
      <c r="AQ72" s="851"/>
      <c r="AR72" s="851"/>
      <c r="AS72" s="851"/>
      <c r="AT72" s="851"/>
      <c r="AU72" s="851">
        <v>23</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529</v>
      </c>
      <c r="C73" s="894"/>
      <c r="D73" s="894"/>
      <c r="E73" s="894"/>
      <c r="F73" s="894"/>
      <c r="G73" s="894"/>
      <c r="H73" s="894"/>
      <c r="I73" s="894"/>
      <c r="J73" s="894"/>
      <c r="K73" s="894"/>
      <c r="L73" s="894"/>
      <c r="M73" s="894"/>
      <c r="N73" s="894"/>
      <c r="O73" s="894"/>
      <c r="P73" s="895"/>
      <c r="Q73" s="896">
        <v>667</v>
      </c>
      <c r="R73" s="851"/>
      <c r="S73" s="851"/>
      <c r="T73" s="851"/>
      <c r="U73" s="851"/>
      <c r="V73" s="851">
        <v>628</v>
      </c>
      <c r="W73" s="851"/>
      <c r="X73" s="851"/>
      <c r="Y73" s="851"/>
      <c r="Z73" s="851"/>
      <c r="AA73" s="851">
        <v>40</v>
      </c>
      <c r="AB73" s="851"/>
      <c r="AC73" s="851"/>
      <c r="AD73" s="851"/>
      <c r="AE73" s="851"/>
      <c r="AF73" s="851">
        <v>40</v>
      </c>
      <c r="AG73" s="851"/>
      <c r="AH73" s="851"/>
      <c r="AI73" s="851"/>
      <c r="AJ73" s="851"/>
      <c r="AK73" s="851">
        <v>4</v>
      </c>
      <c r="AL73" s="851"/>
      <c r="AM73" s="851"/>
      <c r="AN73" s="851"/>
      <c r="AO73" s="851"/>
      <c r="AP73" s="851">
        <v>0</v>
      </c>
      <c r="AQ73" s="851"/>
      <c r="AR73" s="851"/>
      <c r="AS73" s="851"/>
      <c r="AT73" s="851"/>
      <c r="AU73" s="851">
        <v>0</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530</v>
      </c>
      <c r="C74" s="894"/>
      <c r="D74" s="894"/>
      <c r="E74" s="894"/>
      <c r="F74" s="894"/>
      <c r="G74" s="894"/>
      <c r="H74" s="894"/>
      <c r="I74" s="894"/>
      <c r="J74" s="894"/>
      <c r="K74" s="894"/>
      <c r="L74" s="894"/>
      <c r="M74" s="894"/>
      <c r="N74" s="894"/>
      <c r="O74" s="894"/>
      <c r="P74" s="895"/>
      <c r="Q74" s="896">
        <v>18</v>
      </c>
      <c r="R74" s="851"/>
      <c r="S74" s="851"/>
      <c r="T74" s="851"/>
      <c r="U74" s="851"/>
      <c r="V74" s="851">
        <v>17</v>
      </c>
      <c r="W74" s="851"/>
      <c r="X74" s="851"/>
      <c r="Y74" s="851"/>
      <c r="Z74" s="851"/>
      <c r="AA74" s="851">
        <v>2</v>
      </c>
      <c r="AB74" s="851"/>
      <c r="AC74" s="851"/>
      <c r="AD74" s="851"/>
      <c r="AE74" s="851"/>
      <c r="AF74" s="851">
        <v>2</v>
      </c>
      <c r="AG74" s="851"/>
      <c r="AH74" s="851"/>
      <c r="AI74" s="851"/>
      <c r="AJ74" s="851"/>
      <c r="AK74" s="851">
        <v>0</v>
      </c>
      <c r="AL74" s="851"/>
      <c r="AM74" s="851"/>
      <c r="AN74" s="851"/>
      <c r="AO74" s="851"/>
      <c r="AP74" s="851">
        <v>0</v>
      </c>
      <c r="AQ74" s="851"/>
      <c r="AR74" s="851"/>
      <c r="AS74" s="851"/>
      <c r="AT74" s="851"/>
      <c r="AU74" s="851">
        <v>0</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367</v>
      </c>
      <c r="B88" s="810" t="s">
        <v>388</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c r="AG88" s="862"/>
      <c r="AH88" s="862"/>
      <c r="AI88" s="862"/>
      <c r="AJ88" s="862"/>
      <c r="AK88" s="859"/>
      <c r="AL88" s="859"/>
      <c r="AM88" s="859"/>
      <c r="AN88" s="859"/>
      <c r="AO88" s="859"/>
      <c r="AP88" s="862"/>
      <c r="AQ88" s="862"/>
      <c r="AR88" s="862"/>
      <c r="AS88" s="862"/>
      <c r="AT88" s="862"/>
      <c r="AU88" s="862"/>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810" t="s">
        <v>389</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390</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391</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392</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393</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394</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395</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396</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397</v>
      </c>
      <c r="AB109" s="915"/>
      <c r="AC109" s="915"/>
      <c r="AD109" s="915"/>
      <c r="AE109" s="916"/>
      <c r="AF109" s="914" t="s">
        <v>287</v>
      </c>
      <c r="AG109" s="915"/>
      <c r="AH109" s="915"/>
      <c r="AI109" s="915"/>
      <c r="AJ109" s="916"/>
      <c r="AK109" s="914" t="s">
        <v>286</v>
      </c>
      <c r="AL109" s="915"/>
      <c r="AM109" s="915"/>
      <c r="AN109" s="915"/>
      <c r="AO109" s="916"/>
      <c r="AP109" s="914" t="s">
        <v>398</v>
      </c>
      <c r="AQ109" s="915"/>
      <c r="AR109" s="915"/>
      <c r="AS109" s="915"/>
      <c r="AT109" s="917"/>
      <c r="AU109" s="934" t="s">
        <v>396</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397</v>
      </c>
      <c r="BR109" s="915"/>
      <c r="BS109" s="915"/>
      <c r="BT109" s="915"/>
      <c r="BU109" s="916"/>
      <c r="BV109" s="914" t="s">
        <v>287</v>
      </c>
      <c r="BW109" s="915"/>
      <c r="BX109" s="915"/>
      <c r="BY109" s="915"/>
      <c r="BZ109" s="916"/>
      <c r="CA109" s="914" t="s">
        <v>286</v>
      </c>
      <c r="CB109" s="915"/>
      <c r="CC109" s="915"/>
      <c r="CD109" s="915"/>
      <c r="CE109" s="916"/>
      <c r="CF109" s="935" t="s">
        <v>398</v>
      </c>
      <c r="CG109" s="935"/>
      <c r="CH109" s="935"/>
      <c r="CI109" s="935"/>
      <c r="CJ109" s="935"/>
      <c r="CK109" s="914" t="s">
        <v>399</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397</v>
      </c>
      <c r="DH109" s="915"/>
      <c r="DI109" s="915"/>
      <c r="DJ109" s="915"/>
      <c r="DK109" s="916"/>
      <c r="DL109" s="914" t="s">
        <v>287</v>
      </c>
      <c r="DM109" s="915"/>
      <c r="DN109" s="915"/>
      <c r="DO109" s="915"/>
      <c r="DP109" s="916"/>
      <c r="DQ109" s="914" t="s">
        <v>286</v>
      </c>
      <c r="DR109" s="915"/>
      <c r="DS109" s="915"/>
      <c r="DT109" s="915"/>
      <c r="DU109" s="916"/>
      <c r="DV109" s="914" t="s">
        <v>398</v>
      </c>
      <c r="DW109" s="915"/>
      <c r="DX109" s="915"/>
      <c r="DY109" s="915"/>
      <c r="DZ109" s="917"/>
    </row>
    <row r="110" spans="1:131" s="199" customFormat="1" ht="26.25" customHeight="1" x14ac:dyDescent="0.15">
      <c r="A110" s="918" t="s">
        <v>400</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554073</v>
      </c>
      <c r="AB110" s="922"/>
      <c r="AC110" s="922"/>
      <c r="AD110" s="922"/>
      <c r="AE110" s="923"/>
      <c r="AF110" s="924">
        <v>590854</v>
      </c>
      <c r="AG110" s="922"/>
      <c r="AH110" s="922"/>
      <c r="AI110" s="922"/>
      <c r="AJ110" s="923"/>
      <c r="AK110" s="924">
        <v>630844</v>
      </c>
      <c r="AL110" s="922"/>
      <c r="AM110" s="922"/>
      <c r="AN110" s="922"/>
      <c r="AO110" s="923"/>
      <c r="AP110" s="925">
        <v>37.799999999999997</v>
      </c>
      <c r="AQ110" s="926"/>
      <c r="AR110" s="926"/>
      <c r="AS110" s="926"/>
      <c r="AT110" s="927"/>
      <c r="AU110" s="928" t="s">
        <v>61</v>
      </c>
      <c r="AV110" s="929"/>
      <c r="AW110" s="929"/>
      <c r="AX110" s="929"/>
      <c r="AY110" s="929"/>
      <c r="AZ110" s="970" t="s">
        <v>401</v>
      </c>
      <c r="BA110" s="919"/>
      <c r="BB110" s="919"/>
      <c r="BC110" s="919"/>
      <c r="BD110" s="919"/>
      <c r="BE110" s="919"/>
      <c r="BF110" s="919"/>
      <c r="BG110" s="919"/>
      <c r="BH110" s="919"/>
      <c r="BI110" s="919"/>
      <c r="BJ110" s="919"/>
      <c r="BK110" s="919"/>
      <c r="BL110" s="919"/>
      <c r="BM110" s="919"/>
      <c r="BN110" s="919"/>
      <c r="BO110" s="919"/>
      <c r="BP110" s="920"/>
      <c r="BQ110" s="956">
        <v>5225189</v>
      </c>
      <c r="BR110" s="957"/>
      <c r="BS110" s="957"/>
      <c r="BT110" s="957"/>
      <c r="BU110" s="957"/>
      <c r="BV110" s="957">
        <v>5090135</v>
      </c>
      <c r="BW110" s="957"/>
      <c r="BX110" s="957"/>
      <c r="BY110" s="957"/>
      <c r="BZ110" s="957"/>
      <c r="CA110" s="957">
        <v>4767306</v>
      </c>
      <c r="CB110" s="957"/>
      <c r="CC110" s="957"/>
      <c r="CD110" s="957"/>
      <c r="CE110" s="957"/>
      <c r="CF110" s="971">
        <v>285.60000000000002</v>
      </c>
      <c r="CG110" s="972"/>
      <c r="CH110" s="972"/>
      <c r="CI110" s="972"/>
      <c r="CJ110" s="972"/>
      <c r="CK110" s="973" t="s">
        <v>402</v>
      </c>
      <c r="CL110" s="974"/>
      <c r="CM110" s="953" t="s">
        <v>403</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111</v>
      </c>
      <c r="DH110" s="957"/>
      <c r="DI110" s="957"/>
      <c r="DJ110" s="957"/>
      <c r="DK110" s="957"/>
      <c r="DL110" s="957" t="s">
        <v>111</v>
      </c>
      <c r="DM110" s="957"/>
      <c r="DN110" s="957"/>
      <c r="DO110" s="957"/>
      <c r="DP110" s="957"/>
      <c r="DQ110" s="957" t="s">
        <v>111</v>
      </c>
      <c r="DR110" s="957"/>
      <c r="DS110" s="957"/>
      <c r="DT110" s="957"/>
      <c r="DU110" s="957"/>
      <c r="DV110" s="958" t="s">
        <v>111</v>
      </c>
      <c r="DW110" s="958"/>
      <c r="DX110" s="958"/>
      <c r="DY110" s="958"/>
      <c r="DZ110" s="959"/>
    </row>
    <row r="111" spans="1:131" s="199" customFormat="1" ht="26.25" customHeight="1" x14ac:dyDescent="0.15">
      <c r="A111" s="960" t="s">
        <v>404</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111</v>
      </c>
      <c r="AB111" s="964"/>
      <c r="AC111" s="964"/>
      <c r="AD111" s="964"/>
      <c r="AE111" s="965"/>
      <c r="AF111" s="966" t="s">
        <v>111</v>
      </c>
      <c r="AG111" s="964"/>
      <c r="AH111" s="964"/>
      <c r="AI111" s="964"/>
      <c r="AJ111" s="965"/>
      <c r="AK111" s="966" t="s">
        <v>111</v>
      </c>
      <c r="AL111" s="964"/>
      <c r="AM111" s="964"/>
      <c r="AN111" s="964"/>
      <c r="AO111" s="965"/>
      <c r="AP111" s="967" t="s">
        <v>111</v>
      </c>
      <c r="AQ111" s="968"/>
      <c r="AR111" s="968"/>
      <c r="AS111" s="968"/>
      <c r="AT111" s="969"/>
      <c r="AU111" s="930"/>
      <c r="AV111" s="931"/>
      <c r="AW111" s="931"/>
      <c r="AX111" s="931"/>
      <c r="AY111" s="931"/>
      <c r="AZ111" s="979" t="s">
        <v>405</v>
      </c>
      <c r="BA111" s="980"/>
      <c r="BB111" s="980"/>
      <c r="BC111" s="980"/>
      <c r="BD111" s="980"/>
      <c r="BE111" s="980"/>
      <c r="BF111" s="980"/>
      <c r="BG111" s="980"/>
      <c r="BH111" s="980"/>
      <c r="BI111" s="980"/>
      <c r="BJ111" s="980"/>
      <c r="BK111" s="980"/>
      <c r="BL111" s="980"/>
      <c r="BM111" s="980"/>
      <c r="BN111" s="980"/>
      <c r="BO111" s="980"/>
      <c r="BP111" s="981"/>
      <c r="BQ111" s="949">
        <v>2520</v>
      </c>
      <c r="BR111" s="950"/>
      <c r="BS111" s="950"/>
      <c r="BT111" s="950"/>
      <c r="BU111" s="950"/>
      <c r="BV111" s="950">
        <v>1282</v>
      </c>
      <c r="BW111" s="950"/>
      <c r="BX111" s="950"/>
      <c r="BY111" s="950"/>
      <c r="BZ111" s="950"/>
      <c r="CA111" s="950" t="s">
        <v>111</v>
      </c>
      <c r="CB111" s="950"/>
      <c r="CC111" s="950"/>
      <c r="CD111" s="950"/>
      <c r="CE111" s="950"/>
      <c r="CF111" s="944" t="s">
        <v>111</v>
      </c>
      <c r="CG111" s="945"/>
      <c r="CH111" s="945"/>
      <c r="CI111" s="945"/>
      <c r="CJ111" s="945"/>
      <c r="CK111" s="975"/>
      <c r="CL111" s="976"/>
      <c r="CM111" s="946" t="s">
        <v>406</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111</v>
      </c>
      <c r="DH111" s="950"/>
      <c r="DI111" s="950"/>
      <c r="DJ111" s="950"/>
      <c r="DK111" s="950"/>
      <c r="DL111" s="950" t="s">
        <v>111</v>
      </c>
      <c r="DM111" s="950"/>
      <c r="DN111" s="950"/>
      <c r="DO111" s="950"/>
      <c r="DP111" s="950"/>
      <c r="DQ111" s="950" t="s">
        <v>111</v>
      </c>
      <c r="DR111" s="950"/>
      <c r="DS111" s="950"/>
      <c r="DT111" s="950"/>
      <c r="DU111" s="950"/>
      <c r="DV111" s="951" t="s">
        <v>111</v>
      </c>
      <c r="DW111" s="951"/>
      <c r="DX111" s="951"/>
      <c r="DY111" s="951"/>
      <c r="DZ111" s="952"/>
    </row>
    <row r="112" spans="1:131" s="199" customFormat="1" ht="26.25" customHeight="1" x14ac:dyDescent="0.15">
      <c r="A112" s="982" t="s">
        <v>407</v>
      </c>
      <c r="B112" s="983"/>
      <c r="C112" s="980" t="s">
        <v>408</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111</v>
      </c>
      <c r="AB112" s="989"/>
      <c r="AC112" s="989"/>
      <c r="AD112" s="989"/>
      <c r="AE112" s="990"/>
      <c r="AF112" s="991" t="s">
        <v>111</v>
      </c>
      <c r="AG112" s="989"/>
      <c r="AH112" s="989"/>
      <c r="AI112" s="989"/>
      <c r="AJ112" s="990"/>
      <c r="AK112" s="991" t="s">
        <v>111</v>
      </c>
      <c r="AL112" s="989"/>
      <c r="AM112" s="989"/>
      <c r="AN112" s="989"/>
      <c r="AO112" s="990"/>
      <c r="AP112" s="992" t="s">
        <v>111</v>
      </c>
      <c r="AQ112" s="993"/>
      <c r="AR112" s="993"/>
      <c r="AS112" s="993"/>
      <c r="AT112" s="994"/>
      <c r="AU112" s="930"/>
      <c r="AV112" s="931"/>
      <c r="AW112" s="931"/>
      <c r="AX112" s="931"/>
      <c r="AY112" s="931"/>
      <c r="AZ112" s="979" t="s">
        <v>409</v>
      </c>
      <c r="BA112" s="980"/>
      <c r="BB112" s="980"/>
      <c r="BC112" s="980"/>
      <c r="BD112" s="980"/>
      <c r="BE112" s="980"/>
      <c r="BF112" s="980"/>
      <c r="BG112" s="980"/>
      <c r="BH112" s="980"/>
      <c r="BI112" s="980"/>
      <c r="BJ112" s="980"/>
      <c r="BK112" s="980"/>
      <c r="BL112" s="980"/>
      <c r="BM112" s="980"/>
      <c r="BN112" s="980"/>
      <c r="BO112" s="980"/>
      <c r="BP112" s="981"/>
      <c r="BQ112" s="949">
        <v>139522</v>
      </c>
      <c r="BR112" s="950"/>
      <c r="BS112" s="950"/>
      <c r="BT112" s="950"/>
      <c r="BU112" s="950"/>
      <c r="BV112" s="950">
        <v>122528</v>
      </c>
      <c r="BW112" s="950"/>
      <c r="BX112" s="950"/>
      <c r="BY112" s="950"/>
      <c r="BZ112" s="950"/>
      <c r="CA112" s="950">
        <v>105175</v>
      </c>
      <c r="CB112" s="950"/>
      <c r="CC112" s="950"/>
      <c r="CD112" s="950"/>
      <c r="CE112" s="950"/>
      <c r="CF112" s="944">
        <v>6.3</v>
      </c>
      <c r="CG112" s="945"/>
      <c r="CH112" s="945"/>
      <c r="CI112" s="945"/>
      <c r="CJ112" s="945"/>
      <c r="CK112" s="975"/>
      <c r="CL112" s="976"/>
      <c r="CM112" s="946" t="s">
        <v>410</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111</v>
      </c>
      <c r="DH112" s="950"/>
      <c r="DI112" s="950"/>
      <c r="DJ112" s="950"/>
      <c r="DK112" s="950"/>
      <c r="DL112" s="950" t="s">
        <v>111</v>
      </c>
      <c r="DM112" s="950"/>
      <c r="DN112" s="950"/>
      <c r="DO112" s="950"/>
      <c r="DP112" s="950"/>
      <c r="DQ112" s="950" t="s">
        <v>111</v>
      </c>
      <c r="DR112" s="950"/>
      <c r="DS112" s="950"/>
      <c r="DT112" s="950"/>
      <c r="DU112" s="950"/>
      <c r="DV112" s="951" t="s">
        <v>111</v>
      </c>
      <c r="DW112" s="951"/>
      <c r="DX112" s="951"/>
      <c r="DY112" s="951"/>
      <c r="DZ112" s="952"/>
    </row>
    <row r="113" spans="1:130" s="199" customFormat="1" ht="26.25" customHeight="1" x14ac:dyDescent="0.15">
      <c r="A113" s="984"/>
      <c r="B113" s="985"/>
      <c r="C113" s="980" t="s">
        <v>411</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22483</v>
      </c>
      <c r="AB113" s="964"/>
      <c r="AC113" s="964"/>
      <c r="AD113" s="964"/>
      <c r="AE113" s="965"/>
      <c r="AF113" s="966">
        <v>22482</v>
      </c>
      <c r="AG113" s="964"/>
      <c r="AH113" s="964"/>
      <c r="AI113" s="964"/>
      <c r="AJ113" s="965"/>
      <c r="AK113" s="966">
        <v>22125</v>
      </c>
      <c r="AL113" s="964"/>
      <c r="AM113" s="964"/>
      <c r="AN113" s="964"/>
      <c r="AO113" s="965"/>
      <c r="AP113" s="967">
        <v>1.3</v>
      </c>
      <c r="AQ113" s="968"/>
      <c r="AR113" s="968"/>
      <c r="AS113" s="968"/>
      <c r="AT113" s="969"/>
      <c r="AU113" s="930"/>
      <c r="AV113" s="931"/>
      <c r="AW113" s="931"/>
      <c r="AX113" s="931"/>
      <c r="AY113" s="931"/>
      <c r="AZ113" s="979" t="s">
        <v>412</v>
      </c>
      <c r="BA113" s="980"/>
      <c r="BB113" s="980"/>
      <c r="BC113" s="980"/>
      <c r="BD113" s="980"/>
      <c r="BE113" s="980"/>
      <c r="BF113" s="980"/>
      <c r="BG113" s="980"/>
      <c r="BH113" s="980"/>
      <c r="BI113" s="980"/>
      <c r="BJ113" s="980"/>
      <c r="BK113" s="980"/>
      <c r="BL113" s="980"/>
      <c r="BM113" s="980"/>
      <c r="BN113" s="980"/>
      <c r="BO113" s="980"/>
      <c r="BP113" s="981"/>
      <c r="BQ113" s="949">
        <v>152060</v>
      </c>
      <c r="BR113" s="950"/>
      <c r="BS113" s="950"/>
      <c r="BT113" s="950"/>
      <c r="BU113" s="950"/>
      <c r="BV113" s="950">
        <v>131194</v>
      </c>
      <c r="BW113" s="950"/>
      <c r="BX113" s="950"/>
      <c r="BY113" s="950"/>
      <c r="BZ113" s="950"/>
      <c r="CA113" s="950">
        <v>126062</v>
      </c>
      <c r="CB113" s="950"/>
      <c r="CC113" s="950"/>
      <c r="CD113" s="950"/>
      <c r="CE113" s="950"/>
      <c r="CF113" s="944">
        <v>7.6</v>
      </c>
      <c r="CG113" s="945"/>
      <c r="CH113" s="945"/>
      <c r="CI113" s="945"/>
      <c r="CJ113" s="945"/>
      <c r="CK113" s="975"/>
      <c r="CL113" s="976"/>
      <c r="CM113" s="946" t="s">
        <v>413</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111</v>
      </c>
      <c r="DH113" s="989"/>
      <c r="DI113" s="989"/>
      <c r="DJ113" s="989"/>
      <c r="DK113" s="990"/>
      <c r="DL113" s="991" t="s">
        <v>111</v>
      </c>
      <c r="DM113" s="989"/>
      <c r="DN113" s="989"/>
      <c r="DO113" s="989"/>
      <c r="DP113" s="990"/>
      <c r="DQ113" s="991" t="s">
        <v>111</v>
      </c>
      <c r="DR113" s="989"/>
      <c r="DS113" s="989"/>
      <c r="DT113" s="989"/>
      <c r="DU113" s="990"/>
      <c r="DV113" s="992" t="s">
        <v>111</v>
      </c>
      <c r="DW113" s="993"/>
      <c r="DX113" s="993"/>
      <c r="DY113" s="993"/>
      <c r="DZ113" s="994"/>
    </row>
    <row r="114" spans="1:130" s="199" customFormat="1" ht="26.25" customHeight="1" x14ac:dyDescent="0.15">
      <c r="A114" s="984"/>
      <c r="B114" s="985"/>
      <c r="C114" s="980" t="s">
        <v>414</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24839</v>
      </c>
      <c r="AB114" s="989"/>
      <c r="AC114" s="989"/>
      <c r="AD114" s="989"/>
      <c r="AE114" s="990"/>
      <c r="AF114" s="991">
        <v>28460</v>
      </c>
      <c r="AG114" s="989"/>
      <c r="AH114" s="989"/>
      <c r="AI114" s="989"/>
      <c r="AJ114" s="990"/>
      <c r="AK114" s="991">
        <v>27730</v>
      </c>
      <c r="AL114" s="989"/>
      <c r="AM114" s="989"/>
      <c r="AN114" s="989"/>
      <c r="AO114" s="990"/>
      <c r="AP114" s="992">
        <v>1.7</v>
      </c>
      <c r="AQ114" s="993"/>
      <c r="AR114" s="993"/>
      <c r="AS114" s="993"/>
      <c r="AT114" s="994"/>
      <c r="AU114" s="930"/>
      <c r="AV114" s="931"/>
      <c r="AW114" s="931"/>
      <c r="AX114" s="931"/>
      <c r="AY114" s="931"/>
      <c r="AZ114" s="979" t="s">
        <v>415</v>
      </c>
      <c r="BA114" s="980"/>
      <c r="BB114" s="980"/>
      <c r="BC114" s="980"/>
      <c r="BD114" s="980"/>
      <c r="BE114" s="980"/>
      <c r="BF114" s="980"/>
      <c r="BG114" s="980"/>
      <c r="BH114" s="980"/>
      <c r="BI114" s="980"/>
      <c r="BJ114" s="980"/>
      <c r="BK114" s="980"/>
      <c r="BL114" s="980"/>
      <c r="BM114" s="980"/>
      <c r="BN114" s="980"/>
      <c r="BO114" s="980"/>
      <c r="BP114" s="981"/>
      <c r="BQ114" s="949">
        <v>751348</v>
      </c>
      <c r="BR114" s="950"/>
      <c r="BS114" s="950"/>
      <c r="BT114" s="950"/>
      <c r="BU114" s="950"/>
      <c r="BV114" s="950">
        <v>731047</v>
      </c>
      <c r="BW114" s="950"/>
      <c r="BX114" s="950"/>
      <c r="BY114" s="950"/>
      <c r="BZ114" s="950"/>
      <c r="CA114" s="950">
        <v>726913</v>
      </c>
      <c r="CB114" s="950"/>
      <c r="CC114" s="950"/>
      <c r="CD114" s="950"/>
      <c r="CE114" s="950"/>
      <c r="CF114" s="944">
        <v>43.6</v>
      </c>
      <c r="CG114" s="945"/>
      <c r="CH114" s="945"/>
      <c r="CI114" s="945"/>
      <c r="CJ114" s="945"/>
      <c r="CK114" s="975"/>
      <c r="CL114" s="976"/>
      <c r="CM114" s="946" t="s">
        <v>416</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111</v>
      </c>
      <c r="DH114" s="989"/>
      <c r="DI114" s="989"/>
      <c r="DJ114" s="989"/>
      <c r="DK114" s="990"/>
      <c r="DL114" s="991" t="s">
        <v>111</v>
      </c>
      <c r="DM114" s="989"/>
      <c r="DN114" s="989"/>
      <c r="DO114" s="989"/>
      <c r="DP114" s="990"/>
      <c r="DQ114" s="991" t="s">
        <v>111</v>
      </c>
      <c r="DR114" s="989"/>
      <c r="DS114" s="989"/>
      <c r="DT114" s="989"/>
      <c r="DU114" s="990"/>
      <c r="DV114" s="992" t="s">
        <v>111</v>
      </c>
      <c r="DW114" s="993"/>
      <c r="DX114" s="993"/>
      <c r="DY114" s="993"/>
      <c r="DZ114" s="994"/>
    </row>
    <row r="115" spans="1:130" s="199" customFormat="1" ht="26.25" customHeight="1" x14ac:dyDescent="0.15">
      <c r="A115" s="984"/>
      <c r="B115" s="985"/>
      <c r="C115" s="980" t="s">
        <v>417</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4038</v>
      </c>
      <c r="AB115" s="964"/>
      <c r="AC115" s="964"/>
      <c r="AD115" s="964"/>
      <c r="AE115" s="965"/>
      <c r="AF115" s="966">
        <v>4716</v>
      </c>
      <c r="AG115" s="964"/>
      <c r="AH115" s="964"/>
      <c r="AI115" s="964"/>
      <c r="AJ115" s="965"/>
      <c r="AK115" s="966">
        <v>4886</v>
      </c>
      <c r="AL115" s="964"/>
      <c r="AM115" s="964"/>
      <c r="AN115" s="964"/>
      <c r="AO115" s="965"/>
      <c r="AP115" s="967">
        <v>0.3</v>
      </c>
      <c r="AQ115" s="968"/>
      <c r="AR115" s="968"/>
      <c r="AS115" s="968"/>
      <c r="AT115" s="969"/>
      <c r="AU115" s="930"/>
      <c r="AV115" s="931"/>
      <c r="AW115" s="931"/>
      <c r="AX115" s="931"/>
      <c r="AY115" s="931"/>
      <c r="AZ115" s="979" t="s">
        <v>418</v>
      </c>
      <c r="BA115" s="980"/>
      <c r="BB115" s="980"/>
      <c r="BC115" s="980"/>
      <c r="BD115" s="980"/>
      <c r="BE115" s="980"/>
      <c r="BF115" s="980"/>
      <c r="BG115" s="980"/>
      <c r="BH115" s="980"/>
      <c r="BI115" s="980"/>
      <c r="BJ115" s="980"/>
      <c r="BK115" s="980"/>
      <c r="BL115" s="980"/>
      <c r="BM115" s="980"/>
      <c r="BN115" s="980"/>
      <c r="BO115" s="980"/>
      <c r="BP115" s="981"/>
      <c r="BQ115" s="949" t="s">
        <v>111</v>
      </c>
      <c r="BR115" s="950"/>
      <c r="BS115" s="950"/>
      <c r="BT115" s="950"/>
      <c r="BU115" s="950"/>
      <c r="BV115" s="950" t="s">
        <v>111</v>
      </c>
      <c r="BW115" s="950"/>
      <c r="BX115" s="950"/>
      <c r="BY115" s="950"/>
      <c r="BZ115" s="950"/>
      <c r="CA115" s="950" t="s">
        <v>111</v>
      </c>
      <c r="CB115" s="950"/>
      <c r="CC115" s="950"/>
      <c r="CD115" s="950"/>
      <c r="CE115" s="950"/>
      <c r="CF115" s="944" t="s">
        <v>111</v>
      </c>
      <c r="CG115" s="945"/>
      <c r="CH115" s="945"/>
      <c r="CI115" s="945"/>
      <c r="CJ115" s="945"/>
      <c r="CK115" s="975"/>
      <c r="CL115" s="976"/>
      <c r="CM115" s="979" t="s">
        <v>419</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111</v>
      </c>
      <c r="DH115" s="989"/>
      <c r="DI115" s="989"/>
      <c r="DJ115" s="989"/>
      <c r="DK115" s="990"/>
      <c r="DL115" s="991" t="s">
        <v>111</v>
      </c>
      <c r="DM115" s="989"/>
      <c r="DN115" s="989"/>
      <c r="DO115" s="989"/>
      <c r="DP115" s="990"/>
      <c r="DQ115" s="991" t="s">
        <v>111</v>
      </c>
      <c r="DR115" s="989"/>
      <c r="DS115" s="989"/>
      <c r="DT115" s="989"/>
      <c r="DU115" s="990"/>
      <c r="DV115" s="992" t="s">
        <v>111</v>
      </c>
      <c r="DW115" s="993"/>
      <c r="DX115" s="993"/>
      <c r="DY115" s="993"/>
      <c r="DZ115" s="994"/>
    </row>
    <row r="116" spans="1:130" s="199" customFormat="1" ht="26.25" customHeight="1" x14ac:dyDescent="0.15">
      <c r="A116" s="986"/>
      <c r="B116" s="987"/>
      <c r="C116" s="995" t="s">
        <v>420</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111</v>
      </c>
      <c r="AB116" s="989"/>
      <c r="AC116" s="989"/>
      <c r="AD116" s="989"/>
      <c r="AE116" s="990"/>
      <c r="AF116" s="991" t="s">
        <v>111</v>
      </c>
      <c r="AG116" s="989"/>
      <c r="AH116" s="989"/>
      <c r="AI116" s="989"/>
      <c r="AJ116" s="990"/>
      <c r="AK116" s="991" t="s">
        <v>111</v>
      </c>
      <c r="AL116" s="989"/>
      <c r="AM116" s="989"/>
      <c r="AN116" s="989"/>
      <c r="AO116" s="990"/>
      <c r="AP116" s="992" t="s">
        <v>111</v>
      </c>
      <c r="AQ116" s="993"/>
      <c r="AR116" s="993"/>
      <c r="AS116" s="993"/>
      <c r="AT116" s="994"/>
      <c r="AU116" s="930"/>
      <c r="AV116" s="931"/>
      <c r="AW116" s="931"/>
      <c r="AX116" s="931"/>
      <c r="AY116" s="931"/>
      <c r="AZ116" s="997" t="s">
        <v>421</v>
      </c>
      <c r="BA116" s="998"/>
      <c r="BB116" s="998"/>
      <c r="BC116" s="998"/>
      <c r="BD116" s="998"/>
      <c r="BE116" s="998"/>
      <c r="BF116" s="998"/>
      <c r="BG116" s="998"/>
      <c r="BH116" s="998"/>
      <c r="BI116" s="998"/>
      <c r="BJ116" s="998"/>
      <c r="BK116" s="998"/>
      <c r="BL116" s="998"/>
      <c r="BM116" s="998"/>
      <c r="BN116" s="998"/>
      <c r="BO116" s="998"/>
      <c r="BP116" s="999"/>
      <c r="BQ116" s="949" t="s">
        <v>111</v>
      </c>
      <c r="BR116" s="950"/>
      <c r="BS116" s="950"/>
      <c r="BT116" s="950"/>
      <c r="BU116" s="950"/>
      <c r="BV116" s="950" t="s">
        <v>111</v>
      </c>
      <c r="BW116" s="950"/>
      <c r="BX116" s="950"/>
      <c r="BY116" s="950"/>
      <c r="BZ116" s="950"/>
      <c r="CA116" s="950" t="s">
        <v>111</v>
      </c>
      <c r="CB116" s="950"/>
      <c r="CC116" s="950"/>
      <c r="CD116" s="950"/>
      <c r="CE116" s="950"/>
      <c r="CF116" s="944" t="s">
        <v>111</v>
      </c>
      <c r="CG116" s="945"/>
      <c r="CH116" s="945"/>
      <c r="CI116" s="945"/>
      <c r="CJ116" s="945"/>
      <c r="CK116" s="975"/>
      <c r="CL116" s="976"/>
      <c r="CM116" s="946" t="s">
        <v>422</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2520</v>
      </c>
      <c r="DH116" s="989"/>
      <c r="DI116" s="989"/>
      <c r="DJ116" s="989"/>
      <c r="DK116" s="990"/>
      <c r="DL116" s="991">
        <v>1282</v>
      </c>
      <c r="DM116" s="989"/>
      <c r="DN116" s="989"/>
      <c r="DO116" s="989"/>
      <c r="DP116" s="990"/>
      <c r="DQ116" s="991" t="s">
        <v>111</v>
      </c>
      <c r="DR116" s="989"/>
      <c r="DS116" s="989"/>
      <c r="DT116" s="989"/>
      <c r="DU116" s="990"/>
      <c r="DV116" s="992" t="s">
        <v>111</v>
      </c>
      <c r="DW116" s="993"/>
      <c r="DX116" s="993"/>
      <c r="DY116" s="993"/>
      <c r="DZ116" s="994"/>
    </row>
    <row r="117" spans="1:130" s="199" customFormat="1" ht="26.25" customHeight="1" x14ac:dyDescent="0.15">
      <c r="A117" s="934" t="s">
        <v>170</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423</v>
      </c>
      <c r="Z117" s="916"/>
      <c r="AA117" s="1006">
        <v>605433</v>
      </c>
      <c r="AB117" s="1007"/>
      <c r="AC117" s="1007"/>
      <c r="AD117" s="1007"/>
      <c r="AE117" s="1008"/>
      <c r="AF117" s="1009">
        <v>646512</v>
      </c>
      <c r="AG117" s="1007"/>
      <c r="AH117" s="1007"/>
      <c r="AI117" s="1007"/>
      <c r="AJ117" s="1008"/>
      <c r="AK117" s="1009">
        <v>685585</v>
      </c>
      <c r="AL117" s="1007"/>
      <c r="AM117" s="1007"/>
      <c r="AN117" s="1007"/>
      <c r="AO117" s="1008"/>
      <c r="AP117" s="1010"/>
      <c r="AQ117" s="1011"/>
      <c r="AR117" s="1011"/>
      <c r="AS117" s="1011"/>
      <c r="AT117" s="1012"/>
      <c r="AU117" s="930"/>
      <c r="AV117" s="931"/>
      <c r="AW117" s="931"/>
      <c r="AX117" s="931"/>
      <c r="AY117" s="931"/>
      <c r="AZ117" s="997" t="s">
        <v>424</v>
      </c>
      <c r="BA117" s="998"/>
      <c r="BB117" s="998"/>
      <c r="BC117" s="998"/>
      <c r="BD117" s="998"/>
      <c r="BE117" s="998"/>
      <c r="BF117" s="998"/>
      <c r="BG117" s="998"/>
      <c r="BH117" s="998"/>
      <c r="BI117" s="998"/>
      <c r="BJ117" s="998"/>
      <c r="BK117" s="998"/>
      <c r="BL117" s="998"/>
      <c r="BM117" s="998"/>
      <c r="BN117" s="998"/>
      <c r="BO117" s="998"/>
      <c r="BP117" s="999"/>
      <c r="BQ117" s="949" t="s">
        <v>111</v>
      </c>
      <c r="BR117" s="950"/>
      <c r="BS117" s="950"/>
      <c r="BT117" s="950"/>
      <c r="BU117" s="950"/>
      <c r="BV117" s="950" t="s">
        <v>111</v>
      </c>
      <c r="BW117" s="950"/>
      <c r="BX117" s="950"/>
      <c r="BY117" s="950"/>
      <c r="BZ117" s="950"/>
      <c r="CA117" s="950" t="s">
        <v>111</v>
      </c>
      <c r="CB117" s="950"/>
      <c r="CC117" s="950"/>
      <c r="CD117" s="950"/>
      <c r="CE117" s="950"/>
      <c r="CF117" s="944" t="s">
        <v>111</v>
      </c>
      <c r="CG117" s="945"/>
      <c r="CH117" s="945"/>
      <c r="CI117" s="945"/>
      <c r="CJ117" s="945"/>
      <c r="CK117" s="975"/>
      <c r="CL117" s="976"/>
      <c r="CM117" s="946" t="s">
        <v>425</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111</v>
      </c>
      <c r="DH117" s="989"/>
      <c r="DI117" s="989"/>
      <c r="DJ117" s="989"/>
      <c r="DK117" s="990"/>
      <c r="DL117" s="991" t="s">
        <v>111</v>
      </c>
      <c r="DM117" s="989"/>
      <c r="DN117" s="989"/>
      <c r="DO117" s="989"/>
      <c r="DP117" s="990"/>
      <c r="DQ117" s="991" t="s">
        <v>111</v>
      </c>
      <c r="DR117" s="989"/>
      <c r="DS117" s="989"/>
      <c r="DT117" s="989"/>
      <c r="DU117" s="990"/>
      <c r="DV117" s="992" t="s">
        <v>111</v>
      </c>
      <c r="DW117" s="993"/>
      <c r="DX117" s="993"/>
      <c r="DY117" s="993"/>
      <c r="DZ117" s="994"/>
    </row>
    <row r="118" spans="1:130" s="199" customFormat="1" ht="26.25" customHeight="1" x14ac:dyDescent="0.15">
      <c r="A118" s="934" t="s">
        <v>399</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397</v>
      </c>
      <c r="AB118" s="915"/>
      <c r="AC118" s="915"/>
      <c r="AD118" s="915"/>
      <c r="AE118" s="916"/>
      <c r="AF118" s="914" t="s">
        <v>287</v>
      </c>
      <c r="AG118" s="915"/>
      <c r="AH118" s="915"/>
      <c r="AI118" s="915"/>
      <c r="AJ118" s="916"/>
      <c r="AK118" s="914" t="s">
        <v>286</v>
      </c>
      <c r="AL118" s="915"/>
      <c r="AM118" s="915"/>
      <c r="AN118" s="915"/>
      <c r="AO118" s="916"/>
      <c r="AP118" s="1001" t="s">
        <v>398</v>
      </c>
      <c r="AQ118" s="1002"/>
      <c r="AR118" s="1002"/>
      <c r="AS118" s="1002"/>
      <c r="AT118" s="1003"/>
      <c r="AU118" s="930"/>
      <c r="AV118" s="931"/>
      <c r="AW118" s="931"/>
      <c r="AX118" s="931"/>
      <c r="AY118" s="931"/>
      <c r="AZ118" s="1004" t="s">
        <v>426</v>
      </c>
      <c r="BA118" s="995"/>
      <c r="BB118" s="995"/>
      <c r="BC118" s="995"/>
      <c r="BD118" s="995"/>
      <c r="BE118" s="995"/>
      <c r="BF118" s="995"/>
      <c r="BG118" s="995"/>
      <c r="BH118" s="995"/>
      <c r="BI118" s="995"/>
      <c r="BJ118" s="995"/>
      <c r="BK118" s="995"/>
      <c r="BL118" s="995"/>
      <c r="BM118" s="995"/>
      <c r="BN118" s="995"/>
      <c r="BO118" s="995"/>
      <c r="BP118" s="996"/>
      <c r="BQ118" s="1027" t="s">
        <v>111</v>
      </c>
      <c r="BR118" s="1028"/>
      <c r="BS118" s="1028"/>
      <c r="BT118" s="1028"/>
      <c r="BU118" s="1028"/>
      <c r="BV118" s="1028" t="s">
        <v>111</v>
      </c>
      <c r="BW118" s="1028"/>
      <c r="BX118" s="1028"/>
      <c r="BY118" s="1028"/>
      <c r="BZ118" s="1028"/>
      <c r="CA118" s="1028" t="s">
        <v>111</v>
      </c>
      <c r="CB118" s="1028"/>
      <c r="CC118" s="1028"/>
      <c r="CD118" s="1028"/>
      <c r="CE118" s="1028"/>
      <c r="CF118" s="944" t="s">
        <v>111</v>
      </c>
      <c r="CG118" s="945"/>
      <c r="CH118" s="945"/>
      <c r="CI118" s="945"/>
      <c r="CJ118" s="945"/>
      <c r="CK118" s="975"/>
      <c r="CL118" s="976"/>
      <c r="CM118" s="946" t="s">
        <v>427</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111</v>
      </c>
      <c r="DH118" s="989"/>
      <c r="DI118" s="989"/>
      <c r="DJ118" s="989"/>
      <c r="DK118" s="990"/>
      <c r="DL118" s="991" t="s">
        <v>111</v>
      </c>
      <c r="DM118" s="989"/>
      <c r="DN118" s="989"/>
      <c r="DO118" s="989"/>
      <c r="DP118" s="990"/>
      <c r="DQ118" s="991" t="s">
        <v>111</v>
      </c>
      <c r="DR118" s="989"/>
      <c r="DS118" s="989"/>
      <c r="DT118" s="989"/>
      <c r="DU118" s="990"/>
      <c r="DV118" s="992" t="s">
        <v>111</v>
      </c>
      <c r="DW118" s="993"/>
      <c r="DX118" s="993"/>
      <c r="DY118" s="993"/>
      <c r="DZ118" s="994"/>
    </row>
    <row r="119" spans="1:130" s="199" customFormat="1" ht="26.25" customHeight="1" x14ac:dyDescent="0.15">
      <c r="A119" s="1088" t="s">
        <v>402</v>
      </c>
      <c r="B119" s="974"/>
      <c r="C119" s="953" t="s">
        <v>403</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111</v>
      </c>
      <c r="AB119" s="922"/>
      <c r="AC119" s="922"/>
      <c r="AD119" s="922"/>
      <c r="AE119" s="923"/>
      <c r="AF119" s="924" t="s">
        <v>111</v>
      </c>
      <c r="AG119" s="922"/>
      <c r="AH119" s="922"/>
      <c r="AI119" s="922"/>
      <c r="AJ119" s="923"/>
      <c r="AK119" s="924" t="s">
        <v>111</v>
      </c>
      <c r="AL119" s="922"/>
      <c r="AM119" s="922"/>
      <c r="AN119" s="922"/>
      <c r="AO119" s="923"/>
      <c r="AP119" s="925" t="s">
        <v>111</v>
      </c>
      <c r="AQ119" s="926"/>
      <c r="AR119" s="926"/>
      <c r="AS119" s="926"/>
      <c r="AT119" s="927"/>
      <c r="AU119" s="932"/>
      <c r="AV119" s="933"/>
      <c r="AW119" s="933"/>
      <c r="AX119" s="933"/>
      <c r="AY119" s="933"/>
      <c r="AZ119" s="230" t="s">
        <v>170</v>
      </c>
      <c r="BA119" s="230"/>
      <c r="BB119" s="230"/>
      <c r="BC119" s="230"/>
      <c r="BD119" s="230"/>
      <c r="BE119" s="230"/>
      <c r="BF119" s="230"/>
      <c r="BG119" s="230"/>
      <c r="BH119" s="230"/>
      <c r="BI119" s="230"/>
      <c r="BJ119" s="230"/>
      <c r="BK119" s="230"/>
      <c r="BL119" s="230"/>
      <c r="BM119" s="230"/>
      <c r="BN119" s="230"/>
      <c r="BO119" s="1005" t="s">
        <v>428</v>
      </c>
      <c r="BP119" s="1036"/>
      <c r="BQ119" s="1027">
        <v>6270639</v>
      </c>
      <c r="BR119" s="1028"/>
      <c r="BS119" s="1028"/>
      <c r="BT119" s="1028"/>
      <c r="BU119" s="1028"/>
      <c r="BV119" s="1028">
        <v>6076186</v>
      </c>
      <c r="BW119" s="1028"/>
      <c r="BX119" s="1028"/>
      <c r="BY119" s="1028"/>
      <c r="BZ119" s="1028"/>
      <c r="CA119" s="1028">
        <v>5725456</v>
      </c>
      <c r="CB119" s="1028"/>
      <c r="CC119" s="1028"/>
      <c r="CD119" s="1028"/>
      <c r="CE119" s="1028"/>
      <c r="CF119" s="1029"/>
      <c r="CG119" s="1030"/>
      <c r="CH119" s="1030"/>
      <c r="CI119" s="1030"/>
      <c r="CJ119" s="1031"/>
      <c r="CK119" s="977"/>
      <c r="CL119" s="978"/>
      <c r="CM119" s="1032" t="s">
        <v>429</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111</v>
      </c>
      <c r="DH119" s="1014"/>
      <c r="DI119" s="1014"/>
      <c r="DJ119" s="1014"/>
      <c r="DK119" s="1015"/>
      <c r="DL119" s="1013" t="s">
        <v>111</v>
      </c>
      <c r="DM119" s="1014"/>
      <c r="DN119" s="1014"/>
      <c r="DO119" s="1014"/>
      <c r="DP119" s="1015"/>
      <c r="DQ119" s="1013" t="s">
        <v>111</v>
      </c>
      <c r="DR119" s="1014"/>
      <c r="DS119" s="1014"/>
      <c r="DT119" s="1014"/>
      <c r="DU119" s="1015"/>
      <c r="DV119" s="1016" t="s">
        <v>111</v>
      </c>
      <c r="DW119" s="1017"/>
      <c r="DX119" s="1017"/>
      <c r="DY119" s="1017"/>
      <c r="DZ119" s="1018"/>
    </row>
    <row r="120" spans="1:130" s="199" customFormat="1" ht="26.25" customHeight="1" x14ac:dyDescent="0.15">
      <c r="A120" s="1089"/>
      <c r="B120" s="976"/>
      <c r="C120" s="946" t="s">
        <v>406</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111</v>
      </c>
      <c r="AB120" s="989"/>
      <c r="AC120" s="989"/>
      <c r="AD120" s="989"/>
      <c r="AE120" s="990"/>
      <c r="AF120" s="991" t="s">
        <v>111</v>
      </c>
      <c r="AG120" s="989"/>
      <c r="AH120" s="989"/>
      <c r="AI120" s="989"/>
      <c r="AJ120" s="990"/>
      <c r="AK120" s="991" t="s">
        <v>111</v>
      </c>
      <c r="AL120" s="989"/>
      <c r="AM120" s="989"/>
      <c r="AN120" s="989"/>
      <c r="AO120" s="990"/>
      <c r="AP120" s="992" t="s">
        <v>111</v>
      </c>
      <c r="AQ120" s="993"/>
      <c r="AR120" s="993"/>
      <c r="AS120" s="993"/>
      <c r="AT120" s="994"/>
      <c r="AU120" s="1019" t="s">
        <v>430</v>
      </c>
      <c r="AV120" s="1020"/>
      <c r="AW120" s="1020"/>
      <c r="AX120" s="1020"/>
      <c r="AY120" s="1021"/>
      <c r="AZ120" s="970" t="s">
        <v>431</v>
      </c>
      <c r="BA120" s="919"/>
      <c r="BB120" s="919"/>
      <c r="BC120" s="919"/>
      <c r="BD120" s="919"/>
      <c r="BE120" s="919"/>
      <c r="BF120" s="919"/>
      <c r="BG120" s="919"/>
      <c r="BH120" s="919"/>
      <c r="BI120" s="919"/>
      <c r="BJ120" s="919"/>
      <c r="BK120" s="919"/>
      <c r="BL120" s="919"/>
      <c r="BM120" s="919"/>
      <c r="BN120" s="919"/>
      <c r="BO120" s="919"/>
      <c r="BP120" s="920"/>
      <c r="BQ120" s="956">
        <v>3954911</v>
      </c>
      <c r="BR120" s="957"/>
      <c r="BS120" s="957"/>
      <c r="BT120" s="957"/>
      <c r="BU120" s="957"/>
      <c r="BV120" s="957">
        <v>4195839</v>
      </c>
      <c r="BW120" s="957"/>
      <c r="BX120" s="957"/>
      <c r="BY120" s="957"/>
      <c r="BZ120" s="957"/>
      <c r="CA120" s="957">
        <v>4082918</v>
      </c>
      <c r="CB120" s="957"/>
      <c r="CC120" s="957"/>
      <c r="CD120" s="957"/>
      <c r="CE120" s="957"/>
      <c r="CF120" s="971">
        <v>244.6</v>
      </c>
      <c r="CG120" s="972"/>
      <c r="CH120" s="972"/>
      <c r="CI120" s="972"/>
      <c r="CJ120" s="972"/>
      <c r="CK120" s="1037" t="s">
        <v>432</v>
      </c>
      <c r="CL120" s="1038"/>
      <c r="CM120" s="1038"/>
      <c r="CN120" s="1038"/>
      <c r="CO120" s="1039"/>
      <c r="CP120" s="1045" t="s">
        <v>381</v>
      </c>
      <c r="CQ120" s="1046"/>
      <c r="CR120" s="1046"/>
      <c r="CS120" s="1046"/>
      <c r="CT120" s="1046"/>
      <c r="CU120" s="1046"/>
      <c r="CV120" s="1046"/>
      <c r="CW120" s="1046"/>
      <c r="CX120" s="1046"/>
      <c r="CY120" s="1046"/>
      <c r="CZ120" s="1046"/>
      <c r="DA120" s="1046"/>
      <c r="DB120" s="1046"/>
      <c r="DC120" s="1046"/>
      <c r="DD120" s="1046"/>
      <c r="DE120" s="1046"/>
      <c r="DF120" s="1047"/>
      <c r="DG120" s="956">
        <v>139522</v>
      </c>
      <c r="DH120" s="957"/>
      <c r="DI120" s="957"/>
      <c r="DJ120" s="957"/>
      <c r="DK120" s="957"/>
      <c r="DL120" s="957">
        <v>122528</v>
      </c>
      <c r="DM120" s="957"/>
      <c r="DN120" s="957"/>
      <c r="DO120" s="957"/>
      <c r="DP120" s="957"/>
      <c r="DQ120" s="957">
        <v>105175</v>
      </c>
      <c r="DR120" s="957"/>
      <c r="DS120" s="957"/>
      <c r="DT120" s="957"/>
      <c r="DU120" s="957"/>
      <c r="DV120" s="958">
        <v>6.3</v>
      </c>
      <c r="DW120" s="958"/>
      <c r="DX120" s="958"/>
      <c r="DY120" s="958"/>
      <c r="DZ120" s="959"/>
    </row>
    <row r="121" spans="1:130" s="199" customFormat="1" ht="26.25" customHeight="1" x14ac:dyDescent="0.15">
      <c r="A121" s="1089"/>
      <c r="B121" s="976"/>
      <c r="C121" s="997" t="s">
        <v>433</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111</v>
      </c>
      <c r="AB121" s="989"/>
      <c r="AC121" s="989"/>
      <c r="AD121" s="989"/>
      <c r="AE121" s="990"/>
      <c r="AF121" s="991" t="s">
        <v>111</v>
      </c>
      <c r="AG121" s="989"/>
      <c r="AH121" s="989"/>
      <c r="AI121" s="989"/>
      <c r="AJ121" s="990"/>
      <c r="AK121" s="991" t="s">
        <v>111</v>
      </c>
      <c r="AL121" s="989"/>
      <c r="AM121" s="989"/>
      <c r="AN121" s="989"/>
      <c r="AO121" s="990"/>
      <c r="AP121" s="992" t="s">
        <v>111</v>
      </c>
      <c r="AQ121" s="993"/>
      <c r="AR121" s="993"/>
      <c r="AS121" s="993"/>
      <c r="AT121" s="994"/>
      <c r="AU121" s="1022"/>
      <c r="AV121" s="1023"/>
      <c r="AW121" s="1023"/>
      <c r="AX121" s="1023"/>
      <c r="AY121" s="1024"/>
      <c r="AZ121" s="979" t="s">
        <v>434</v>
      </c>
      <c r="BA121" s="980"/>
      <c r="BB121" s="980"/>
      <c r="BC121" s="980"/>
      <c r="BD121" s="980"/>
      <c r="BE121" s="980"/>
      <c r="BF121" s="980"/>
      <c r="BG121" s="980"/>
      <c r="BH121" s="980"/>
      <c r="BI121" s="980"/>
      <c r="BJ121" s="980"/>
      <c r="BK121" s="980"/>
      <c r="BL121" s="980"/>
      <c r="BM121" s="980"/>
      <c r="BN121" s="980"/>
      <c r="BO121" s="980"/>
      <c r="BP121" s="981"/>
      <c r="BQ121" s="949">
        <v>600159</v>
      </c>
      <c r="BR121" s="950"/>
      <c r="BS121" s="950"/>
      <c r="BT121" s="950"/>
      <c r="BU121" s="950"/>
      <c r="BV121" s="950">
        <v>524863</v>
      </c>
      <c r="BW121" s="950"/>
      <c r="BX121" s="950"/>
      <c r="BY121" s="950"/>
      <c r="BZ121" s="950"/>
      <c r="CA121" s="950">
        <v>455110</v>
      </c>
      <c r="CB121" s="950"/>
      <c r="CC121" s="950"/>
      <c r="CD121" s="950"/>
      <c r="CE121" s="950"/>
      <c r="CF121" s="944">
        <v>27.3</v>
      </c>
      <c r="CG121" s="945"/>
      <c r="CH121" s="945"/>
      <c r="CI121" s="945"/>
      <c r="CJ121" s="945"/>
      <c r="CK121" s="1040"/>
      <c r="CL121" s="1041"/>
      <c r="CM121" s="1041"/>
      <c r="CN121" s="1041"/>
      <c r="CO121" s="1042"/>
      <c r="CP121" s="1050" t="s">
        <v>380</v>
      </c>
      <c r="CQ121" s="1051"/>
      <c r="CR121" s="1051"/>
      <c r="CS121" s="1051"/>
      <c r="CT121" s="1051"/>
      <c r="CU121" s="1051"/>
      <c r="CV121" s="1051"/>
      <c r="CW121" s="1051"/>
      <c r="CX121" s="1051"/>
      <c r="CY121" s="1051"/>
      <c r="CZ121" s="1051"/>
      <c r="DA121" s="1051"/>
      <c r="DB121" s="1051"/>
      <c r="DC121" s="1051"/>
      <c r="DD121" s="1051"/>
      <c r="DE121" s="1051"/>
      <c r="DF121" s="1052"/>
      <c r="DG121" s="949" t="s">
        <v>111</v>
      </c>
      <c r="DH121" s="950"/>
      <c r="DI121" s="950"/>
      <c r="DJ121" s="950"/>
      <c r="DK121" s="950"/>
      <c r="DL121" s="950" t="s">
        <v>111</v>
      </c>
      <c r="DM121" s="950"/>
      <c r="DN121" s="950"/>
      <c r="DO121" s="950"/>
      <c r="DP121" s="950"/>
      <c r="DQ121" s="950" t="s">
        <v>111</v>
      </c>
      <c r="DR121" s="950"/>
      <c r="DS121" s="950"/>
      <c r="DT121" s="950"/>
      <c r="DU121" s="950"/>
      <c r="DV121" s="951" t="s">
        <v>111</v>
      </c>
      <c r="DW121" s="951"/>
      <c r="DX121" s="951"/>
      <c r="DY121" s="951"/>
      <c r="DZ121" s="952"/>
    </row>
    <row r="122" spans="1:130" s="199" customFormat="1" ht="26.25" customHeight="1" x14ac:dyDescent="0.15">
      <c r="A122" s="1089"/>
      <c r="B122" s="976"/>
      <c r="C122" s="946" t="s">
        <v>416</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111</v>
      </c>
      <c r="AB122" s="989"/>
      <c r="AC122" s="989"/>
      <c r="AD122" s="989"/>
      <c r="AE122" s="990"/>
      <c r="AF122" s="991" t="s">
        <v>111</v>
      </c>
      <c r="AG122" s="989"/>
      <c r="AH122" s="989"/>
      <c r="AI122" s="989"/>
      <c r="AJ122" s="990"/>
      <c r="AK122" s="991" t="s">
        <v>111</v>
      </c>
      <c r="AL122" s="989"/>
      <c r="AM122" s="989"/>
      <c r="AN122" s="989"/>
      <c r="AO122" s="990"/>
      <c r="AP122" s="992" t="s">
        <v>111</v>
      </c>
      <c r="AQ122" s="993"/>
      <c r="AR122" s="993"/>
      <c r="AS122" s="993"/>
      <c r="AT122" s="994"/>
      <c r="AU122" s="1022"/>
      <c r="AV122" s="1023"/>
      <c r="AW122" s="1023"/>
      <c r="AX122" s="1023"/>
      <c r="AY122" s="1024"/>
      <c r="AZ122" s="1004" t="s">
        <v>435</v>
      </c>
      <c r="BA122" s="995"/>
      <c r="BB122" s="995"/>
      <c r="BC122" s="995"/>
      <c r="BD122" s="995"/>
      <c r="BE122" s="995"/>
      <c r="BF122" s="995"/>
      <c r="BG122" s="995"/>
      <c r="BH122" s="995"/>
      <c r="BI122" s="995"/>
      <c r="BJ122" s="995"/>
      <c r="BK122" s="995"/>
      <c r="BL122" s="995"/>
      <c r="BM122" s="995"/>
      <c r="BN122" s="995"/>
      <c r="BO122" s="995"/>
      <c r="BP122" s="996"/>
      <c r="BQ122" s="1027">
        <v>4013050</v>
      </c>
      <c r="BR122" s="1028"/>
      <c r="BS122" s="1028"/>
      <c r="BT122" s="1028"/>
      <c r="BU122" s="1028"/>
      <c r="BV122" s="1028">
        <v>3876673</v>
      </c>
      <c r="BW122" s="1028"/>
      <c r="BX122" s="1028"/>
      <c r="BY122" s="1028"/>
      <c r="BZ122" s="1028"/>
      <c r="CA122" s="1028">
        <v>3578841</v>
      </c>
      <c r="CB122" s="1028"/>
      <c r="CC122" s="1028"/>
      <c r="CD122" s="1028"/>
      <c r="CE122" s="1028"/>
      <c r="CF122" s="1048">
        <v>214.4</v>
      </c>
      <c r="CG122" s="1049"/>
      <c r="CH122" s="1049"/>
      <c r="CI122" s="1049"/>
      <c r="CJ122" s="1049"/>
      <c r="CK122" s="1040"/>
      <c r="CL122" s="1041"/>
      <c r="CM122" s="1041"/>
      <c r="CN122" s="1041"/>
      <c r="CO122" s="1042"/>
      <c r="CP122" s="1050" t="s">
        <v>379</v>
      </c>
      <c r="CQ122" s="1051"/>
      <c r="CR122" s="1051"/>
      <c r="CS122" s="1051"/>
      <c r="CT122" s="1051"/>
      <c r="CU122" s="1051"/>
      <c r="CV122" s="1051"/>
      <c r="CW122" s="1051"/>
      <c r="CX122" s="1051"/>
      <c r="CY122" s="1051"/>
      <c r="CZ122" s="1051"/>
      <c r="DA122" s="1051"/>
      <c r="DB122" s="1051"/>
      <c r="DC122" s="1051"/>
      <c r="DD122" s="1051"/>
      <c r="DE122" s="1051"/>
      <c r="DF122" s="1052"/>
      <c r="DG122" s="949" t="s">
        <v>111</v>
      </c>
      <c r="DH122" s="950"/>
      <c r="DI122" s="950"/>
      <c r="DJ122" s="950"/>
      <c r="DK122" s="950"/>
      <c r="DL122" s="950" t="s">
        <v>111</v>
      </c>
      <c r="DM122" s="950"/>
      <c r="DN122" s="950"/>
      <c r="DO122" s="950"/>
      <c r="DP122" s="950"/>
      <c r="DQ122" s="950" t="s">
        <v>111</v>
      </c>
      <c r="DR122" s="950"/>
      <c r="DS122" s="950"/>
      <c r="DT122" s="950"/>
      <c r="DU122" s="950"/>
      <c r="DV122" s="951" t="s">
        <v>111</v>
      </c>
      <c r="DW122" s="951"/>
      <c r="DX122" s="951"/>
      <c r="DY122" s="951"/>
      <c r="DZ122" s="952"/>
    </row>
    <row r="123" spans="1:130" s="199" customFormat="1" ht="26.25" customHeight="1" x14ac:dyDescent="0.15">
      <c r="A123" s="1089"/>
      <c r="B123" s="976"/>
      <c r="C123" s="946" t="s">
        <v>422</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111</v>
      </c>
      <c r="AB123" s="989"/>
      <c r="AC123" s="989"/>
      <c r="AD123" s="989"/>
      <c r="AE123" s="990"/>
      <c r="AF123" s="991" t="s">
        <v>111</v>
      </c>
      <c r="AG123" s="989"/>
      <c r="AH123" s="989"/>
      <c r="AI123" s="989"/>
      <c r="AJ123" s="990"/>
      <c r="AK123" s="991" t="s">
        <v>111</v>
      </c>
      <c r="AL123" s="989"/>
      <c r="AM123" s="989"/>
      <c r="AN123" s="989"/>
      <c r="AO123" s="990"/>
      <c r="AP123" s="992" t="s">
        <v>111</v>
      </c>
      <c r="AQ123" s="993"/>
      <c r="AR123" s="993"/>
      <c r="AS123" s="993"/>
      <c r="AT123" s="994"/>
      <c r="AU123" s="1025"/>
      <c r="AV123" s="1026"/>
      <c r="AW123" s="1026"/>
      <c r="AX123" s="1026"/>
      <c r="AY123" s="1026"/>
      <c r="AZ123" s="230" t="s">
        <v>170</v>
      </c>
      <c r="BA123" s="230"/>
      <c r="BB123" s="230"/>
      <c r="BC123" s="230"/>
      <c r="BD123" s="230"/>
      <c r="BE123" s="230"/>
      <c r="BF123" s="230"/>
      <c r="BG123" s="230"/>
      <c r="BH123" s="230"/>
      <c r="BI123" s="230"/>
      <c r="BJ123" s="230"/>
      <c r="BK123" s="230"/>
      <c r="BL123" s="230"/>
      <c r="BM123" s="230"/>
      <c r="BN123" s="230"/>
      <c r="BO123" s="1005" t="s">
        <v>436</v>
      </c>
      <c r="BP123" s="1036"/>
      <c r="BQ123" s="1095">
        <v>8568120</v>
      </c>
      <c r="BR123" s="1096"/>
      <c r="BS123" s="1096"/>
      <c r="BT123" s="1096"/>
      <c r="BU123" s="1096"/>
      <c r="BV123" s="1096">
        <v>8597375</v>
      </c>
      <c r="BW123" s="1096"/>
      <c r="BX123" s="1096"/>
      <c r="BY123" s="1096"/>
      <c r="BZ123" s="1096"/>
      <c r="CA123" s="1096">
        <v>8116869</v>
      </c>
      <c r="CB123" s="1096"/>
      <c r="CC123" s="1096"/>
      <c r="CD123" s="1096"/>
      <c r="CE123" s="1096"/>
      <c r="CF123" s="1029"/>
      <c r="CG123" s="1030"/>
      <c r="CH123" s="1030"/>
      <c r="CI123" s="1030"/>
      <c r="CJ123" s="1031"/>
      <c r="CK123" s="1040"/>
      <c r="CL123" s="1041"/>
      <c r="CM123" s="1041"/>
      <c r="CN123" s="1041"/>
      <c r="CO123" s="1042"/>
      <c r="CP123" s="1050"/>
      <c r="CQ123" s="1051"/>
      <c r="CR123" s="1051"/>
      <c r="CS123" s="1051"/>
      <c r="CT123" s="1051"/>
      <c r="CU123" s="1051"/>
      <c r="CV123" s="1051"/>
      <c r="CW123" s="1051"/>
      <c r="CX123" s="1051"/>
      <c r="CY123" s="1051"/>
      <c r="CZ123" s="1051"/>
      <c r="DA123" s="1051"/>
      <c r="DB123" s="1051"/>
      <c r="DC123" s="1051"/>
      <c r="DD123" s="1051"/>
      <c r="DE123" s="1051"/>
      <c r="DF123" s="1052"/>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9" customFormat="1" ht="26.25" customHeight="1" thickBot="1" x14ac:dyDescent="0.2">
      <c r="A124" s="1089"/>
      <c r="B124" s="976"/>
      <c r="C124" s="946" t="s">
        <v>425</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111</v>
      </c>
      <c r="AB124" s="989"/>
      <c r="AC124" s="989"/>
      <c r="AD124" s="989"/>
      <c r="AE124" s="990"/>
      <c r="AF124" s="991" t="s">
        <v>111</v>
      </c>
      <c r="AG124" s="989"/>
      <c r="AH124" s="989"/>
      <c r="AI124" s="989"/>
      <c r="AJ124" s="990"/>
      <c r="AK124" s="991" t="s">
        <v>111</v>
      </c>
      <c r="AL124" s="989"/>
      <c r="AM124" s="989"/>
      <c r="AN124" s="989"/>
      <c r="AO124" s="990"/>
      <c r="AP124" s="992" t="s">
        <v>111</v>
      </c>
      <c r="AQ124" s="993"/>
      <c r="AR124" s="993"/>
      <c r="AS124" s="993"/>
      <c r="AT124" s="994"/>
      <c r="AU124" s="1091" t="s">
        <v>437</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111</v>
      </c>
      <c r="BR124" s="1058"/>
      <c r="BS124" s="1058"/>
      <c r="BT124" s="1058"/>
      <c r="BU124" s="1058"/>
      <c r="BV124" s="1058" t="s">
        <v>111</v>
      </c>
      <c r="BW124" s="1058"/>
      <c r="BX124" s="1058"/>
      <c r="BY124" s="1058"/>
      <c r="BZ124" s="1058"/>
      <c r="CA124" s="1058" t="s">
        <v>111</v>
      </c>
      <c r="CB124" s="1058"/>
      <c r="CC124" s="1058"/>
      <c r="CD124" s="1058"/>
      <c r="CE124" s="1058"/>
      <c r="CF124" s="1059"/>
      <c r="CG124" s="1060"/>
      <c r="CH124" s="1060"/>
      <c r="CI124" s="1060"/>
      <c r="CJ124" s="1061"/>
      <c r="CK124" s="1043"/>
      <c r="CL124" s="1043"/>
      <c r="CM124" s="1043"/>
      <c r="CN124" s="1043"/>
      <c r="CO124" s="1044"/>
      <c r="CP124" s="1050" t="s">
        <v>438</v>
      </c>
      <c r="CQ124" s="1051"/>
      <c r="CR124" s="1051"/>
      <c r="CS124" s="1051"/>
      <c r="CT124" s="1051"/>
      <c r="CU124" s="1051"/>
      <c r="CV124" s="1051"/>
      <c r="CW124" s="1051"/>
      <c r="CX124" s="1051"/>
      <c r="CY124" s="1051"/>
      <c r="CZ124" s="1051"/>
      <c r="DA124" s="1051"/>
      <c r="DB124" s="1051"/>
      <c r="DC124" s="1051"/>
      <c r="DD124" s="1051"/>
      <c r="DE124" s="1051"/>
      <c r="DF124" s="1052"/>
      <c r="DG124" s="1035" t="s">
        <v>111</v>
      </c>
      <c r="DH124" s="1014"/>
      <c r="DI124" s="1014"/>
      <c r="DJ124" s="1014"/>
      <c r="DK124" s="1015"/>
      <c r="DL124" s="1013" t="s">
        <v>111</v>
      </c>
      <c r="DM124" s="1014"/>
      <c r="DN124" s="1014"/>
      <c r="DO124" s="1014"/>
      <c r="DP124" s="1015"/>
      <c r="DQ124" s="1013" t="s">
        <v>111</v>
      </c>
      <c r="DR124" s="1014"/>
      <c r="DS124" s="1014"/>
      <c r="DT124" s="1014"/>
      <c r="DU124" s="1015"/>
      <c r="DV124" s="1016" t="s">
        <v>111</v>
      </c>
      <c r="DW124" s="1017"/>
      <c r="DX124" s="1017"/>
      <c r="DY124" s="1017"/>
      <c r="DZ124" s="1018"/>
    </row>
    <row r="125" spans="1:130" s="199" customFormat="1" ht="26.25" customHeight="1" x14ac:dyDescent="0.15">
      <c r="A125" s="1089"/>
      <c r="B125" s="976"/>
      <c r="C125" s="946" t="s">
        <v>427</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111</v>
      </c>
      <c r="AB125" s="989"/>
      <c r="AC125" s="989"/>
      <c r="AD125" s="989"/>
      <c r="AE125" s="990"/>
      <c r="AF125" s="991" t="s">
        <v>111</v>
      </c>
      <c r="AG125" s="989"/>
      <c r="AH125" s="989"/>
      <c r="AI125" s="989"/>
      <c r="AJ125" s="990"/>
      <c r="AK125" s="991" t="s">
        <v>111</v>
      </c>
      <c r="AL125" s="989"/>
      <c r="AM125" s="989"/>
      <c r="AN125" s="989"/>
      <c r="AO125" s="990"/>
      <c r="AP125" s="992" t="s">
        <v>111</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439</v>
      </c>
      <c r="CL125" s="1038"/>
      <c r="CM125" s="1038"/>
      <c r="CN125" s="1038"/>
      <c r="CO125" s="1039"/>
      <c r="CP125" s="970" t="s">
        <v>440</v>
      </c>
      <c r="CQ125" s="919"/>
      <c r="CR125" s="919"/>
      <c r="CS125" s="919"/>
      <c r="CT125" s="919"/>
      <c r="CU125" s="919"/>
      <c r="CV125" s="919"/>
      <c r="CW125" s="919"/>
      <c r="CX125" s="919"/>
      <c r="CY125" s="919"/>
      <c r="CZ125" s="919"/>
      <c r="DA125" s="919"/>
      <c r="DB125" s="919"/>
      <c r="DC125" s="919"/>
      <c r="DD125" s="919"/>
      <c r="DE125" s="919"/>
      <c r="DF125" s="920"/>
      <c r="DG125" s="956" t="s">
        <v>111</v>
      </c>
      <c r="DH125" s="957"/>
      <c r="DI125" s="957"/>
      <c r="DJ125" s="957"/>
      <c r="DK125" s="957"/>
      <c r="DL125" s="957" t="s">
        <v>111</v>
      </c>
      <c r="DM125" s="957"/>
      <c r="DN125" s="957"/>
      <c r="DO125" s="957"/>
      <c r="DP125" s="957"/>
      <c r="DQ125" s="957" t="s">
        <v>111</v>
      </c>
      <c r="DR125" s="957"/>
      <c r="DS125" s="957"/>
      <c r="DT125" s="957"/>
      <c r="DU125" s="957"/>
      <c r="DV125" s="958" t="s">
        <v>111</v>
      </c>
      <c r="DW125" s="958"/>
      <c r="DX125" s="958"/>
      <c r="DY125" s="958"/>
      <c r="DZ125" s="959"/>
    </row>
    <row r="126" spans="1:130" s="199" customFormat="1" ht="26.25" customHeight="1" thickBot="1" x14ac:dyDescent="0.2">
      <c r="A126" s="1089"/>
      <c r="B126" s="976"/>
      <c r="C126" s="946" t="s">
        <v>429</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111</v>
      </c>
      <c r="AB126" s="989"/>
      <c r="AC126" s="989"/>
      <c r="AD126" s="989"/>
      <c r="AE126" s="990"/>
      <c r="AF126" s="991" t="s">
        <v>111</v>
      </c>
      <c r="AG126" s="989"/>
      <c r="AH126" s="989"/>
      <c r="AI126" s="989"/>
      <c r="AJ126" s="990"/>
      <c r="AK126" s="991" t="s">
        <v>111</v>
      </c>
      <c r="AL126" s="989"/>
      <c r="AM126" s="989"/>
      <c r="AN126" s="989"/>
      <c r="AO126" s="990"/>
      <c r="AP126" s="992" t="s">
        <v>111</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441</v>
      </c>
      <c r="CQ126" s="980"/>
      <c r="CR126" s="980"/>
      <c r="CS126" s="980"/>
      <c r="CT126" s="980"/>
      <c r="CU126" s="980"/>
      <c r="CV126" s="980"/>
      <c r="CW126" s="980"/>
      <c r="CX126" s="980"/>
      <c r="CY126" s="980"/>
      <c r="CZ126" s="980"/>
      <c r="DA126" s="980"/>
      <c r="DB126" s="980"/>
      <c r="DC126" s="980"/>
      <c r="DD126" s="980"/>
      <c r="DE126" s="980"/>
      <c r="DF126" s="981"/>
      <c r="DG126" s="949" t="s">
        <v>111</v>
      </c>
      <c r="DH126" s="950"/>
      <c r="DI126" s="950"/>
      <c r="DJ126" s="950"/>
      <c r="DK126" s="950"/>
      <c r="DL126" s="950" t="s">
        <v>111</v>
      </c>
      <c r="DM126" s="950"/>
      <c r="DN126" s="950"/>
      <c r="DO126" s="950"/>
      <c r="DP126" s="950"/>
      <c r="DQ126" s="950" t="s">
        <v>111</v>
      </c>
      <c r="DR126" s="950"/>
      <c r="DS126" s="950"/>
      <c r="DT126" s="950"/>
      <c r="DU126" s="950"/>
      <c r="DV126" s="951" t="s">
        <v>111</v>
      </c>
      <c r="DW126" s="951"/>
      <c r="DX126" s="951"/>
      <c r="DY126" s="951"/>
      <c r="DZ126" s="952"/>
    </row>
    <row r="127" spans="1:130" s="199" customFormat="1" ht="26.25" customHeight="1" x14ac:dyDescent="0.15">
      <c r="A127" s="1090"/>
      <c r="B127" s="978"/>
      <c r="C127" s="1032" t="s">
        <v>442</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4038</v>
      </c>
      <c r="AB127" s="989"/>
      <c r="AC127" s="989"/>
      <c r="AD127" s="989"/>
      <c r="AE127" s="990"/>
      <c r="AF127" s="991">
        <v>4716</v>
      </c>
      <c r="AG127" s="989"/>
      <c r="AH127" s="989"/>
      <c r="AI127" s="989"/>
      <c r="AJ127" s="990"/>
      <c r="AK127" s="991">
        <v>4886</v>
      </c>
      <c r="AL127" s="989"/>
      <c r="AM127" s="989"/>
      <c r="AN127" s="989"/>
      <c r="AO127" s="990"/>
      <c r="AP127" s="992">
        <v>0.3</v>
      </c>
      <c r="AQ127" s="993"/>
      <c r="AR127" s="993"/>
      <c r="AS127" s="993"/>
      <c r="AT127" s="994"/>
      <c r="AU127" s="235"/>
      <c r="AV127" s="235"/>
      <c r="AW127" s="235"/>
      <c r="AX127" s="1062" t="s">
        <v>443</v>
      </c>
      <c r="AY127" s="1063"/>
      <c r="AZ127" s="1063"/>
      <c r="BA127" s="1063"/>
      <c r="BB127" s="1063"/>
      <c r="BC127" s="1063"/>
      <c r="BD127" s="1063"/>
      <c r="BE127" s="1064"/>
      <c r="BF127" s="1065" t="s">
        <v>444</v>
      </c>
      <c r="BG127" s="1063"/>
      <c r="BH127" s="1063"/>
      <c r="BI127" s="1063"/>
      <c r="BJ127" s="1063"/>
      <c r="BK127" s="1063"/>
      <c r="BL127" s="1064"/>
      <c r="BM127" s="1065" t="s">
        <v>445</v>
      </c>
      <c r="BN127" s="1063"/>
      <c r="BO127" s="1063"/>
      <c r="BP127" s="1063"/>
      <c r="BQ127" s="1063"/>
      <c r="BR127" s="1063"/>
      <c r="BS127" s="1064"/>
      <c r="BT127" s="1065" t="s">
        <v>446</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447</v>
      </c>
      <c r="CQ127" s="980"/>
      <c r="CR127" s="980"/>
      <c r="CS127" s="980"/>
      <c r="CT127" s="980"/>
      <c r="CU127" s="980"/>
      <c r="CV127" s="980"/>
      <c r="CW127" s="980"/>
      <c r="CX127" s="980"/>
      <c r="CY127" s="980"/>
      <c r="CZ127" s="980"/>
      <c r="DA127" s="980"/>
      <c r="DB127" s="980"/>
      <c r="DC127" s="980"/>
      <c r="DD127" s="980"/>
      <c r="DE127" s="980"/>
      <c r="DF127" s="981"/>
      <c r="DG127" s="949" t="s">
        <v>111</v>
      </c>
      <c r="DH127" s="950"/>
      <c r="DI127" s="950"/>
      <c r="DJ127" s="950"/>
      <c r="DK127" s="950"/>
      <c r="DL127" s="950" t="s">
        <v>111</v>
      </c>
      <c r="DM127" s="950"/>
      <c r="DN127" s="950"/>
      <c r="DO127" s="950"/>
      <c r="DP127" s="950"/>
      <c r="DQ127" s="950" t="s">
        <v>111</v>
      </c>
      <c r="DR127" s="950"/>
      <c r="DS127" s="950"/>
      <c r="DT127" s="950"/>
      <c r="DU127" s="950"/>
      <c r="DV127" s="951" t="s">
        <v>111</v>
      </c>
      <c r="DW127" s="951"/>
      <c r="DX127" s="951"/>
      <c r="DY127" s="951"/>
      <c r="DZ127" s="952"/>
    </row>
    <row r="128" spans="1:130" s="199" customFormat="1" ht="26.25" customHeight="1" thickBot="1" x14ac:dyDescent="0.2">
      <c r="A128" s="1073" t="s">
        <v>448</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449</v>
      </c>
      <c r="X128" s="1075"/>
      <c r="Y128" s="1075"/>
      <c r="Z128" s="1076"/>
      <c r="AA128" s="1077">
        <v>85421</v>
      </c>
      <c r="AB128" s="1078"/>
      <c r="AC128" s="1078"/>
      <c r="AD128" s="1078"/>
      <c r="AE128" s="1079"/>
      <c r="AF128" s="1080">
        <v>84831</v>
      </c>
      <c r="AG128" s="1078"/>
      <c r="AH128" s="1078"/>
      <c r="AI128" s="1078"/>
      <c r="AJ128" s="1079"/>
      <c r="AK128" s="1080">
        <v>83825</v>
      </c>
      <c r="AL128" s="1078"/>
      <c r="AM128" s="1078"/>
      <c r="AN128" s="1078"/>
      <c r="AO128" s="1079"/>
      <c r="AP128" s="1081"/>
      <c r="AQ128" s="1082"/>
      <c r="AR128" s="1082"/>
      <c r="AS128" s="1082"/>
      <c r="AT128" s="1083"/>
      <c r="AU128" s="235"/>
      <c r="AV128" s="235"/>
      <c r="AW128" s="235"/>
      <c r="AX128" s="918" t="s">
        <v>450</v>
      </c>
      <c r="AY128" s="919"/>
      <c r="AZ128" s="919"/>
      <c r="BA128" s="919"/>
      <c r="BB128" s="919"/>
      <c r="BC128" s="919"/>
      <c r="BD128" s="919"/>
      <c r="BE128" s="920"/>
      <c r="BF128" s="1084" t="s">
        <v>111</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451</v>
      </c>
      <c r="CQ128" s="1067"/>
      <c r="CR128" s="1067"/>
      <c r="CS128" s="1067"/>
      <c r="CT128" s="1067"/>
      <c r="CU128" s="1067"/>
      <c r="CV128" s="1067"/>
      <c r="CW128" s="1067"/>
      <c r="CX128" s="1067"/>
      <c r="CY128" s="1067"/>
      <c r="CZ128" s="1067"/>
      <c r="DA128" s="1067"/>
      <c r="DB128" s="1067"/>
      <c r="DC128" s="1067"/>
      <c r="DD128" s="1067"/>
      <c r="DE128" s="1067"/>
      <c r="DF128" s="1068"/>
      <c r="DG128" s="1069" t="s">
        <v>111</v>
      </c>
      <c r="DH128" s="1070"/>
      <c r="DI128" s="1070"/>
      <c r="DJ128" s="1070"/>
      <c r="DK128" s="1070"/>
      <c r="DL128" s="1070" t="s">
        <v>111</v>
      </c>
      <c r="DM128" s="1070"/>
      <c r="DN128" s="1070"/>
      <c r="DO128" s="1070"/>
      <c r="DP128" s="1070"/>
      <c r="DQ128" s="1070" t="s">
        <v>111</v>
      </c>
      <c r="DR128" s="1070"/>
      <c r="DS128" s="1070"/>
      <c r="DT128" s="1070"/>
      <c r="DU128" s="1070"/>
      <c r="DV128" s="1071" t="s">
        <v>111</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452</v>
      </c>
      <c r="X129" s="1104"/>
      <c r="Y129" s="1104"/>
      <c r="Z129" s="1105"/>
      <c r="AA129" s="988">
        <v>2162796</v>
      </c>
      <c r="AB129" s="989"/>
      <c r="AC129" s="989"/>
      <c r="AD129" s="989"/>
      <c r="AE129" s="990"/>
      <c r="AF129" s="991">
        <v>2287378</v>
      </c>
      <c r="AG129" s="989"/>
      <c r="AH129" s="989"/>
      <c r="AI129" s="989"/>
      <c r="AJ129" s="990"/>
      <c r="AK129" s="991">
        <v>2165630</v>
      </c>
      <c r="AL129" s="989"/>
      <c r="AM129" s="989"/>
      <c r="AN129" s="989"/>
      <c r="AO129" s="990"/>
      <c r="AP129" s="1106"/>
      <c r="AQ129" s="1107"/>
      <c r="AR129" s="1107"/>
      <c r="AS129" s="1107"/>
      <c r="AT129" s="1108"/>
      <c r="AU129" s="237"/>
      <c r="AV129" s="237"/>
      <c r="AW129" s="237"/>
      <c r="AX129" s="1097" t="s">
        <v>453</v>
      </c>
      <c r="AY129" s="980"/>
      <c r="AZ129" s="980"/>
      <c r="BA129" s="980"/>
      <c r="BB129" s="980"/>
      <c r="BC129" s="980"/>
      <c r="BD129" s="980"/>
      <c r="BE129" s="981"/>
      <c r="BF129" s="1098" t="s">
        <v>111</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454</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455</v>
      </c>
      <c r="X130" s="1104"/>
      <c r="Y130" s="1104"/>
      <c r="Z130" s="1105"/>
      <c r="AA130" s="988">
        <v>466539</v>
      </c>
      <c r="AB130" s="989"/>
      <c r="AC130" s="989"/>
      <c r="AD130" s="989"/>
      <c r="AE130" s="990"/>
      <c r="AF130" s="991">
        <v>487814</v>
      </c>
      <c r="AG130" s="989"/>
      <c r="AH130" s="989"/>
      <c r="AI130" s="989"/>
      <c r="AJ130" s="990"/>
      <c r="AK130" s="991">
        <v>496600</v>
      </c>
      <c r="AL130" s="989"/>
      <c r="AM130" s="989"/>
      <c r="AN130" s="989"/>
      <c r="AO130" s="990"/>
      <c r="AP130" s="1106"/>
      <c r="AQ130" s="1107"/>
      <c r="AR130" s="1107"/>
      <c r="AS130" s="1107"/>
      <c r="AT130" s="1108"/>
      <c r="AU130" s="237"/>
      <c r="AV130" s="237"/>
      <c r="AW130" s="237"/>
      <c r="AX130" s="1097" t="s">
        <v>456</v>
      </c>
      <c r="AY130" s="980"/>
      <c r="AZ130" s="980"/>
      <c r="BA130" s="980"/>
      <c r="BB130" s="980"/>
      <c r="BC130" s="980"/>
      <c r="BD130" s="980"/>
      <c r="BE130" s="981"/>
      <c r="BF130" s="1134">
        <v>4.5</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457</v>
      </c>
      <c r="X131" s="1142"/>
      <c r="Y131" s="1142"/>
      <c r="Z131" s="1143"/>
      <c r="AA131" s="1035">
        <v>1696257</v>
      </c>
      <c r="AB131" s="1014"/>
      <c r="AC131" s="1014"/>
      <c r="AD131" s="1014"/>
      <c r="AE131" s="1015"/>
      <c r="AF131" s="1013">
        <v>1799564</v>
      </c>
      <c r="AG131" s="1014"/>
      <c r="AH131" s="1014"/>
      <c r="AI131" s="1014"/>
      <c r="AJ131" s="1015"/>
      <c r="AK131" s="1013">
        <v>1669030</v>
      </c>
      <c r="AL131" s="1014"/>
      <c r="AM131" s="1014"/>
      <c r="AN131" s="1014"/>
      <c r="AO131" s="1015"/>
      <c r="AP131" s="1144"/>
      <c r="AQ131" s="1145"/>
      <c r="AR131" s="1145"/>
      <c r="AS131" s="1145"/>
      <c r="AT131" s="1146"/>
      <c r="AU131" s="237"/>
      <c r="AV131" s="237"/>
      <c r="AW131" s="237"/>
      <c r="AX131" s="1116" t="s">
        <v>458</v>
      </c>
      <c r="AY131" s="1067"/>
      <c r="AZ131" s="1067"/>
      <c r="BA131" s="1067"/>
      <c r="BB131" s="1067"/>
      <c r="BC131" s="1067"/>
      <c r="BD131" s="1067"/>
      <c r="BE131" s="1068"/>
      <c r="BF131" s="1117" t="s">
        <v>111</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459</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460</v>
      </c>
      <c r="W132" s="1127"/>
      <c r="X132" s="1127"/>
      <c r="Y132" s="1127"/>
      <c r="Z132" s="1128"/>
      <c r="AA132" s="1129">
        <v>3.1524114569999999</v>
      </c>
      <c r="AB132" s="1130"/>
      <c r="AC132" s="1130"/>
      <c r="AD132" s="1130"/>
      <c r="AE132" s="1131"/>
      <c r="AF132" s="1132">
        <v>4.1047164760000001</v>
      </c>
      <c r="AG132" s="1130"/>
      <c r="AH132" s="1130"/>
      <c r="AI132" s="1130"/>
      <c r="AJ132" s="1131"/>
      <c r="AK132" s="1132">
        <v>6.3006656559999996</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461</v>
      </c>
      <c r="W133" s="1110"/>
      <c r="X133" s="1110"/>
      <c r="Y133" s="1110"/>
      <c r="Z133" s="1111"/>
      <c r="AA133" s="1112">
        <v>5.2</v>
      </c>
      <c r="AB133" s="1113"/>
      <c r="AC133" s="1113"/>
      <c r="AD133" s="1113"/>
      <c r="AE133" s="1114"/>
      <c r="AF133" s="1112">
        <v>4.0999999999999996</v>
      </c>
      <c r="AG133" s="1113"/>
      <c r="AH133" s="1113"/>
      <c r="AI133" s="1113"/>
      <c r="AJ133" s="1114"/>
      <c r="AK133" s="1112">
        <v>4.5</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55"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462</v>
      </c>
      <c r="B5" s="248"/>
      <c r="C5" s="248"/>
      <c r="D5" s="248"/>
      <c r="E5" s="248"/>
      <c r="F5" s="248"/>
      <c r="G5" s="248"/>
      <c r="H5" s="248"/>
      <c r="I5" s="248"/>
      <c r="J5" s="248"/>
      <c r="K5" s="248"/>
      <c r="L5" s="248"/>
      <c r="M5" s="248"/>
      <c r="N5" s="248"/>
      <c r="O5" s="249"/>
    </row>
    <row r="6" spans="1:16" x14ac:dyDescent="0.15">
      <c r="A6" s="250"/>
      <c r="B6" s="246"/>
      <c r="C6" s="246"/>
      <c r="D6" s="246"/>
      <c r="E6" s="246"/>
      <c r="F6" s="246"/>
      <c r="G6" s="251" t="s">
        <v>463</v>
      </c>
      <c r="H6" s="251"/>
      <c r="I6" s="251"/>
      <c r="J6" s="251"/>
      <c r="K6" s="246"/>
      <c r="L6" s="246"/>
      <c r="M6" s="246"/>
      <c r="N6" s="246"/>
    </row>
    <row r="7" spans="1:16" x14ac:dyDescent="0.15">
      <c r="A7" s="250"/>
      <c r="B7" s="246"/>
      <c r="C7" s="246"/>
      <c r="D7" s="246"/>
      <c r="E7" s="246"/>
      <c r="F7" s="246"/>
      <c r="G7" s="253"/>
      <c r="H7" s="254"/>
      <c r="I7" s="254"/>
      <c r="J7" s="255"/>
      <c r="K7" s="1150" t="s">
        <v>464</v>
      </c>
      <c r="L7" s="256"/>
      <c r="M7" s="257" t="s">
        <v>465</v>
      </c>
      <c r="N7" s="258"/>
    </row>
    <row r="8" spans="1:16" x14ac:dyDescent="0.15">
      <c r="A8" s="250"/>
      <c r="B8" s="246"/>
      <c r="C8" s="246"/>
      <c r="D8" s="246"/>
      <c r="E8" s="246"/>
      <c r="F8" s="246"/>
      <c r="G8" s="259"/>
      <c r="H8" s="260"/>
      <c r="I8" s="260"/>
      <c r="J8" s="261"/>
      <c r="K8" s="1151"/>
      <c r="L8" s="262" t="s">
        <v>466</v>
      </c>
      <c r="M8" s="263" t="s">
        <v>467</v>
      </c>
      <c r="N8" s="264" t="s">
        <v>468</v>
      </c>
    </row>
    <row r="9" spans="1:16" x14ac:dyDescent="0.15">
      <c r="A9" s="250"/>
      <c r="B9" s="246"/>
      <c r="C9" s="246"/>
      <c r="D9" s="246"/>
      <c r="E9" s="246"/>
      <c r="F9" s="246"/>
      <c r="G9" s="1152" t="s">
        <v>469</v>
      </c>
      <c r="H9" s="1153"/>
      <c r="I9" s="1153"/>
      <c r="J9" s="1154"/>
      <c r="K9" s="265">
        <v>464504</v>
      </c>
      <c r="L9" s="266">
        <v>182732</v>
      </c>
      <c r="M9" s="267">
        <v>189696</v>
      </c>
      <c r="N9" s="268">
        <v>-3.7</v>
      </c>
    </row>
    <row r="10" spans="1:16" x14ac:dyDescent="0.15">
      <c r="A10" s="250"/>
      <c r="B10" s="246"/>
      <c r="C10" s="246"/>
      <c r="D10" s="246"/>
      <c r="E10" s="246"/>
      <c r="F10" s="246"/>
      <c r="G10" s="1152" t="s">
        <v>470</v>
      </c>
      <c r="H10" s="1153"/>
      <c r="I10" s="1153"/>
      <c r="J10" s="1154"/>
      <c r="K10" s="269">
        <v>41400</v>
      </c>
      <c r="L10" s="270">
        <v>16286</v>
      </c>
      <c r="M10" s="271">
        <v>21936</v>
      </c>
      <c r="N10" s="272">
        <v>-25.8</v>
      </c>
    </row>
    <row r="11" spans="1:16" ht="13.5" customHeight="1" x14ac:dyDescent="0.15">
      <c r="A11" s="250"/>
      <c r="B11" s="246"/>
      <c r="C11" s="246"/>
      <c r="D11" s="246"/>
      <c r="E11" s="246"/>
      <c r="F11" s="246"/>
      <c r="G11" s="1152" t="s">
        <v>471</v>
      </c>
      <c r="H11" s="1153"/>
      <c r="I11" s="1153"/>
      <c r="J11" s="1154"/>
      <c r="K11" s="269">
        <v>87876</v>
      </c>
      <c r="L11" s="270">
        <v>34570</v>
      </c>
      <c r="M11" s="271">
        <v>29437</v>
      </c>
      <c r="N11" s="272">
        <v>17.399999999999999</v>
      </c>
    </row>
    <row r="12" spans="1:16" ht="13.5" customHeight="1" x14ac:dyDescent="0.15">
      <c r="A12" s="250"/>
      <c r="B12" s="246"/>
      <c r="C12" s="246"/>
      <c r="D12" s="246"/>
      <c r="E12" s="246"/>
      <c r="F12" s="246"/>
      <c r="G12" s="1152" t="s">
        <v>472</v>
      </c>
      <c r="H12" s="1153"/>
      <c r="I12" s="1153"/>
      <c r="J12" s="1154"/>
      <c r="K12" s="269" t="s">
        <v>473</v>
      </c>
      <c r="L12" s="270" t="s">
        <v>473</v>
      </c>
      <c r="M12" s="271">
        <v>3160</v>
      </c>
      <c r="N12" s="272" t="s">
        <v>473</v>
      </c>
    </row>
    <row r="13" spans="1:16" ht="13.5" customHeight="1" x14ac:dyDescent="0.15">
      <c r="A13" s="250"/>
      <c r="B13" s="246"/>
      <c r="C13" s="246"/>
      <c r="D13" s="246"/>
      <c r="E13" s="246"/>
      <c r="F13" s="246"/>
      <c r="G13" s="1152" t="s">
        <v>474</v>
      </c>
      <c r="H13" s="1153"/>
      <c r="I13" s="1153"/>
      <c r="J13" s="1154"/>
      <c r="K13" s="269" t="s">
        <v>473</v>
      </c>
      <c r="L13" s="270" t="s">
        <v>473</v>
      </c>
      <c r="M13" s="271" t="s">
        <v>473</v>
      </c>
      <c r="N13" s="272" t="s">
        <v>473</v>
      </c>
    </row>
    <row r="14" spans="1:16" ht="13.5" customHeight="1" x14ac:dyDescent="0.15">
      <c r="A14" s="250"/>
      <c r="B14" s="246"/>
      <c r="C14" s="246"/>
      <c r="D14" s="246"/>
      <c r="E14" s="246"/>
      <c r="F14" s="246"/>
      <c r="G14" s="1152" t="s">
        <v>475</v>
      </c>
      <c r="H14" s="1153"/>
      <c r="I14" s="1153"/>
      <c r="J14" s="1154"/>
      <c r="K14" s="269">
        <v>37649</v>
      </c>
      <c r="L14" s="270">
        <v>14811</v>
      </c>
      <c r="M14" s="271">
        <v>9091</v>
      </c>
      <c r="N14" s="272">
        <v>62.9</v>
      </c>
    </row>
    <row r="15" spans="1:16" ht="13.5" customHeight="1" x14ac:dyDescent="0.15">
      <c r="A15" s="250"/>
      <c r="B15" s="246"/>
      <c r="C15" s="246"/>
      <c r="D15" s="246"/>
      <c r="E15" s="246"/>
      <c r="F15" s="246"/>
      <c r="G15" s="1152" t="s">
        <v>476</v>
      </c>
      <c r="H15" s="1153"/>
      <c r="I15" s="1153"/>
      <c r="J15" s="1154"/>
      <c r="K15" s="269">
        <v>18000</v>
      </c>
      <c r="L15" s="270">
        <v>7081</v>
      </c>
      <c r="M15" s="271">
        <v>4470</v>
      </c>
      <c r="N15" s="272">
        <v>58.4</v>
      </c>
    </row>
    <row r="16" spans="1:16" x14ac:dyDescent="0.15">
      <c r="A16" s="250"/>
      <c r="B16" s="246"/>
      <c r="C16" s="246"/>
      <c r="D16" s="246"/>
      <c r="E16" s="246"/>
      <c r="F16" s="246"/>
      <c r="G16" s="1155" t="s">
        <v>477</v>
      </c>
      <c r="H16" s="1156"/>
      <c r="I16" s="1156"/>
      <c r="J16" s="1157"/>
      <c r="K16" s="270">
        <v>-70934</v>
      </c>
      <c r="L16" s="270">
        <v>-27905</v>
      </c>
      <c r="M16" s="271">
        <v>-19414</v>
      </c>
      <c r="N16" s="272">
        <v>43.7</v>
      </c>
    </row>
    <row r="17" spans="1:16" x14ac:dyDescent="0.15">
      <c r="A17" s="250"/>
      <c r="B17" s="246"/>
      <c r="C17" s="246"/>
      <c r="D17" s="246"/>
      <c r="E17" s="246"/>
      <c r="F17" s="246"/>
      <c r="G17" s="1155" t="s">
        <v>170</v>
      </c>
      <c r="H17" s="1156"/>
      <c r="I17" s="1156"/>
      <c r="J17" s="1157"/>
      <c r="K17" s="270">
        <v>578495</v>
      </c>
      <c r="L17" s="270">
        <v>227575</v>
      </c>
      <c r="M17" s="271">
        <v>238376</v>
      </c>
      <c r="N17" s="272">
        <v>-4.5</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478</v>
      </c>
      <c r="H19" s="246"/>
      <c r="I19" s="246"/>
      <c r="J19" s="246"/>
      <c r="K19" s="246"/>
      <c r="L19" s="246"/>
      <c r="M19" s="246"/>
      <c r="N19" s="246"/>
    </row>
    <row r="20" spans="1:16" x14ac:dyDescent="0.15">
      <c r="A20" s="250"/>
      <c r="B20" s="246"/>
      <c r="C20" s="246"/>
      <c r="D20" s="246"/>
      <c r="E20" s="246"/>
      <c r="F20" s="246"/>
      <c r="G20" s="274"/>
      <c r="H20" s="275"/>
      <c r="I20" s="275"/>
      <c r="J20" s="276"/>
      <c r="K20" s="277" t="s">
        <v>479</v>
      </c>
      <c r="L20" s="278" t="s">
        <v>480</v>
      </c>
      <c r="M20" s="279" t="s">
        <v>481</v>
      </c>
      <c r="N20" s="280"/>
    </row>
    <row r="21" spans="1:16" s="286" customFormat="1" x14ac:dyDescent="0.15">
      <c r="A21" s="281"/>
      <c r="B21" s="251"/>
      <c r="C21" s="251"/>
      <c r="D21" s="251"/>
      <c r="E21" s="251"/>
      <c r="F21" s="251"/>
      <c r="G21" s="1147" t="s">
        <v>482</v>
      </c>
      <c r="H21" s="1148"/>
      <c r="I21" s="1148"/>
      <c r="J21" s="1149"/>
      <c r="K21" s="282">
        <v>20.85</v>
      </c>
      <c r="L21" s="283">
        <v>21.75</v>
      </c>
      <c r="M21" s="284">
        <v>-0.9</v>
      </c>
      <c r="N21" s="251"/>
      <c r="O21" s="285"/>
      <c r="P21" s="281"/>
    </row>
    <row r="22" spans="1:16" s="286" customFormat="1" x14ac:dyDescent="0.15">
      <c r="A22" s="281"/>
      <c r="B22" s="251"/>
      <c r="C22" s="251"/>
      <c r="D22" s="251"/>
      <c r="E22" s="251"/>
      <c r="F22" s="251"/>
      <c r="G22" s="1147" t="s">
        <v>483</v>
      </c>
      <c r="H22" s="1148"/>
      <c r="I22" s="1148"/>
      <c r="J22" s="1149"/>
      <c r="K22" s="287">
        <v>98.4</v>
      </c>
      <c r="L22" s="288">
        <v>95.2</v>
      </c>
      <c r="M22" s="289">
        <v>3.2</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484</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485</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486</v>
      </c>
      <c r="H29" s="251"/>
      <c r="I29" s="251"/>
      <c r="J29" s="251"/>
      <c r="K29" s="246"/>
      <c r="L29" s="246"/>
      <c r="M29" s="246"/>
      <c r="N29" s="246"/>
      <c r="O29" s="295"/>
    </row>
    <row r="30" spans="1:16" x14ac:dyDescent="0.15">
      <c r="A30" s="250"/>
      <c r="B30" s="246"/>
      <c r="C30" s="246"/>
      <c r="D30" s="246"/>
      <c r="E30" s="246"/>
      <c r="F30" s="246"/>
      <c r="G30" s="253"/>
      <c r="H30" s="254"/>
      <c r="I30" s="254"/>
      <c r="J30" s="255"/>
      <c r="K30" s="1150" t="s">
        <v>464</v>
      </c>
      <c r="L30" s="256"/>
      <c r="M30" s="257" t="s">
        <v>465</v>
      </c>
      <c r="N30" s="258"/>
    </row>
    <row r="31" spans="1:16" x14ac:dyDescent="0.15">
      <c r="A31" s="250"/>
      <c r="B31" s="246"/>
      <c r="C31" s="246"/>
      <c r="D31" s="246"/>
      <c r="E31" s="246"/>
      <c r="F31" s="246"/>
      <c r="G31" s="259"/>
      <c r="H31" s="260"/>
      <c r="I31" s="260"/>
      <c r="J31" s="261"/>
      <c r="K31" s="1151"/>
      <c r="L31" s="262" t="s">
        <v>466</v>
      </c>
      <c r="M31" s="263" t="s">
        <v>467</v>
      </c>
      <c r="N31" s="264" t="s">
        <v>468</v>
      </c>
    </row>
    <row r="32" spans="1:16" ht="27" customHeight="1" x14ac:dyDescent="0.15">
      <c r="A32" s="250"/>
      <c r="B32" s="246"/>
      <c r="C32" s="246"/>
      <c r="D32" s="246"/>
      <c r="E32" s="246"/>
      <c r="F32" s="246"/>
      <c r="G32" s="1163" t="s">
        <v>487</v>
      </c>
      <c r="H32" s="1164"/>
      <c r="I32" s="1164"/>
      <c r="J32" s="1165"/>
      <c r="K32" s="296">
        <v>630844</v>
      </c>
      <c r="L32" s="296">
        <v>248168</v>
      </c>
      <c r="M32" s="297">
        <v>139853</v>
      </c>
      <c r="N32" s="298">
        <v>77.400000000000006</v>
      </c>
    </row>
    <row r="33" spans="1:16" ht="13.5" customHeight="1" x14ac:dyDescent="0.15">
      <c r="A33" s="250"/>
      <c r="B33" s="246"/>
      <c r="C33" s="246"/>
      <c r="D33" s="246"/>
      <c r="E33" s="246"/>
      <c r="F33" s="246"/>
      <c r="G33" s="1163" t="s">
        <v>488</v>
      </c>
      <c r="H33" s="1164"/>
      <c r="I33" s="1164"/>
      <c r="J33" s="1165"/>
      <c r="K33" s="296" t="s">
        <v>473</v>
      </c>
      <c r="L33" s="296" t="s">
        <v>473</v>
      </c>
      <c r="M33" s="297" t="s">
        <v>473</v>
      </c>
      <c r="N33" s="298" t="s">
        <v>473</v>
      </c>
    </row>
    <row r="34" spans="1:16" ht="27" customHeight="1" x14ac:dyDescent="0.15">
      <c r="A34" s="250"/>
      <c r="B34" s="246"/>
      <c r="C34" s="246"/>
      <c r="D34" s="246"/>
      <c r="E34" s="246"/>
      <c r="F34" s="246"/>
      <c r="G34" s="1163" t="s">
        <v>489</v>
      </c>
      <c r="H34" s="1164"/>
      <c r="I34" s="1164"/>
      <c r="J34" s="1165"/>
      <c r="K34" s="296" t="s">
        <v>473</v>
      </c>
      <c r="L34" s="296" t="s">
        <v>473</v>
      </c>
      <c r="M34" s="297">
        <v>4</v>
      </c>
      <c r="N34" s="298" t="s">
        <v>473</v>
      </c>
    </row>
    <row r="35" spans="1:16" ht="27" customHeight="1" x14ac:dyDescent="0.15">
      <c r="A35" s="250"/>
      <c r="B35" s="246"/>
      <c r="C35" s="246"/>
      <c r="D35" s="246"/>
      <c r="E35" s="246"/>
      <c r="F35" s="246"/>
      <c r="G35" s="1163" t="s">
        <v>490</v>
      </c>
      <c r="H35" s="1164"/>
      <c r="I35" s="1164"/>
      <c r="J35" s="1165"/>
      <c r="K35" s="296">
        <v>22125</v>
      </c>
      <c r="L35" s="296">
        <v>8704</v>
      </c>
      <c r="M35" s="297">
        <v>31890</v>
      </c>
      <c r="N35" s="298">
        <v>-72.7</v>
      </c>
    </row>
    <row r="36" spans="1:16" ht="27" customHeight="1" x14ac:dyDescent="0.15">
      <c r="A36" s="250"/>
      <c r="B36" s="246"/>
      <c r="C36" s="246"/>
      <c r="D36" s="246"/>
      <c r="E36" s="246"/>
      <c r="F36" s="246"/>
      <c r="G36" s="1163" t="s">
        <v>491</v>
      </c>
      <c r="H36" s="1164"/>
      <c r="I36" s="1164"/>
      <c r="J36" s="1165"/>
      <c r="K36" s="296">
        <v>27730</v>
      </c>
      <c r="L36" s="296">
        <v>10909</v>
      </c>
      <c r="M36" s="297">
        <v>5316</v>
      </c>
      <c r="N36" s="298">
        <v>105.2</v>
      </c>
    </row>
    <row r="37" spans="1:16" ht="13.5" customHeight="1" x14ac:dyDescent="0.15">
      <c r="A37" s="250"/>
      <c r="B37" s="246"/>
      <c r="C37" s="246"/>
      <c r="D37" s="246"/>
      <c r="E37" s="246"/>
      <c r="F37" s="246"/>
      <c r="G37" s="1163" t="s">
        <v>492</v>
      </c>
      <c r="H37" s="1164"/>
      <c r="I37" s="1164"/>
      <c r="J37" s="1165"/>
      <c r="K37" s="296">
        <v>4886</v>
      </c>
      <c r="L37" s="296">
        <v>1922</v>
      </c>
      <c r="M37" s="297">
        <v>1757</v>
      </c>
      <c r="N37" s="298">
        <v>9.4</v>
      </c>
    </row>
    <row r="38" spans="1:16" ht="27" customHeight="1" x14ac:dyDescent="0.15">
      <c r="A38" s="250"/>
      <c r="B38" s="246"/>
      <c r="C38" s="246"/>
      <c r="D38" s="246"/>
      <c r="E38" s="246"/>
      <c r="F38" s="246"/>
      <c r="G38" s="1166" t="s">
        <v>493</v>
      </c>
      <c r="H38" s="1167"/>
      <c r="I38" s="1167"/>
      <c r="J38" s="1168"/>
      <c r="K38" s="299" t="s">
        <v>473</v>
      </c>
      <c r="L38" s="299" t="s">
        <v>473</v>
      </c>
      <c r="M38" s="300">
        <v>42</v>
      </c>
      <c r="N38" s="301" t="s">
        <v>473</v>
      </c>
      <c r="O38" s="295"/>
    </row>
    <row r="39" spans="1:16" x14ac:dyDescent="0.15">
      <c r="A39" s="250"/>
      <c r="B39" s="246"/>
      <c r="C39" s="246"/>
      <c r="D39" s="246"/>
      <c r="E39" s="246"/>
      <c r="F39" s="246"/>
      <c r="G39" s="1166" t="s">
        <v>494</v>
      </c>
      <c r="H39" s="1167"/>
      <c r="I39" s="1167"/>
      <c r="J39" s="1168"/>
      <c r="K39" s="302">
        <v>-83825</v>
      </c>
      <c r="L39" s="302">
        <v>-32976</v>
      </c>
      <c r="M39" s="303">
        <v>-8426</v>
      </c>
      <c r="N39" s="304">
        <v>291.39999999999998</v>
      </c>
      <c r="O39" s="295"/>
    </row>
    <row r="40" spans="1:16" ht="27" customHeight="1" x14ac:dyDescent="0.15">
      <c r="A40" s="250"/>
      <c r="B40" s="246"/>
      <c r="C40" s="246"/>
      <c r="D40" s="246"/>
      <c r="E40" s="246"/>
      <c r="F40" s="246"/>
      <c r="G40" s="1163" t="s">
        <v>495</v>
      </c>
      <c r="H40" s="1164"/>
      <c r="I40" s="1164"/>
      <c r="J40" s="1165"/>
      <c r="K40" s="302">
        <v>-496600</v>
      </c>
      <c r="L40" s="302">
        <v>-195358</v>
      </c>
      <c r="M40" s="303">
        <v>-127711</v>
      </c>
      <c r="N40" s="304">
        <v>53</v>
      </c>
      <c r="O40" s="295"/>
    </row>
    <row r="41" spans="1:16" x14ac:dyDescent="0.15">
      <c r="A41" s="250"/>
      <c r="B41" s="246"/>
      <c r="C41" s="246"/>
      <c r="D41" s="246"/>
      <c r="E41" s="246"/>
      <c r="F41" s="246"/>
      <c r="G41" s="1169" t="s">
        <v>281</v>
      </c>
      <c r="H41" s="1170"/>
      <c r="I41" s="1170"/>
      <c r="J41" s="1171"/>
      <c r="K41" s="296">
        <v>105160</v>
      </c>
      <c r="L41" s="302">
        <v>41369</v>
      </c>
      <c r="M41" s="303">
        <v>42725</v>
      </c>
      <c r="N41" s="304">
        <v>-3.2</v>
      </c>
      <c r="O41" s="295"/>
    </row>
    <row r="42" spans="1:16" x14ac:dyDescent="0.15">
      <c r="A42" s="250"/>
      <c r="B42" s="246"/>
      <c r="C42" s="246"/>
      <c r="D42" s="246"/>
      <c r="E42" s="246"/>
      <c r="F42" s="246"/>
      <c r="G42" s="305" t="s">
        <v>496</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497</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498</v>
      </c>
      <c r="H48" s="310"/>
      <c r="I48" s="310"/>
      <c r="J48" s="310"/>
      <c r="K48" s="310"/>
      <c r="L48" s="310"/>
      <c r="M48" s="311"/>
      <c r="N48" s="310"/>
    </row>
    <row r="49" spans="1:14" ht="13.5" customHeight="1" x14ac:dyDescent="0.15">
      <c r="A49" s="250"/>
      <c r="B49" s="246"/>
      <c r="C49" s="246"/>
      <c r="D49" s="246"/>
      <c r="E49" s="246"/>
      <c r="F49" s="246"/>
      <c r="G49" s="312"/>
      <c r="H49" s="313"/>
      <c r="I49" s="1158" t="s">
        <v>464</v>
      </c>
      <c r="J49" s="1160" t="s">
        <v>499</v>
      </c>
      <c r="K49" s="1161"/>
      <c r="L49" s="1161"/>
      <c r="M49" s="1161"/>
      <c r="N49" s="1162"/>
    </row>
    <row r="50" spans="1:14" x14ac:dyDescent="0.15">
      <c r="A50" s="250"/>
      <c r="B50" s="246"/>
      <c r="C50" s="246"/>
      <c r="D50" s="246"/>
      <c r="E50" s="246"/>
      <c r="F50" s="246"/>
      <c r="G50" s="314"/>
      <c r="H50" s="315"/>
      <c r="I50" s="1159"/>
      <c r="J50" s="316" t="s">
        <v>500</v>
      </c>
      <c r="K50" s="317" t="s">
        <v>501</v>
      </c>
      <c r="L50" s="318" t="s">
        <v>502</v>
      </c>
      <c r="M50" s="319" t="s">
        <v>503</v>
      </c>
      <c r="N50" s="320" t="s">
        <v>504</v>
      </c>
    </row>
    <row r="51" spans="1:14" x14ac:dyDescent="0.15">
      <c r="A51" s="250"/>
      <c r="B51" s="246"/>
      <c r="C51" s="246"/>
      <c r="D51" s="246"/>
      <c r="E51" s="246"/>
      <c r="F51" s="246"/>
      <c r="G51" s="312" t="s">
        <v>505</v>
      </c>
      <c r="H51" s="313"/>
      <c r="I51" s="321">
        <v>948150</v>
      </c>
      <c r="J51" s="322">
        <v>338263</v>
      </c>
      <c r="K51" s="323">
        <v>10.1</v>
      </c>
      <c r="L51" s="324">
        <v>228305</v>
      </c>
      <c r="M51" s="325">
        <v>5.6</v>
      </c>
      <c r="N51" s="326">
        <v>4.5</v>
      </c>
    </row>
    <row r="52" spans="1:14" x14ac:dyDescent="0.15">
      <c r="A52" s="250"/>
      <c r="B52" s="246"/>
      <c r="C52" s="246"/>
      <c r="D52" s="246"/>
      <c r="E52" s="246"/>
      <c r="F52" s="246"/>
      <c r="G52" s="327"/>
      <c r="H52" s="328" t="s">
        <v>506</v>
      </c>
      <c r="I52" s="329">
        <v>202102</v>
      </c>
      <c r="J52" s="330">
        <v>72102</v>
      </c>
      <c r="K52" s="331">
        <v>-43.1</v>
      </c>
      <c r="L52" s="332">
        <v>86611</v>
      </c>
      <c r="M52" s="333">
        <v>-20.399999999999999</v>
      </c>
      <c r="N52" s="334">
        <v>-22.7</v>
      </c>
    </row>
    <row r="53" spans="1:14" x14ac:dyDescent="0.15">
      <c r="A53" s="250"/>
      <c r="B53" s="246"/>
      <c r="C53" s="246"/>
      <c r="D53" s="246"/>
      <c r="E53" s="246"/>
      <c r="F53" s="246"/>
      <c r="G53" s="312" t="s">
        <v>507</v>
      </c>
      <c r="H53" s="313"/>
      <c r="I53" s="321">
        <v>1153295</v>
      </c>
      <c r="J53" s="322">
        <v>414854</v>
      </c>
      <c r="K53" s="323">
        <v>22.6</v>
      </c>
      <c r="L53" s="324">
        <v>316331</v>
      </c>
      <c r="M53" s="325">
        <v>38.6</v>
      </c>
      <c r="N53" s="326">
        <v>-16</v>
      </c>
    </row>
    <row r="54" spans="1:14" x14ac:dyDescent="0.15">
      <c r="A54" s="250"/>
      <c r="B54" s="246"/>
      <c r="C54" s="246"/>
      <c r="D54" s="246"/>
      <c r="E54" s="246"/>
      <c r="F54" s="246"/>
      <c r="G54" s="327"/>
      <c r="H54" s="328" t="s">
        <v>506</v>
      </c>
      <c r="I54" s="329">
        <v>471952</v>
      </c>
      <c r="J54" s="330">
        <v>169767</v>
      </c>
      <c r="K54" s="331">
        <v>135.5</v>
      </c>
      <c r="L54" s="332">
        <v>106387</v>
      </c>
      <c r="M54" s="333">
        <v>22.8</v>
      </c>
      <c r="N54" s="334">
        <v>112.7</v>
      </c>
    </row>
    <row r="55" spans="1:14" x14ac:dyDescent="0.15">
      <c r="A55" s="250"/>
      <c r="B55" s="246"/>
      <c r="C55" s="246"/>
      <c r="D55" s="246"/>
      <c r="E55" s="246"/>
      <c r="F55" s="246"/>
      <c r="G55" s="312" t="s">
        <v>508</v>
      </c>
      <c r="H55" s="313"/>
      <c r="I55" s="321">
        <v>435637</v>
      </c>
      <c r="J55" s="322">
        <v>162430</v>
      </c>
      <c r="K55" s="323">
        <v>-60.8</v>
      </c>
      <c r="L55" s="324">
        <v>333013</v>
      </c>
      <c r="M55" s="325">
        <v>5.3</v>
      </c>
      <c r="N55" s="326">
        <v>-66.099999999999994</v>
      </c>
    </row>
    <row r="56" spans="1:14" x14ac:dyDescent="0.15">
      <c r="A56" s="250"/>
      <c r="B56" s="246"/>
      <c r="C56" s="246"/>
      <c r="D56" s="246"/>
      <c r="E56" s="246"/>
      <c r="F56" s="246"/>
      <c r="G56" s="327"/>
      <c r="H56" s="328" t="s">
        <v>506</v>
      </c>
      <c r="I56" s="329">
        <v>409814</v>
      </c>
      <c r="J56" s="330">
        <v>152802</v>
      </c>
      <c r="K56" s="331">
        <v>-10</v>
      </c>
      <c r="L56" s="332">
        <v>126732</v>
      </c>
      <c r="M56" s="333">
        <v>19.100000000000001</v>
      </c>
      <c r="N56" s="334">
        <v>-29.1</v>
      </c>
    </row>
    <row r="57" spans="1:14" x14ac:dyDescent="0.15">
      <c r="A57" s="250"/>
      <c r="B57" s="246"/>
      <c r="C57" s="246"/>
      <c r="D57" s="246"/>
      <c r="E57" s="246"/>
      <c r="F57" s="246"/>
      <c r="G57" s="312" t="s">
        <v>509</v>
      </c>
      <c r="H57" s="313"/>
      <c r="I57" s="321">
        <v>571043</v>
      </c>
      <c r="J57" s="322">
        <v>218790</v>
      </c>
      <c r="K57" s="323">
        <v>34.700000000000003</v>
      </c>
      <c r="L57" s="324">
        <v>280458</v>
      </c>
      <c r="M57" s="325">
        <v>-15.8</v>
      </c>
      <c r="N57" s="326">
        <v>50.5</v>
      </c>
    </row>
    <row r="58" spans="1:14" x14ac:dyDescent="0.15">
      <c r="A58" s="250"/>
      <c r="B58" s="246"/>
      <c r="C58" s="246"/>
      <c r="D58" s="246"/>
      <c r="E58" s="246"/>
      <c r="F58" s="246"/>
      <c r="G58" s="327"/>
      <c r="H58" s="328" t="s">
        <v>506</v>
      </c>
      <c r="I58" s="329">
        <v>539232</v>
      </c>
      <c r="J58" s="330">
        <v>206602</v>
      </c>
      <c r="K58" s="331">
        <v>35.200000000000003</v>
      </c>
      <c r="L58" s="332">
        <v>127286</v>
      </c>
      <c r="M58" s="333">
        <v>0.4</v>
      </c>
      <c r="N58" s="334">
        <v>34.799999999999997</v>
      </c>
    </row>
    <row r="59" spans="1:14" x14ac:dyDescent="0.15">
      <c r="A59" s="250"/>
      <c r="B59" s="246"/>
      <c r="C59" s="246"/>
      <c r="D59" s="246"/>
      <c r="E59" s="246"/>
      <c r="F59" s="246"/>
      <c r="G59" s="312" t="s">
        <v>510</v>
      </c>
      <c r="H59" s="313"/>
      <c r="I59" s="321">
        <v>811965</v>
      </c>
      <c r="J59" s="322">
        <v>319420</v>
      </c>
      <c r="K59" s="323">
        <v>46</v>
      </c>
      <c r="L59" s="324">
        <v>291945</v>
      </c>
      <c r="M59" s="325">
        <v>4.0999999999999996</v>
      </c>
      <c r="N59" s="326">
        <v>41.9</v>
      </c>
    </row>
    <row r="60" spans="1:14" x14ac:dyDescent="0.15">
      <c r="A60" s="250"/>
      <c r="B60" s="246"/>
      <c r="C60" s="246"/>
      <c r="D60" s="246"/>
      <c r="E60" s="246"/>
      <c r="F60" s="246"/>
      <c r="G60" s="327"/>
      <c r="H60" s="328" t="s">
        <v>506</v>
      </c>
      <c r="I60" s="335">
        <v>740243</v>
      </c>
      <c r="J60" s="330">
        <v>291205</v>
      </c>
      <c r="K60" s="331">
        <v>40.9</v>
      </c>
      <c r="L60" s="332">
        <v>127651</v>
      </c>
      <c r="M60" s="333">
        <v>0.3</v>
      </c>
      <c r="N60" s="334">
        <v>40.6</v>
      </c>
    </row>
    <row r="61" spans="1:14" x14ac:dyDescent="0.15">
      <c r="A61" s="250"/>
      <c r="B61" s="246"/>
      <c r="C61" s="246"/>
      <c r="D61" s="246"/>
      <c r="E61" s="246"/>
      <c r="F61" s="246"/>
      <c r="G61" s="312" t="s">
        <v>511</v>
      </c>
      <c r="H61" s="336"/>
      <c r="I61" s="337">
        <v>784018</v>
      </c>
      <c r="J61" s="338">
        <v>290751</v>
      </c>
      <c r="K61" s="339">
        <v>10.5</v>
      </c>
      <c r="L61" s="340">
        <v>290010</v>
      </c>
      <c r="M61" s="341">
        <v>7.6</v>
      </c>
      <c r="N61" s="326">
        <v>2.9</v>
      </c>
    </row>
    <row r="62" spans="1:14" x14ac:dyDescent="0.15">
      <c r="A62" s="250"/>
      <c r="B62" s="246"/>
      <c r="C62" s="246"/>
      <c r="D62" s="246"/>
      <c r="E62" s="246"/>
      <c r="F62" s="246"/>
      <c r="G62" s="327"/>
      <c r="H62" s="328" t="s">
        <v>506</v>
      </c>
      <c r="I62" s="329">
        <v>472669</v>
      </c>
      <c r="J62" s="330">
        <v>178496</v>
      </c>
      <c r="K62" s="331">
        <v>31.7</v>
      </c>
      <c r="L62" s="332">
        <v>114933</v>
      </c>
      <c r="M62" s="333">
        <v>4.4000000000000004</v>
      </c>
      <c r="N62" s="334">
        <v>27.3</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513</v>
      </c>
      <c r="G46" s="8" t="s">
        <v>514</v>
      </c>
      <c r="H46" s="8" t="s">
        <v>515</v>
      </c>
      <c r="I46" s="8" t="s">
        <v>516</v>
      </c>
      <c r="J46" s="9" t="s">
        <v>517</v>
      </c>
    </row>
    <row r="47" spans="2:10" ht="57.75" customHeight="1" x14ac:dyDescent="0.15">
      <c r="B47" s="10"/>
      <c r="C47" s="1172" t="s">
        <v>3</v>
      </c>
      <c r="D47" s="1172"/>
      <c r="E47" s="1173"/>
      <c r="F47" s="11">
        <v>33.229999999999997</v>
      </c>
      <c r="G47" s="12">
        <v>38.32</v>
      </c>
      <c r="H47" s="12">
        <v>43.43</v>
      </c>
      <c r="I47" s="12">
        <v>45.64</v>
      </c>
      <c r="J47" s="13">
        <v>52.74</v>
      </c>
    </row>
    <row r="48" spans="2:10" ht="57.75" customHeight="1" x14ac:dyDescent="0.15">
      <c r="B48" s="14"/>
      <c r="C48" s="1174" t="s">
        <v>4</v>
      </c>
      <c r="D48" s="1174"/>
      <c r="E48" s="1175"/>
      <c r="F48" s="15">
        <v>6.36</v>
      </c>
      <c r="G48" s="16">
        <v>6.55</v>
      </c>
      <c r="H48" s="16">
        <v>4.76</v>
      </c>
      <c r="I48" s="16">
        <v>5.8</v>
      </c>
      <c r="J48" s="17">
        <v>6.38</v>
      </c>
    </row>
    <row r="49" spans="2:10" ht="57.75" customHeight="1" thickBot="1" x14ac:dyDescent="0.2">
      <c r="B49" s="18"/>
      <c r="C49" s="1176" t="s">
        <v>5</v>
      </c>
      <c r="D49" s="1176"/>
      <c r="E49" s="1177"/>
      <c r="F49" s="19">
        <v>3.74</v>
      </c>
      <c r="G49" s="20">
        <v>5.33</v>
      </c>
      <c r="H49" s="20">
        <v>3.84</v>
      </c>
      <c r="I49" s="20">
        <v>5.88</v>
      </c>
      <c r="J49" s="21">
        <v>4.78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INT2855</cp:lastModifiedBy>
  <cp:lastPrinted>2018-02-21T01:39:05Z</cp:lastPrinted>
  <dcterms:created xsi:type="dcterms:W3CDTF">2018-01-24T03:19:03Z</dcterms:created>
  <dcterms:modified xsi:type="dcterms:W3CDTF">2018-10-30T04:03:07Z</dcterms:modified>
  <cp:category/>
</cp:coreProperties>
</file>