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10.1.50.100\kikakuzaisei\【財政状況資料集】_014362_雨竜町_2015\"/>
    </mc:Choice>
  </mc:AlternateContent>
  <bookViews>
    <workbookView xWindow="0" yWindow="0" windowWidth="28800" windowHeight="12120" tabRatio="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62913" concurrentManualCount="2"/>
</workbook>
</file>

<file path=xl/calcChain.xml><?xml version="1.0" encoding="utf-8"?>
<calcChain xmlns="http://schemas.openxmlformats.org/spreadsheetml/2006/main">
  <c r="BG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BE35" i="9"/>
  <c r="AM35" i="9"/>
  <c r="C35" i="9"/>
  <c r="AM34" i="9"/>
  <c r="U34" i="9"/>
  <c r="U35" i="9" s="1"/>
  <c r="BE34" i="9" s="1"/>
  <c r="C34" i="9"/>
  <c r="BW34" i="9" l="1"/>
  <c r="BW35" i="9" s="1"/>
  <c r="BW36" i="9" s="1"/>
  <c r="BW37" i="9" s="1"/>
  <c r="BW38" i="9" s="1"/>
  <c r="BW39" i="9" s="1"/>
  <c r="BW40" i="9" s="1"/>
  <c r="BW41"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alcChain>
</file>

<file path=xl/sharedStrings.xml><?xml version="1.0" encoding="utf-8"?>
<sst xmlns="http://schemas.openxmlformats.org/spreadsheetml/2006/main" count="1051" uniqueCount="550">
  <si>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</si>
  <si>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</si>
  <si>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</si>
  <si>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</si>
  <si>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</si>
  <si>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</si>
  <si>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</si>
  <si>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</si>
  <si>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</si>
  <si>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</si>
  <si>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</si>
  <si>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</si>
  <si>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</si>
  <si>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</si>
  <si>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</si>
  <si>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</si>
  <si>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</si>
  <si>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</si>
  <si>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</si>
  <si>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</si>
  <si>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</si>
  <si>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</si>
  <si>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</si>
  <si>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</si>
  <si>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</si>
  <si>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</si>
  <si>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</si>
  <si>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</si>
  <si>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</si>
  <si>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</si>
  <si>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</si>
  <si>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</si>
  <si>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</si>
  <si>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</si>
  <si>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</si>
  <si>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</si>
  <si>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</si>
  <si>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</si>
  <si>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</si>
  <si>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</si>
  <si>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</si>
  <si>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</si>
  <si>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</si>
  <si>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</si>
  <si>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</si>
  <si>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</si>
  <si>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</si>
  <si>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</si>
  <si>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</si>
  <si>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</si>
  <si>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</si>
  <si>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</si>
  <si>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</si>
  <si>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</si>
  <si>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</si>
  <si>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</si>
  <si>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</si>
  <si>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</si>
  <si>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</si>
  <si>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</si>
  <si>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</si>
  <si>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</si>
  <si>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</si>
  <si>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</si>
  <si>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</si>
  <si>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</si>
  <si>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</si>
  <si>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</si>
  <si>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</si>
  <si>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</si>
  <si>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</si>
  <si>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</si>
  <si>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</si>
  <si>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</si>
  <si>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</si>
  <si>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</si>
  <si>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</si>
  <si>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</si>
  <si>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</si>
  <si>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</si>
  <si>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</si>
  <si>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雨竜町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</si>
  <si>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</si>
  <si>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</si>
  <si>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</si>
  <si>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</si>
  <si>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</si>
  <si>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</si>
  <si>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</si>
  <si>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</si>
  <si>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</si>
  <si>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</si>
  <si>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</si>
  <si>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</si>
  <si>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</si>
  <si>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</si>
  <si>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</si>
  <si>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</si>
  <si>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</si>
  <si>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</si>
  <si>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</si>
  <si>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</si>
  <si>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</si>
  <si>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</si>
  <si>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</si>
  <si>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</si>
  <si>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</si>
  <si>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</si>
  <si>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</si>
  <si>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</si>
  <si>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</si>
  <si>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</si>
  <si>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</si>
  <si>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</si>
  <si>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</si>
  <si>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</si>
  <si>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</si>
  <si>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</si>
  <si>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</si>
  <si>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</si>
  <si>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</si>
  <si>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</si>
  <si>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</si>
  <si>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</si>
  <si>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</si>
  <si>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</si>
  <si>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</si>
  <si>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</si>
  <si>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</si>
  <si>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</si>
  <si>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</si>
  <si>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</si>
  <si>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18"/>
  </si>
  <si>
    <t>うち日本人(％)</t>
    <phoneticPr fontId="5"/>
  </si>
  <si>
    <t>-2.9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</si>
  <si>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</si>
  <si>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</si>
  <si>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</si>
  <si>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</si>
  <si>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</si>
  <si>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</si>
  <si>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</si>
  <si>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</si>
  <si>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</si>
  <si>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</si>
  <si>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</si>
  <si>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</si>
  <si>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</si>
  <si>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</si>
  <si>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</si>
  <si>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</si>
  <si>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</si>
  <si>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</si>
  <si>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</si>
  <si>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</si>
  <si>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</si>
  <si>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</si>
  <si>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</si>
  <si>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</si>
  <si>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</si>
  <si>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</si>
  <si>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</si>
  <si>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</si>
  <si>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</si>
  <si>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</si>
  <si>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</si>
  <si>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</si>
  <si>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</si>
  <si>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</si>
  <si>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</si>
  <si>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</si>
  <si>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</si>
  <si>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</si>
  <si>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</si>
  <si>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</si>
  <si>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</si>
  <si>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</si>
  <si>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</si>
  <si>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</si>
  <si>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</si>
  <si>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</si>
  <si>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</si>
  <si>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</si>
  <si>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</si>
  <si>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</si>
  <si>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</si>
  <si>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</si>
  <si>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</si>
  <si>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</si>
  <si>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</si>
  <si>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</si>
  <si>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</si>
  <si>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</si>
  <si>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北海道雨竜町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</si>
  <si>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</si>
  <si>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</si>
  <si>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</si>
  <si>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</si>
  <si>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</si>
  <si>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</si>
  <si>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</si>
  <si>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</si>
  <si>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</si>
  <si>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</si>
  <si>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</si>
  <si>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</si>
  <si>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</si>
  <si>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</si>
  <si>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</si>
  <si>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</si>
  <si>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</si>
  <si>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</si>
  <si>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</si>
  <si>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</si>
  <si>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</si>
  <si>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</si>
  <si>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</si>
  <si>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</si>
  <si>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</si>
  <si>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</si>
  <si>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</si>
  <si>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</si>
  <si>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</si>
  <si>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</si>
  <si>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</si>
  <si>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</si>
  <si>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</si>
  <si>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</si>
  <si>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</si>
  <si>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</si>
  <si>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</si>
  <si>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</si>
  <si>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</si>
  <si>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</si>
  <si>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</si>
  <si>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</si>
  <si>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</si>
  <si>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</si>
  <si>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</si>
  <si>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</si>
  <si>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</si>
  <si>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</si>
  <si>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</si>
  <si>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</si>
  <si>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</si>
  <si>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</si>
  <si>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</si>
  <si>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</si>
  <si>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</si>
  <si>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</si>
  <si>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</si>
  <si>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</si>
  <si>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</si>
  <si>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</si>
  <si>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</si>
  <si>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</si>
  <si>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</si>
  <si>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</si>
  <si>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</si>
  <si>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</si>
  <si>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</si>
  <si>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</si>
  <si>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</si>
  <si>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</si>
  <si>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</si>
  <si>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</si>
  <si>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</si>
  <si>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</si>
  <si>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</si>
  <si>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</si>
  <si>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</si>
  <si>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</si>
  <si>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</si>
  <si>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</si>
  <si>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</si>
  <si>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</si>
  <si>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</si>
  <si>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</si>
  <si>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</si>
  <si>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</si>
  <si>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</si>
  <si>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</si>
  <si>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</si>
  <si>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</si>
  <si>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</si>
  <si>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</si>
  <si>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</si>
  <si>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</si>
  <si>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</si>
  <si>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</si>
  <si>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</si>
  <si>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</si>
  <si>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</si>
  <si>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</si>
  <si>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</si>
  <si>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</si>
  <si>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</si>
  <si>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</si>
  <si>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</si>
  <si>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</si>
  <si>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</si>
  <si>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</si>
  <si>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</si>
  <si>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</si>
  <si>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</si>
  <si>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</si>
  <si>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</si>
  <si>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</si>
  <si>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</si>
  <si>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</si>
  <si>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</si>
  <si>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</si>
  <si>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</si>
  <si>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</si>
  <si>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</si>
  <si>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</si>
  <si>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</si>
  <si>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</si>
  <si>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</si>
  <si>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</si>
  <si>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</si>
  <si>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</si>
  <si>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</si>
  <si>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</si>
  <si>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</si>
  <si>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</si>
  <si>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</si>
  <si>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</si>
  <si>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</si>
  <si>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</si>
  <si>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</si>
  <si>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</si>
  <si>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</si>
  <si>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</si>
  <si>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</si>
  <si>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</si>
  <si>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</si>
  <si>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</si>
  <si>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</si>
  <si>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</si>
  <si>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</si>
  <si>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北海道雨竜町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</si>
  <si>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</si>
  <si>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</si>
  <si>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</si>
  <si>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</si>
  <si>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</si>
  <si>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</si>
  <si>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</si>
  <si>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</si>
  <si>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</si>
  <si>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</si>
  <si>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</si>
  <si>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</si>
  <si>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</si>
  <si>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</si>
  <si>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</si>
  <si>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</si>
  <si>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</si>
  <si>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</si>
  <si>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</si>
  <si>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</si>
  <si>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</si>
  <si>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</si>
  <si>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</si>
  <si>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</si>
  <si>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</si>
  <si>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</si>
  <si>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</si>
  <si>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</si>
  <si>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</si>
  <si>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</si>
  <si>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</si>
  <si>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</si>
  <si>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</si>
  <si>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</si>
  <si>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</si>
  <si>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</si>
  <si>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</si>
  <si>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</si>
  <si>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</si>
  <si>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</si>
  <si>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</si>
  <si>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</si>
  <si>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</si>
  <si>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</si>
  <si>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</si>
  <si>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</si>
  <si>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</si>
  <si>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</si>
  <si>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</si>
  <si>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</si>
  <si>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</si>
  <si>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</si>
  <si>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</si>
  <si>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</si>
  <si>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</si>
  <si>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</si>
  <si>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</si>
  <si>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</si>
  <si>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</si>
  <si>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</si>
  <si>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</si>
  <si>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</si>
  <si>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</si>
  <si>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</si>
  <si>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</si>
  <si>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</si>
  <si>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</si>
  <si>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</si>
  <si>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</si>
  <si>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</si>
  <si>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</si>
  <si>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</si>
  <si>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</si>
  <si>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</si>
  <si>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</si>
  <si>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</si>
  <si>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</si>
  <si>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</si>
  <si>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</si>
  <si>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</si>
  <si>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</si>
  <si>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</si>
  <si>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</si>
  <si>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</si>
  <si>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</si>
  <si>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</si>
  <si>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</si>
  <si>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</si>
  <si>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</si>
  <si>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</si>
  <si>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</si>
  <si>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</si>
  <si>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国民健康保険特別会計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</si>
  <si>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</si>
  <si>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</si>
  <si>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</si>
  <si>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</si>
  <si>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</si>
  <si>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</si>
  <si>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</si>
  <si>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</si>
  <si>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</si>
  <si>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</si>
  <si>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</si>
  <si>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</si>
  <si>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</si>
  <si>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</si>
  <si>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</si>
  <si>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</si>
  <si>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</si>
  <si>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</si>
  <si>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</si>
  <si>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</si>
  <si>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</si>
  <si>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</si>
  <si>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</si>
  <si>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</si>
  <si>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</si>
  <si>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</si>
  <si>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</si>
  <si>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</si>
  <si>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</si>
  <si>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</si>
  <si>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</si>
  <si>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</si>
  <si>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</si>
  <si>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</si>
  <si>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</si>
  <si>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</si>
  <si>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</si>
  <si>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</si>
  <si>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</si>
  <si>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</si>
  <si>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</si>
  <si>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</si>
  <si>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</si>
  <si>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</si>
  <si>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</si>
  <si>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</si>
  <si>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</si>
  <si>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</si>
  <si>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</si>
  <si>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</si>
  <si>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</si>
  <si>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</si>
  <si>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</si>
  <si>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</si>
  <si>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</si>
  <si>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</si>
  <si>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</si>
  <si>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</si>
  <si>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</si>
  <si>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</si>
  <si>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</si>
  <si>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</si>
  <si>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</si>
  <si>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</si>
  <si>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</si>
  <si>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</si>
  <si>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</si>
  <si>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</si>
  <si>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</si>
  <si>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</si>
  <si>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</si>
  <si>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</si>
  <si>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</si>
  <si>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</si>
  <si>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</si>
  <si>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</si>
  <si>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</si>
  <si>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</si>
  <si>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</si>
  <si>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</si>
  <si>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</si>
  <si>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</si>
  <si>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</si>
  <si>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</si>
  <si>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農業集落排水事業特別会計</t>
  </si>
  <si>
    <t>国民健康保険特別会計</t>
  </si>
  <si>
    <t>後期高齢者医療特別会計</t>
  </si>
  <si>
    <t>その他会計（赤字）</t>
  </si>
  <si>
    <t>その他会計（黒字）</t>
  </si>
  <si>
    <t>-</t>
    <phoneticPr fontId="2"/>
  </si>
  <si>
    <t>西空知広域水道企業団</t>
    <rPh sb="0" eb="1">
      <t>ニシ</t>
    </rPh>
    <rPh sb="1" eb="3">
      <t>ソラチ</t>
    </rPh>
    <rPh sb="3" eb="5">
      <t>コウイキ</t>
    </rPh>
    <rPh sb="5" eb="7">
      <t>スイドウ</t>
    </rPh>
    <rPh sb="7" eb="9">
      <t>キギョウ</t>
    </rPh>
    <rPh sb="9" eb="10">
      <t>ダン</t>
    </rPh>
    <phoneticPr fontId="2"/>
  </si>
  <si>
    <t>中空知衛生施設組合</t>
    <rPh sb="0" eb="1">
      <t>ナカ</t>
    </rPh>
    <rPh sb="1" eb="3">
      <t>ソラチ</t>
    </rPh>
    <rPh sb="3" eb="5">
      <t>エイセイ</t>
    </rPh>
    <rPh sb="5" eb="7">
      <t>シセツ</t>
    </rPh>
    <rPh sb="7" eb="9">
      <t>クミアイ</t>
    </rPh>
    <phoneticPr fontId="2"/>
  </si>
  <si>
    <t>滝川地区広域消防事務組合</t>
    <rPh sb="0" eb="2">
      <t>タキカワ</t>
    </rPh>
    <rPh sb="2" eb="4">
      <t>チク</t>
    </rPh>
    <rPh sb="4" eb="6">
      <t>コウイキ</t>
    </rPh>
    <rPh sb="6" eb="8">
      <t>ショウボウ</t>
    </rPh>
    <rPh sb="8" eb="10">
      <t>ジム</t>
    </rPh>
    <rPh sb="10" eb="12">
      <t>クミアイ</t>
    </rPh>
    <phoneticPr fontId="2"/>
  </si>
  <si>
    <t>中・北空知廃棄物処理広域連合</t>
    <rPh sb="0" eb="1">
      <t>ナカ</t>
    </rPh>
    <rPh sb="2" eb="3">
      <t>キタ</t>
    </rPh>
    <rPh sb="3" eb="5">
      <t>ソラチ</t>
    </rPh>
    <rPh sb="5" eb="8">
      <t>ハイキブツ</t>
    </rPh>
    <rPh sb="8" eb="10">
      <t>ショリ</t>
    </rPh>
    <rPh sb="10" eb="12">
      <t>コウイキ</t>
    </rPh>
    <rPh sb="12" eb="14">
      <t>レンゴウ</t>
    </rPh>
    <phoneticPr fontId="2"/>
  </si>
  <si>
    <t>中空知広域市町村圏組合(普通会計分)</t>
    <rPh sb="0" eb="1">
      <t>ナカ</t>
    </rPh>
    <rPh sb="1" eb="3">
      <t>ソラチ</t>
    </rPh>
    <rPh sb="3" eb="5">
      <t>コウイキ</t>
    </rPh>
    <rPh sb="5" eb="8">
      <t>シチョウソン</t>
    </rPh>
    <rPh sb="8" eb="9">
      <t>ケン</t>
    </rPh>
    <rPh sb="9" eb="11">
      <t>クミアイ</t>
    </rPh>
    <rPh sb="12" eb="14">
      <t>フツウ</t>
    </rPh>
    <rPh sb="14" eb="16">
      <t>カイケイ</t>
    </rPh>
    <rPh sb="16" eb="17">
      <t>ブン</t>
    </rPh>
    <phoneticPr fontId="2"/>
  </si>
  <si>
    <t>空知教育センター組合</t>
    <rPh sb="0" eb="2">
      <t>ソラチ</t>
    </rPh>
    <rPh sb="2" eb="4">
      <t>キョウイク</t>
    </rPh>
    <rPh sb="8" eb="10">
      <t>クミアイ</t>
    </rPh>
    <phoneticPr fontId="2"/>
  </si>
  <si>
    <t>空知中部広域連合</t>
    <rPh sb="0" eb="2">
      <t>ソラチ</t>
    </rPh>
    <rPh sb="2" eb="4">
      <t>チュウブ</t>
    </rPh>
    <rPh sb="4" eb="6">
      <t>コウイキ</t>
    </rPh>
    <rPh sb="6" eb="8">
      <t>レンゴウ</t>
    </rPh>
    <phoneticPr fontId="2"/>
  </si>
  <si>
    <t>-</t>
    <phoneticPr fontId="2"/>
  </si>
  <si>
    <t>-</t>
    <phoneticPr fontId="2"/>
  </si>
  <si>
    <t>雨竜町振興公社</t>
    <rPh sb="0" eb="2">
      <t>ウリュウ</t>
    </rPh>
    <rPh sb="2" eb="3">
      <t>チョウ</t>
    </rPh>
    <rPh sb="3" eb="5">
      <t>シンコウ</t>
    </rPh>
    <rPh sb="5" eb="7">
      <t>コウシャ</t>
    </rPh>
    <phoneticPr fontId="2"/>
  </si>
  <si>
    <t>雨竜町土地開発公社</t>
    <rPh sb="0" eb="3">
      <t>ウリュウチョウ</t>
    </rPh>
    <rPh sb="3" eb="5">
      <t>トチ</t>
    </rPh>
    <rPh sb="5" eb="7">
      <t>カイハツ</t>
    </rPh>
    <rPh sb="7" eb="9">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</si>
  <si>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</si>
  <si>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</si>
  <si>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</si>
  <si>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</si>
  <si>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</si>
  <si>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</si>
  <si>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</si>
  <si>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</si>
  <si>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</si>
  <si>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</si>
  <si>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</si>
  <si>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町債については借入を抑制し、借り入れる場合も過疎債等の交付税算入の大きい優良債の借入に努めているため、将来負担比率・実質公債費比率ともに低位に推移しており、類似団体と比較しても小さい数値となっている。
　また、特定目的基金の積立により将来の支出増加に備えているところであるが、将来、施設・インフラの維持費の増加や、基幹産業である農業における土地改良事業費の負担の増加が見込まれるため、今後とも基金や優良債等の財源確保に努める必要がある。</t>
    <rPh sb="1" eb="3">
      <t>チョウサイ</t>
    </rPh>
    <rPh sb="8" eb="10">
      <t>カリイレ</t>
    </rPh>
    <rPh sb="11" eb="13">
      <t>ヨクセイ</t>
    </rPh>
    <rPh sb="15" eb="16">
      <t>カ</t>
    </rPh>
    <rPh sb="17" eb="18">
      <t>イ</t>
    </rPh>
    <rPh sb="20" eb="22">
      <t>バアイ</t>
    </rPh>
    <rPh sb="23" eb="25">
      <t>カソ</t>
    </rPh>
    <rPh sb="25" eb="26">
      <t>サイ</t>
    </rPh>
    <rPh sb="26" eb="27">
      <t>トウ</t>
    </rPh>
    <rPh sb="28" eb="31">
      <t>コウフゼイ</t>
    </rPh>
    <rPh sb="31" eb="33">
      <t>サンニュウ</t>
    </rPh>
    <rPh sb="34" eb="35">
      <t>オオ</t>
    </rPh>
    <rPh sb="37" eb="39">
      <t>ユウリョウ</t>
    </rPh>
    <rPh sb="39" eb="40">
      <t>サイ</t>
    </rPh>
    <rPh sb="41" eb="43">
      <t>カリイレ</t>
    </rPh>
    <rPh sb="44" eb="45">
      <t>ツト</t>
    </rPh>
    <rPh sb="52" eb="54">
      <t>ショウライ</t>
    </rPh>
    <rPh sb="54" eb="56">
      <t>フタン</t>
    </rPh>
    <rPh sb="56" eb="58">
      <t>ヒリツ</t>
    </rPh>
    <rPh sb="59" eb="61">
      <t>ジッシツ</t>
    </rPh>
    <rPh sb="61" eb="64">
      <t>コウサイヒ</t>
    </rPh>
    <rPh sb="64" eb="66">
      <t>ヒリツ</t>
    </rPh>
    <rPh sb="69" eb="71">
      <t>テイイ</t>
    </rPh>
    <rPh sb="72" eb="74">
      <t>スイイ</t>
    </rPh>
    <rPh sb="79" eb="81">
      <t>ルイジ</t>
    </rPh>
    <rPh sb="81" eb="83">
      <t>ダンタイ</t>
    </rPh>
    <rPh sb="84" eb="86">
      <t>ヒカク</t>
    </rPh>
    <rPh sb="89" eb="90">
      <t>チイ</t>
    </rPh>
    <rPh sb="92" eb="94">
      <t>スウチ</t>
    </rPh>
    <rPh sb="106" eb="108">
      <t>トクテイ</t>
    </rPh>
    <rPh sb="108" eb="110">
      <t>モクテキ</t>
    </rPh>
    <rPh sb="110" eb="112">
      <t>キキン</t>
    </rPh>
    <rPh sb="113" eb="115">
      <t>ツミタテ</t>
    </rPh>
    <rPh sb="118" eb="120">
      <t>ショウライ</t>
    </rPh>
    <rPh sb="121" eb="123">
      <t>シシュツ</t>
    </rPh>
    <rPh sb="123" eb="125">
      <t>ゾウカ</t>
    </rPh>
    <rPh sb="126" eb="127">
      <t>ソナ</t>
    </rPh>
    <rPh sb="139" eb="141">
      <t>ショウライ</t>
    </rPh>
    <rPh sb="142" eb="144">
      <t>シセツ</t>
    </rPh>
    <rPh sb="150" eb="153">
      <t>イジヒ</t>
    </rPh>
    <rPh sb="154" eb="156">
      <t>ゾウカ</t>
    </rPh>
    <rPh sb="158" eb="160">
      <t>キカン</t>
    </rPh>
    <rPh sb="160" eb="162">
      <t>サンギョウ</t>
    </rPh>
    <rPh sb="165" eb="167">
      <t>ノウギョウ</t>
    </rPh>
    <rPh sb="171" eb="173">
      <t>トチ</t>
    </rPh>
    <rPh sb="173" eb="175">
      <t>カイリョウ</t>
    </rPh>
    <rPh sb="175" eb="178">
      <t>ジギョウヒ</t>
    </rPh>
    <rPh sb="179" eb="181">
      <t>フタン</t>
    </rPh>
    <rPh sb="182" eb="184">
      <t>ゾウカ</t>
    </rPh>
    <rPh sb="185" eb="187">
      <t>ミコ</t>
    </rPh>
    <rPh sb="193" eb="195">
      <t>コンゴ</t>
    </rPh>
    <rPh sb="197" eb="199">
      <t>キキン</t>
    </rPh>
    <rPh sb="200" eb="203">
      <t>ユウリョウサイ</t>
    </rPh>
    <rPh sb="203" eb="204">
      <t>トウ</t>
    </rPh>
    <rPh sb="205" eb="207">
      <t>ザイゲン</t>
    </rPh>
    <rPh sb="207" eb="209">
      <t>カクホ</t>
    </rPh>
    <rPh sb="210" eb="211">
      <t>ツト</t>
    </rPh>
    <rPh sb="213" eb="215">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</si>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</sst>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extLst>
            <c:ext xmlns:c16="http://schemas.microsoft.com/office/drawing/2014/chart" uri="{C3380CC4-5D6E-409C-BE32-E72D297353CC}">
              <c16:uniqueId val="{00000000-FC35-4A5C-8328-FEF432AAF7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307356</c:v>
                </c:pt>
                <c:pt idx="1">
                  <c:v>338263</c:v>
                </c:pt>
                <c:pt idx="2">
                  <c:v>414854</c:v>
                </c:pt>
                <c:pt idx="3">
                  <c:v>162430</c:v>
                </c:pt>
                <c:pt idx="4">
                  <c:v>218790</c:v>
                </c:pt>
              </c:numCache>
            </c:numRef>
          </c:val>
          <c:smooth val="0"/>
          <c:extLst>
            <c:ext xmlns:c16="http://schemas.microsoft.com/office/drawing/2014/chart" uri="{C3380CC4-5D6E-409C-BE32-E72D297353CC}">
              <c16:uniqueId val="{00000001-FC35-4A5C-8328-FEF432AAF759}"/>
            </c:ext>
          </c:extLst>
        </c:ser>
        <c:dLbls>
          <c:showLegendKey val="0"/>
          <c:showVal val="0"/>
          <c:showCatName val="0"/>
          <c:showSerName val="0"/>
          <c:showPercent val="0"/>
          <c:showBubbleSize val="0"/>
        </c:dLbls>
        <c:marker val="1"/>
        <c:smooth val="0"/>
        <c:axId val="110516456"/>
        <c:axId val="111534520"/>
      </c:lineChart>
      <c:catAx>
        <c:axId val="1105164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534520"/>
        <c:crosses val="autoZero"/>
        <c:auto val="1"/>
        <c:lblAlgn val="ctr"/>
        <c:lblOffset val="100"/>
        <c:tickLblSkip val="1"/>
        <c:tickMarkSkip val="1"/>
        <c:noMultiLvlLbl val="0"/>
      </c:catAx>
      <c:valAx>
        <c:axId val="11153452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516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5.87</c:v>
                </c:pt>
                <c:pt idx="1">
                  <c:v>6.36</c:v>
                </c:pt>
                <c:pt idx="2">
                  <c:v>6.55</c:v>
                </c:pt>
                <c:pt idx="3">
                  <c:v>4.76</c:v>
                </c:pt>
                <c:pt idx="4">
                  <c:v>5.8</c:v>
                </c:pt>
              </c:numCache>
            </c:numRef>
          </c:val>
          <c:extLst>
            <c:ext xmlns:c16="http://schemas.microsoft.com/office/drawing/2014/chart" uri="{C3380CC4-5D6E-409C-BE32-E72D297353CC}">
              <c16:uniqueId val="{00000000-EE99-4CEF-98E2-7F1C93E73A1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31.38</c:v>
                </c:pt>
                <c:pt idx="1">
                  <c:v>33.229999999999997</c:v>
                </c:pt>
                <c:pt idx="2">
                  <c:v>38.32</c:v>
                </c:pt>
                <c:pt idx="3">
                  <c:v>43.43</c:v>
                </c:pt>
                <c:pt idx="4">
                  <c:v>45.64</c:v>
                </c:pt>
              </c:numCache>
            </c:numRef>
          </c:val>
          <c:extLst>
            <c:ext xmlns:c16="http://schemas.microsoft.com/office/drawing/2014/chart" uri="{C3380CC4-5D6E-409C-BE32-E72D297353CC}">
              <c16:uniqueId val="{00000001-EE99-4CEF-98E2-7F1C93E73A17}"/>
            </c:ext>
          </c:extLst>
        </c:ser>
        <c:dLbls>
          <c:showLegendKey val="0"/>
          <c:showVal val="0"/>
          <c:showCatName val="0"/>
          <c:showSerName val="0"/>
          <c:showPercent val="0"/>
          <c:showBubbleSize val="0"/>
        </c:dLbls>
        <c:gapWidth val="250"/>
        <c:overlap val="100"/>
        <c:axId val="214609416"/>
        <c:axId val="148988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2.17</c:v>
                </c:pt>
                <c:pt idx="1">
                  <c:v>3.74</c:v>
                </c:pt>
                <c:pt idx="2">
                  <c:v>5.33</c:v>
                </c:pt>
                <c:pt idx="3">
                  <c:v>3.84</c:v>
                </c:pt>
                <c:pt idx="4">
                  <c:v>5.88</c:v>
                </c:pt>
              </c:numCache>
            </c:numRef>
          </c:val>
          <c:smooth val="0"/>
          <c:extLst>
            <c:ext xmlns:c16="http://schemas.microsoft.com/office/drawing/2014/chart" uri="{C3380CC4-5D6E-409C-BE32-E72D297353CC}">
              <c16:uniqueId val="{00000002-EE99-4CEF-98E2-7F1C93E73A17}"/>
            </c:ext>
          </c:extLst>
        </c:ser>
        <c:dLbls>
          <c:showLegendKey val="0"/>
          <c:showVal val="0"/>
          <c:showCatName val="0"/>
          <c:showSerName val="0"/>
          <c:showPercent val="0"/>
          <c:showBubbleSize val="0"/>
        </c:dLbls>
        <c:marker val="1"/>
        <c:smooth val="0"/>
        <c:axId val="214609416"/>
        <c:axId val="148988328"/>
      </c:lineChart>
      <c:catAx>
        <c:axId val="214609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8988328"/>
        <c:crosses val="autoZero"/>
        <c:auto val="1"/>
        <c:lblAlgn val="ctr"/>
        <c:lblOffset val="100"/>
        <c:tickLblSkip val="1"/>
        <c:tickMarkSkip val="1"/>
        <c:noMultiLvlLbl val="0"/>
      </c:catAx>
      <c:valAx>
        <c:axId val="148988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609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18D-4F0D-88BB-B012839845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18D-4F0D-88BB-B012839845E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18D-4F0D-88BB-B012839845E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18D-4F0D-88BB-B012839845E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18D-4F0D-88BB-B012839845E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618D-4F0D-88BB-B012839845E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6-618D-4F0D-88BB-B012839845E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0.13</c:v>
                </c:pt>
                <c:pt idx="2">
                  <c:v>#N/A</c:v>
                </c:pt>
                <c:pt idx="3">
                  <c:v>0.12</c:v>
                </c:pt>
                <c:pt idx="4">
                  <c:v>#N/A</c:v>
                </c:pt>
                <c:pt idx="5">
                  <c:v>0.1</c:v>
                </c:pt>
                <c:pt idx="6">
                  <c:v>#N/A</c:v>
                </c:pt>
                <c:pt idx="7">
                  <c:v>0.1</c:v>
                </c:pt>
                <c:pt idx="8">
                  <c:v>#N/A</c:v>
                </c:pt>
                <c:pt idx="9">
                  <c:v>0.09</c:v>
                </c:pt>
              </c:numCache>
            </c:numRef>
          </c:val>
          <c:extLst>
            <c:ext xmlns:c16="http://schemas.microsoft.com/office/drawing/2014/chart" uri="{C3380CC4-5D6E-409C-BE32-E72D297353CC}">
              <c16:uniqueId val="{00000007-618D-4F0D-88BB-B012839845EC}"/>
            </c:ext>
          </c:extLst>
        </c:ser>
        <c:ser>
          <c:idx val="8"/>
          <c:order val="8"/>
          <c:tx>
            <c:strRef>
              <c:f>データシート!$A$35</c:f>
              <c:strCache>
                <c:ptCount val="1"/>
                <c:pt idx="0">
                  <c:v>農業集落排水事業特別会計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0.19</c:v>
                </c:pt>
                <c:pt idx="2">
                  <c:v>#N/A</c:v>
                </c:pt>
                <c:pt idx="3">
                  <c:v>0.13</c:v>
                </c:pt>
                <c:pt idx="4">
                  <c:v>#N/A</c:v>
                </c:pt>
                <c:pt idx="5">
                  <c:v>0.15</c:v>
                </c:pt>
                <c:pt idx="6">
                  <c:v>#N/A</c:v>
                </c:pt>
                <c:pt idx="7">
                  <c:v>0.31</c:v>
                </c:pt>
                <c:pt idx="8">
                  <c:v>#N/A</c:v>
                </c:pt>
                <c:pt idx="9">
                  <c:v>0.34</c:v>
                </c:pt>
              </c:numCache>
            </c:numRef>
          </c:val>
          <c:extLst>
            <c:ext xmlns:c16="http://schemas.microsoft.com/office/drawing/2014/chart" uri="{C3380CC4-5D6E-409C-BE32-E72D297353CC}">
              <c16:uniqueId val="{00000008-618D-4F0D-88BB-B012839845E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5.87</c:v>
                </c:pt>
                <c:pt idx="2">
                  <c:v>#N/A</c:v>
                </c:pt>
                <c:pt idx="3">
                  <c:v>6.35</c:v>
                </c:pt>
                <c:pt idx="4">
                  <c:v>#N/A</c:v>
                </c:pt>
                <c:pt idx="5">
                  <c:v>6.54</c:v>
                </c:pt>
                <c:pt idx="6">
                  <c:v>#N/A</c:v>
                </c:pt>
                <c:pt idx="7">
                  <c:v>4.76</c:v>
                </c:pt>
                <c:pt idx="8">
                  <c:v>#N/A</c:v>
                </c:pt>
                <c:pt idx="9">
                  <c:v>5.8</c:v>
                </c:pt>
              </c:numCache>
            </c:numRef>
          </c:val>
          <c:extLst>
            <c:ext xmlns:c16="http://schemas.microsoft.com/office/drawing/2014/chart" uri="{C3380CC4-5D6E-409C-BE32-E72D297353CC}">
              <c16:uniqueId val="{00000009-618D-4F0D-88BB-B012839845EC}"/>
            </c:ext>
          </c:extLst>
        </c:ser>
        <c:dLbls>
          <c:showLegendKey val="0"/>
          <c:showVal val="0"/>
          <c:showCatName val="0"/>
          <c:showSerName val="0"/>
          <c:showPercent val="0"/>
          <c:showBubbleSize val="0"/>
        </c:dLbls>
        <c:gapWidth val="150"/>
        <c:overlap val="100"/>
        <c:axId val="216485184"/>
        <c:axId val="217733376"/>
      </c:barChart>
      <c:catAx>
        <c:axId val="21648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7733376"/>
        <c:crosses val="autoZero"/>
        <c:auto val="1"/>
        <c:lblAlgn val="ctr"/>
        <c:lblOffset val="100"/>
        <c:tickLblSkip val="1"/>
        <c:tickMarkSkip val="1"/>
        <c:noMultiLvlLbl val="0"/>
      </c:catAx>
      <c:valAx>
        <c:axId val="217733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485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479</c:v>
                </c:pt>
                <c:pt idx="5">
                  <c:v>462</c:v>
                </c:pt>
                <c:pt idx="8">
                  <c:v>474</c:v>
                </c:pt>
                <c:pt idx="11">
                  <c:v>552</c:v>
                </c:pt>
                <c:pt idx="14">
                  <c:v>572</c:v>
                </c:pt>
              </c:numCache>
            </c:numRef>
          </c:val>
          <c:extLst>
            <c:ext xmlns:c16="http://schemas.microsoft.com/office/drawing/2014/chart" uri="{C3380CC4-5D6E-409C-BE32-E72D297353CC}">
              <c16:uniqueId val="{00000000-D2D5-4490-AC80-814E087DDD2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2D5-4490-AC80-814E087DDD2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c:v>
                </c:pt>
                <c:pt idx="3">
                  <c:v>4</c:v>
                </c:pt>
                <c:pt idx="6">
                  <c:v>4</c:v>
                </c:pt>
                <c:pt idx="9">
                  <c:v>4</c:v>
                </c:pt>
                <c:pt idx="12">
                  <c:v>5</c:v>
                </c:pt>
              </c:numCache>
            </c:numRef>
          </c:val>
          <c:extLst>
            <c:ext xmlns:c16="http://schemas.microsoft.com/office/drawing/2014/chart" uri="{C3380CC4-5D6E-409C-BE32-E72D297353CC}">
              <c16:uniqueId val="{00000002-D2D5-4490-AC80-814E087DDD2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28</c:v>
                </c:pt>
                <c:pt idx="3">
                  <c:v>29</c:v>
                </c:pt>
                <c:pt idx="6">
                  <c:v>30</c:v>
                </c:pt>
                <c:pt idx="9">
                  <c:v>25</c:v>
                </c:pt>
                <c:pt idx="12">
                  <c:v>28</c:v>
                </c:pt>
              </c:numCache>
            </c:numRef>
          </c:val>
          <c:extLst>
            <c:ext xmlns:c16="http://schemas.microsoft.com/office/drawing/2014/chart" uri="{C3380CC4-5D6E-409C-BE32-E72D297353CC}">
              <c16:uniqueId val="{00000003-D2D5-4490-AC80-814E087DDD2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22</c:v>
                </c:pt>
                <c:pt idx="3">
                  <c:v>22</c:v>
                </c:pt>
                <c:pt idx="6">
                  <c:v>22</c:v>
                </c:pt>
                <c:pt idx="9">
                  <c:v>22</c:v>
                </c:pt>
                <c:pt idx="12">
                  <c:v>22</c:v>
                </c:pt>
              </c:numCache>
            </c:numRef>
          </c:val>
          <c:extLst>
            <c:ext xmlns:c16="http://schemas.microsoft.com/office/drawing/2014/chart" uri="{C3380CC4-5D6E-409C-BE32-E72D297353CC}">
              <c16:uniqueId val="{00000004-D2D5-4490-AC80-814E087DDD2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D5-4490-AC80-814E087DDD2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D5-4490-AC80-814E087DDD2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561</c:v>
                </c:pt>
                <c:pt idx="3">
                  <c:v>539</c:v>
                </c:pt>
                <c:pt idx="6">
                  <c:v>507</c:v>
                </c:pt>
                <c:pt idx="9">
                  <c:v>554</c:v>
                </c:pt>
                <c:pt idx="12">
                  <c:v>591</c:v>
                </c:pt>
              </c:numCache>
            </c:numRef>
          </c:val>
          <c:extLst>
            <c:ext xmlns:c16="http://schemas.microsoft.com/office/drawing/2014/chart" uri="{C3380CC4-5D6E-409C-BE32-E72D297353CC}">
              <c16:uniqueId val="{00000007-D2D5-4490-AC80-814E087DDD27}"/>
            </c:ext>
          </c:extLst>
        </c:ser>
        <c:dLbls>
          <c:showLegendKey val="0"/>
          <c:showVal val="0"/>
          <c:showCatName val="0"/>
          <c:showSerName val="0"/>
          <c:showPercent val="0"/>
          <c:showBubbleSize val="0"/>
        </c:dLbls>
        <c:gapWidth val="100"/>
        <c:overlap val="100"/>
        <c:axId val="214342864"/>
        <c:axId val="213997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136</c:v>
                </c:pt>
                <c:pt idx="2">
                  <c:v>#N/A</c:v>
                </c:pt>
                <c:pt idx="3">
                  <c:v>#N/A</c:v>
                </c:pt>
                <c:pt idx="4">
                  <c:v>132</c:v>
                </c:pt>
                <c:pt idx="5">
                  <c:v>#N/A</c:v>
                </c:pt>
                <c:pt idx="6">
                  <c:v>#N/A</c:v>
                </c:pt>
                <c:pt idx="7">
                  <c:v>89</c:v>
                </c:pt>
                <c:pt idx="8">
                  <c:v>#N/A</c:v>
                </c:pt>
                <c:pt idx="9">
                  <c:v>#N/A</c:v>
                </c:pt>
                <c:pt idx="10">
                  <c:v>53</c:v>
                </c:pt>
                <c:pt idx="11">
                  <c:v>#N/A</c:v>
                </c:pt>
                <c:pt idx="12">
                  <c:v>#N/A</c:v>
                </c:pt>
                <c:pt idx="13">
                  <c:v>74</c:v>
                </c:pt>
                <c:pt idx="14">
                  <c:v>#N/A</c:v>
                </c:pt>
              </c:numCache>
            </c:numRef>
          </c:val>
          <c:smooth val="0"/>
          <c:extLst>
            <c:ext xmlns:c16="http://schemas.microsoft.com/office/drawing/2014/chart" uri="{C3380CC4-5D6E-409C-BE32-E72D297353CC}">
              <c16:uniqueId val="{00000008-D2D5-4490-AC80-814E087DDD27}"/>
            </c:ext>
          </c:extLst>
        </c:ser>
        <c:dLbls>
          <c:showLegendKey val="0"/>
          <c:showVal val="0"/>
          <c:showCatName val="0"/>
          <c:showSerName val="0"/>
          <c:showPercent val="0"/>
          <c:showBubbleSize val="0"/>
        </c:dLbls>
        <c:marker val="1"/>
        <c:smooth val="0"/>
        <c:axId val="214342864"/>
        <c:axId val="213997416"/>
      </c:lineChart>
      <c:catAx>
        <c:axId val="21434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997416"/>
        <c:crosses val="autoZero"/>
        <c:auto val="1"/>
        <c:lblAlgn val="ctr"/>
        <c:lblOffset val="100"/>
        <c:tickLblSkip val="1"/>
        <c:tickMarkSkip val="1"/>
        <c:noMultiLvlLbl val="0"/>
      </c:catAx>
      <c:valAx>
        <c:axId val="213997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342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3723</c:v>
                </c:pt>
                <c:pt idx="5">
                  <c:v>3905</c:v>
                </c:pt>
                <c:pt idx="8">
                  <c:v>4096</c:v>
                </c:pt>
                <c:pt idx="11">
                  <c:v>4013</c:v>
                </c:pt>
                <c:pt idx="14">
                  <c:v>3877</c:v>
                </c:pt>
              </c:numCache>
            </c:numRef>
          </c:val>
          <c:extLst>
            <c:ext xmlns:c16="http://schemas.microsoft.com/office/drawing/2014/chart" uri="{C3380CC4-5D6E-409C-BE32-E72D297353CC}">
              <c16:uniqueId val="{00000000-E35E-4102-A5C2-AE1765205D8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713</c:v>
                </c:pt>
                <c:pt idx="5">
                  <c:v>689</c:v>
                </c:pt>
                <c:pt idx="8">
                  <c:v>671</c:v>
                </c:pt>
                <c:pt idx="11">
                  <c:v>600</c:v>
                </c:pt>
                <c:pt idx="14">
                  <c:v>525</c:v>
                </c:pt>
              </c:numCache>
            </c:numRef>
          </c:val>
          <c:extLst>
            <c:ext xmlns:c16="http://schemas.microsoft.com/office/drawing/2014/chart" uri="{C3380CC4-5D6E-409C-BE32-E72D297353CC}">
              <c16:uniqueId val="{00000001-E35E-4102-A5C2-AE1765205D8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2985</c:v>
                </c:pt>
                <c:pt idx="5">
                  <c:v>3299</c:v>
                </c:pt>
                <c:pt idx="8">
                  <c:v>3607</c:v>
                </c:pt>
                <c:pt idx="11">
                  <c:v>3955</c:v>
                </c:pt>
                <c:pt idx="14">
                  <c:v>4196</c:v>
                </c:pt>
              </c:numCache>
            </c:numRef>
          </c:val>
          <c:extLst>
            <c:ext xmlns:c16="http://schemas.microsoft.com/office/drawing/2014/chart" uri="{C3380CC4-5D6E-409C-BE32-E72D297353CC}">
              <c16:uniqueId val="{00000002-E35E-4102-A5C2-AE1765205D8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5E-4102-A5C2-AE1765205D8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5E-4102-A5C2-AE1765205D8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5E-4102-A5C2-AE1765205D8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832</c:v>
                </c:pt>
                <c:pt idx="3">
                  <c:v>814</c:v>
                </c:pt>
                <c:pt idx="6">
                  <c:v>784</c:v>
                </c:pt>
                <c:pt idx="9">
                  <c:v>751</c:v>
                </c:pt>
                <c:pt idx="12">
                  <c:v>731</c:v>
                </c:pt>
              </c:numCache>
            </c:numRef>
          </c:val>
          <c:extLst>
            <c:ext xmlns:c16="http://schemas.microsoft.com/office/drawing/2014/chart" uri="{C3380CC4-5D6E-409C-BE32-E72D297353CC}">
              <c16:uniqueId val="{00000006-E35E-4102-A5C2-AE1765205D8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173</c:v>
                </c:pt>
                <c:pt idx="3">
                  <c:v>192</c:v>
                </c:pt>
                <c:pt idx="6">
                  <c:v>170</c:v>
                </c:pt>
                <c:pt idx="9">
                  <c:v>152</c:v>
                </c:pt>
                <c:pt idx="12">
                  <c:v>131</c:v>
                </c:pt>
              </c:numCache>
            </c:numRef>
          </c:val>
          <c:extLst>
            <c:ext xmlns:c16="http://schemas.microsoft.com/office/drawing/2014/chart" uri="{C3380CC4-5D6E-409C-BE32-E72D297353CC}">
              <c16:uniqueId val="{00000007-E35E-4102-A5C2-AE1765205D8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187</c:v>
                </c:pt>
                <c:pt idx="3">
                  <c:v>171</c:v>
                </c:pt>
                <c:pt idx="6">
                  <c:v>156</c:v>
                </c:pt>
                <c:pt idx="9">
                  <c:v>140</c:v>
                </c:pt>
                <c:pt idx="12">
                  <c:v>123</c:v>
                </c:pt>
              </c:numCache>
            </c:numRef>
          </c:val>
          <c:extLst>
            <c:ext xmlns:c16="http://schemas.microsoft.com/office/drawing/2014/chart" uri="{C3380CC4-5D6E-409C-BE32-E72D297353CC}">
              <c16:uniqueId val="{00000008-E35E-4102-A5C2-AE1765205D8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c:v>
                </c:pt>
                <c:pt idx="3">
                  <c:v>5</c:v>
                </c:pt>
                <c:pt idx="6">
                  <c:v>4</c:v>
                </c:pt>
                <c:pt idx="9">
                  <c:v>3</c:v>
                </c:pt>
                <c:pt idx="12">
                  <c:v>1</c:v>
                </c:pt>
              </c:numCache>
            </c:numRef>
          </c:val>
          <c:extLst>
            <c:ext xmlns:c16="http://schemas.microsoft.com/office/drawing/2014/chart" uri="{C3380CC4-5D6E-409C-BE32-E72D297353CC}">
              <c16:uniqueId val="{00000009-E35E-4102-A5C2-AE1765205D8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4907</c:v>
                </c:pt>
                <c:pt idx="3">
                  <c:v>5084</c:v>
                </c:pt>
                <c:pt idx="6">
                  <c:v>5381</c:v>
                </c:pt>
                <c:pt idx="9">
                  <c:v>5225</c:v>
                </c:pt>
                <c:pt idx="12">
                  <c:v>5090</c:v>
                </c:pt>
              </c:numCache>
            </c:numRef>
          </c:val>
          <c:extLst>
            <c:ext xmlns:c16="http://schemas.microsoft.com/office/drawing/2014/chart" uri="{C3380CC4-5D6E-409C-BE32-E72D297353CC}">
              <c16:uniqueId val="{0000000A-E35E-4102-A5C2-AE1765205D8A}"/>
            </c:ext>
          </c:extLst>
        </c:ser>
        <c:dLbls>
          <c:showLegendKey val="0"/>
          <c:showVal val="0"/>
          <c:showCatName val="0"/>
          <c:showSerName val="0"/>
          <c:showPercent val="0"/>
          <c:showBubbleSize val="0"/>
        </c:dLbls>
        <c:gapWidth val="100"/>
        <c:overlap val="100"/>
        <c:axId val="218244928"/>
        <c:axId val="218245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35E-4102-A5C2-AE1765205D8A}"/>
            </c:ext>
          </c:extLst>
        </c:ser>
        <c:dLbls>
          <c:showLegendKey val="0"/>
          <c:showVal val="0"/>
          <c:showCatName val="0"/>
          <c:showSerName val="0"/>
          <c:showPercent val="0"/>
          <c:showBubbleSize val="0"/>
        </c:dLbls>
        <c:marker val="1"/>
        <c:smooth val="0"/>
        <c:axId val="218244928"/>
        <c:axId val="218245320"/>
      </c:lineChart>
      <c:catAx>
        <c:axId val="21824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8245320"/>
        <c:crosses val="autoZero"/>
        <c:auto val="1"/>
        <c:lblAlgn val="ctr"/>
        <c:lblOffset val="100"/>
        <c:tickLblSkip val="1"/>
        <c:tickMarkSkip val="1"/>
        <c:noMultiLvlLbl val="0"/>
      </c:catAx>
      <c:valAx>
        <c:axId val="218245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24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{1F203A10-D726-431E-89E6-1E9508E91510}</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F0FF-4274-8644-5C430E39EFCF}"/>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{0FFB0F56-99D2-40E8-BAC2-6E7A557F1994}</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F0FF-4274-8644-5C430E39EFCF}"/>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{6A9957EB-B9A3-40E4-8704-FDE4D1D25614}</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F0FF-4274-8644-5C430E39EFCF}"/>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{C58E0F13-94D5-4B79-B3E5-B7BAEFD6965E}</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F0FF-4274-8644-5C430E39EFCF}"/>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{A903A1B2-174A-4677-B4FC-5454EA73F9E3}</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F0FF-4274-8644-5C430E39EFCF}"/>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F0FF-4274-8644-5C430E39EFCF}"/>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{74E24748-76C6-4591-9CD2-EE7B476A1228}</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F0FF-4274-8644-5C430E39EFCF}"/>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{2AED176C-3677-4F69-A395-0A4AD21F5D36}</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F0FF-4274-8644-5C430E39EFCF}"/>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{E4D69D8C-49F1-472D-AA7A-D9C24E3810F3}</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F0FF-4274-8644-5C430E39EFCF}"/>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{4B059897-5806-4F12-A0B6-81615C136E68}</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F0FF-4274-8644-5C430E39EFCF}"/>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{73F8396C-D3E1-4862-9886-BD99AF19C69B}</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F0FF-4274-8644-5C430E39EFCF}"/>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F0FF-4274-8644-5C430E39EFCF}"/>
            </c:ext>
          </c:extLst>
        </c:ser>
        <c:dLbls>
          <c:showLegendKey val="0"/>
          <c:showVal val="0"/>
          <c:showCatName val="0"/>
          <c:showSerName val="0"/>
          <c:showPercent val="0"/>
          <c:showBubbleSize val="0"/>
        </c:dLbls>
        <c:axId val="204100224"/>
        <c:axId val="534387944"/>
      </c:scatterChart>
      <c:valAx>
        <c:axId val="20410022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4387944"/>
        <c:crosses val="autoZero"/>
        <c:crossBetween val="midCat"/>
      </c:valAx>
      <c:valAx>
        <c:axId val="5343879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41002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{52764CC4-9996-4834-A3E0-428F672CF459}</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4F51-4271-B709-6701B975B9EB}"/>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{58C7D446-76F0-4384-985C-C969C08B01E4}</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4F51-4271-B709-6701B975B9EB}"/>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{3397C6FC-88B5-4C93-875E-3617B3381FAB}</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4F51-4271-B709-6701B975B9EB}"/>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{2D11016E-9E97-4D13-9BED-7B8A33D5BF51}</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4F51-4271-B709-6701B975B9EB}"/>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{74FDB7A9-1C65-4DE8-998B-79FFC4890FB6}</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4F51-4271-B709-6701B975B9EB}"/>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9.1</c:v>
                </c:pt>
                <c:pt idx="1">
                  <c:v>7.8</c:v>
                </c:pt>
                <c:pt idx="2">
                  <c:v>6.9</c:v>
                </c:pt>
                <c:pt idx="3">
                  <c:v>5.2</c:v>
                </c:pt>
                <c:pt idx="4">
                  <c:v>4.0999999999999996</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4F51-4271-B709-6701B975B9EB}"/>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{F6BCB777-353D-4CC8-AAB1-41E29715109D}</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4F51-4271-B709-6701B975B9EB}"/>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{260C5D66-862A-4558-B180-4F177E0049CD}</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4F51-4271-B709-6701B975B9EB}"/>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{92C730B2-F60B-40A7-A575-78AFCF954DA3}</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4F51-4271-B709-6701B975B9EB}"/>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{164CFDC4-4625-40FA-AB8C-E5AFDF676D24}</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4F51-4271-B709-6701B975B9EB}"/>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{B0484B1D-4667-4AE0-9664-52DA8D7BCFE1}</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4F51-4271-B709-6701B975B9EB}"/>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4F51-4271-B709-6701B975B9EB}"/>
            </c:ext>
          </c:extLst>
        </c:ser>
        <c:dLbls>
          <c:showLegendKey val="0"/>
          <c:showVal val="0"/>
          <c:showCatName val="0"/>
          <c:showSerName val="0"/>
          <c:showPercent val="0"/>
          <c:showBubbleSize val="0"/>
        </c:dLbls>
        <c:axId val="532486144"/>
        <c:axId val="386636840"/>
      </c:scatterChart>
      <c:valAx>
        <c:axId val="532486144"/>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86636840"/>
        <c:crosses val="autoZero"/>
        <c:crossBetween val="midCat"/>
      </c:valAx>
      <c:valAx>
        <c:axId val="3866368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24861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北海道雨竜町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起債額の元利償還金は、今年度から少しずつ微増となってきている。また、普通交付税算入額が増加傾向にあるため、実質公債費比率は横ばいとなる見込み。</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北海道雨竜町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H19</a:t>
          </a:r>
          <a:r>
            <a:rPr kumimoji="1" lang="ja-JP" altLang="en-US" sz="1400">
              <a:latin typeface="ＭＳ ゴシック" pitchFamily="49" charset="-128"/>
              <a:ea typeface="ＭＳ ゴシック" pitchFamily="49" charset="-128"/>
            </a:rPr>
            <a:t>年度以降、将来負担額を充当可能財源等が上回っており、将来負担比率は算出されない。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145F60B6-97DC-4348-90BD-5B07DF4854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BF6CF025-91D2-451A-BEC5-4182FE3B9E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a:extLst>
            <a:ext uri="{FF2B5EF4-FFF2-40B4-BE49-F238E27FC236}">
              <a16:creationId xmlns:a16="http://schemas.microsoft.com/office/drawing/2014/main" id="{9EAC41D8-71A8-4678-8855-7694C84B0900}"/>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a:extLst>
            <a:ext uri="{FF2B5EF4-FFF2-40B4-BE49-F238E27FC236}">
              <a16:creationId xmlns:a16="http://schemas.microsoft.com/office/drawing/2014/main" id="{58586CAE-E6AB-4E72-AFF7-A2E2D4F6434A}"/>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a:extLst>
            <a:ext uri="{FF2B5EF4-FFF2-40B4-BE49-F238E27FC236}">
              <a16:creationId xmlns:a16="http://schemas.microsoft.com/office/drawing/2014/main" id="{87BC3C2C-1529-47D1-98FA-A95CAF681BA7}"/>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a:extLst>
            <a:ext uri="{FF2B5EF4-FFF2-40B4-BE49-F238E27FC236}">
              <a16:creationId xmlns:a16="http://schemas.microsoft.com/office/drawing/2014/main" id="{EECFC7A4-D009-45C0-BC23-790C5278172B}"/>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a:extLst>
            <a:ext uri="{FF2B5EF4-FFF2-40B4-BE49-F238E27FC236}">
              <a16:creationId xmlns:a16="http://schemas.microsoft.com/office/drawing/2014/main" id="{AC1FB91D-C738-4DEC-9F22-793D4DB6010C}"/>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a:extLst>
            <a:ext uri="{FF2B5EF4-FFF2-40B4-BE49-F238E27FC236}">
              <a16:creationId xmlns:a16="http://schemas.microsoft.com/office/drawing/2014/main" id="{6E5F7BD5-707A-4D1C-9373-201E9EEE94E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a:extLst>
            <a:ext uri="{FF2B5EF4-FFF2-40B4-BE49-F238E27FC236}">
              <a16:creationId xmlns:a16="http://schemas.microsoft.com/office/drawing/2014/main" id="{6EFE7F68-E8E7-4D9F-A5AA-7F4F9D7AA16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a:extLst>
            <a:ext uri="{FF2B5EF4-FFF2-40B4-BE49-F238E27FC236}">
              <a16:creationId xmlns:a16="http://schemas.microsoft.com/office/drawing/2014/main" id="{B74BE1E9-7C48-42FA-AD14-B2C1C2409B6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a:extLst>
            <a:ext uri="{FF2B5EF4-FFF2-40B4-BE49-F238E27FC236}">
              <a16:creationId xmlns:a16="http://schemas.microsoft.com/office/drawing/2014/main" id="{91757FA9-DD92-4FAA-BECE-07661AD91BE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北海道雨竜町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a:extLst>
            <a:ext uri="{FF2B5EF4-FFF2-40B4-BE49-F238E27FC236}">
              <a16:creationId xmlns:a16="http://schemas.microsoft.com/office/drawing/2014/main" id="{F7144A02-335B-44C6-88E1-6FF0E7C80D5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a:extLst>
            <a:ext uri="{FF2B5EF4-FFF2-40B4-BE49-F238E27FC236}">
              <a16:creationId xmlns:a16="http://schemas.microsoft.com/office/drawing/2014/main" id="{9948CD92-9CA1-42D3-BFDD-FFCBAD3442B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a:extLst>
            <a:ext uri="{FF2B5EF4-FFF2-40B4-BE49-F238E27FC236}">
              <a16:creationId xmlns:a16="http://schemas.microsoft.com/office/drawing/2014/main" id="{201679C0-B6AC-46C6-B81E-B48262B5044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a:extLst>
            <a:ext uri="{FF2B5EF4-FFF2-40B4-BE49-F238E27FC236}">
              <a16:creationId xmlns:a16="http://schemas.microsoft.com/office/drawing/2014/main" id="{F5620D99-39B4-4695-9283-2841F071D450}"/>
            </a:ext>
          </a:extLst>
        </xdr:cNvPr>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a:extLst>
            <a:ext uri="{FF2B5EF4-FFF2-40B4-BE49-F238E27FC236}">
              <a16:creationId xmlns:a16="http://schemas.microsoft.com/office/drawing/2014/main" id="{1B5486B2-73FD-4730-B2BE-D78A0466F2A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a:extLst>
            <a:ext uri="{FF2B5EF4-FFF2-40B4-BE49-F238E27FC236}">
              <a16:creationId xmlns:a16="http://schemas.microsoft.com/office/drawing/2014/main" id="{33179CDE-8621-497E-A914-A438E965AE0B}"/>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2,610
2,604
191.15
3,745,647
3,578,967
132,742
2,287,378
5,090,135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a:extLst>
            <a:ext uri="{FF2B5EF4-FFF2-40B4-BE49-F238E27FC236}">
              <a16:creationId xmlns:a16="http://schemas.microsoft.com/office/drawing/2014/main" id="{BA082774-EB29-42D6-8617-B01FEFDB515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a:extLst>
            <a:ext uri="{FF2B5EF4-FFF2-40B4-BE49-F238E27FC236}">
              <a16:creationId xmlns:a16="http://schemas.microsoft.com/office/drawing/2014/main" id="{9413D156-EE7C-4C67-8D01-824F8A146F1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a:extLst>
            <a:ext uri="{FF2B5EF4-FFF2-40B4-BE49-F238E27FC236}">
              <a16:creationId xmlns:a16="http://schemas.microsoft.com/office/drawing/2014/main" id="{D9997832-9B4F-4F88-94C9-D73645B2422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a:extLst>
            <a:ext uri="{FF2B5EF4-FFF2-40B4-BE49-F238E27FC236}">
              <a16:creationId xmlns:a16="http://schemas.microsoft.com/office/drawing/2014/main" id="{8D570FE2-DAD4-467E-9DE1-D660C00C4D9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a:extLst>
            <a:ext uri="{FF2B5EF4-FFF2-40B4-BE49-F238E27FC236}">
              <a16:creationId xmlns:a16="http://schemas.microsoft.com/office/drawing/2014/main" id="{92FE6C65-5861-4ACF-8D1A-8E8E840B715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a:extLst>
            <a:ext uri="{FF2B5EF4-FFF2-40B4-BE49-F238E27FC236}">
              <a16:creationId xmlns:a16="http://schemas.microsoft.com/office/drawing/2014/main" id="{ECD72DDB-EA76-4D5C-BE17-663BD89C6D26}"/>
            </a:ext>
          </a:extLst>
        </xdr:cNvPr>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a:extLst>
            <a:ext uri="{FF2B5EF4-FFF2-40B4-BE49-F238E27FC236}">
              <a16:creationId xmlns:a16="http://schemas.microsoft.com/office/drawing/2014/main" id="{29458A1F-49CC-43A7-ADFB-7938D59221A5}"/>
            </a:ext>
          </a:extLst>
        </xdr:cNvPr>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a:extLst>
            <a:ext uri="{FF2B5EF4-FFF2-40B4-BE49-F238E27FC236}">
              <a16:creationId xmlns:a16="http://schemas.microsoft.com/office/drawing/2014/main" id="{CEC173E2-92C2-4937-A833-0BC70C99587A}"/>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a:extLst>
            <a:ext uri="{FF2B5EF4-FFF2-40B4-BE49-F238E27FC236}">
              <a16:creationId xmlns:a16="http://schemas.microsoft.com/office/drawing/2014/main" id="{E16226DF-E081-4116-9D5C-B57A6DCFE354}"/>
            </a:ext>
          </a:extLst>
        </xdr:cNvPr>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a:extLst>
            <a:ext uri="{FF2B5EF4-FFF2-40B4-BE49-F238E27FC236}">
              <a16:creationId xmlns:a16="http://schemas.microsoft.com/office/drawing/2014/main" id="{EC3D1D9E-1D3B-4B5A-B77C-1C33CE25EC89}"/>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a:extLst>
            <a:ext uri="{FF2B5EF4-FFF2-40B4-BE49-F238E27FC236}">
              <a16:creationId xmlns:a16="http://schemas.microsoft.com/office/drawing/2014/main" id="{CEDE6247-0F29-406F-AFFD-9BD868BD7442}"/>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a:extLst>
            <a:ext uri="{FF2B5EF4-FFF2-40B4-BE49-F238E27FC236}">
              <a16:creationId xmlns:a16="http://schemas.microsoft.com/office/drawing/2014/main" id="{79D151F6-3AE7-4135-A04A-61CE33207C6F}"/>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a:extLst>
            <a:ext uri="{FF2B5EF4-FFF2-40B4-BE49-F238E27FC236}">
              <a16:creationId xmlns:a16="http://schemas.microsoft.com/office/drawing/2014/main" id="{46B6121A-26A7-4E58-A41A-F92B279EB42B}"/>
            </a:ext>
          </a:extLst>
        </xdr:cNvPr>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a:extLst>
            <a:ext uri="{FF2B5EF4-FFF2-40B4-BE49-F238E27FC236}">
              <a16:creationId xmlns:a16="http://schemas.microsoft.com/office/drawing/2014/main" id="{DA573B22-C4FB-4BD2-9757-ACF98BCB9E6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a:extLst>
            <a:ext uri="{FF2B5EF4-FFF2-40B4-BE49-F238E27FC236}">
              <a16:creationId xmlns:a16="http://schemas.microsoft.com/office/drawing/2014/main" id="{64863C42-9DFD-4E48-8726-9FEAE1CF64C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a:extLst>
            <a:ext uri="{FF2B5EF4-FFF2-40B4-BE49-F238E27FC236}">
              <a16:creationId xmlns:a16="http://schemas.microsoft.com/office/drawing/2014/main" id="{05F21BE2-5A24-412C-9203-0A0A091110CB}"/>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a:extLst>
            <a:ext uri="{FF2B5EF4-FFF2-40B4-BE49-F238E27FC236}">
              <a16:creationId xmlns:a16="http://schemas.microsoft.com/office/drawing/2014/main" id="{1A3D8C5B-3FA2-4D36-9373-9CB2BA4CD4E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a:extLst>
            <a:ext uri="{FF2B5EF4-FFF2-40B4-BE49-F238E27FC236}">
              <a16:creationId xmlns:a16="http://schemas.microsoft.com/office/drawing/2014/main" id="{BE813596-4140-4F59-A61E-AA19CA0BA7E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a:extLst>
            <a:ext uri="{FF2B5EF4-FFF2-40B4-BE49-F238E27FC236}">
              <a16:creationId xmlns:a16="http://schemas.microsoft.com/office/drawing/2014/main" id="{1ED38D94-2E86-44B6-AE58-3A20F350759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a:extLst>
            <a:ext uri="{FF2B5EF4-FFF2-40B4-BE49-F238E27FC236}">
              <a16:creationId xmlns:a16="http://schemas.microsoft.com/office/drawing/2014/main" id="{26424DFC-6562-41D6-A6C8-88C4E914B80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a:extLst>
            <a:ext uri="{FF2B5EF4-FFF2-40B4-BE49-F238E27FC236}">
              <a16:creationId xmlns:a16="http://schemas.microsoft.com/office/drawing/2014/main" id="{CB56F41F-C2A2-4B20-BE20-1C4EB9C95C3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a:extLst>
            <a:ext uri="{FF2B5EF4-FFF2-40B4-BE49-F238E27FC236}">
              <a16:creationId xmlns:a16="http://schemas.microsoft.com/office/drawing/2014/main" id="{767DE97C-6785-4FE5-8386-0FB86D518B1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a:extLst>
            <a:ext uri="{FF2B5EF4-FFF2-40B4-BE49-F238E27FC236}">
              <a16:creationId xmlns:a16="http://schemas.microsoft.com/office/drawing/2014/main" id="{418AC18D-0014-4767-849B-1E6ED2A5C36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a:extLst>
            <a:ext uri="{FF2B5EF4-FFF2-40B4-BE49-F238E27FC236}">
              <a16:creationId xmlns:a16="http://schemas.microsoft.com/office/drawing/2014/main" id="{27CEBCD1-B32F-45BB-BDD7-48D5F244109E}"/>
            </a:ext>
          </a:extLst>
        </xdr:cNvPr>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a:extLst>
            <a:ext uri="{FF2B5EF4-FFF2-40B4-BE49-F238E27FC236}">
              <a16:creationId xmlns:a16="http://schemas.microsoft.com/office/drawing/2014/main" id="{459EAF67-ED98-4FFD-BA2D-E1327F21A51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a:extLst>
            <a:ext uri="{FF2B5EF4-FFF2-40B4-BE49-F238E27FC236}">
              <a16:creationId xmlns:a16="http://schemas.microsoft.com/office/drawing/2014/main" id="{E92A91EA-58A9-431F-AB3B-E7B50FF4756A}"/>
            </a:ext>
          </a:extLst>
        </xdr:cNvPr>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a:extLst>
            <a:ext uri="{FF2B5EF4-FFF2-40B4-BE49-F238E27FC236}">
              <a16:creationId xmlns:a16="http://schemas.microsoft.com/office/drawing/2014/main" id="{A10B8865-A0F6-4518-8BC7-0378F6DF1757}"/>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a:extLst>
            <a:ext uri="{FF2B5EF4-FFF2-40B4-BE49-F238E27FC236}">
              <a16:creationId xmlns:a16="http://schemas.microsoft.com/office/drawing/2014/main" id="{887C3269-1AE4-4820-A752-E77948D055A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a:extLst>
            <a:ext uri="{FF2B5EF4-FFF2-40B4-BE49-F238E27FC236}">
              <a16:creationId xmlns:a16="http://schemas.microsoft.com/office/drawing/2014/main" id="{7DE639A6-D515-4CEC-BCB1-8EBBAE8F90FC}"/>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a:extLst>
            <a:ext uri="{FF2B5EF4-FFF2-40B4-BE49-F238E27FC236}">
              <a16:creationId xmlns:a16="http://schemas.microsoft.com/office/drawing/2014/main" id="{FC9E3BF1-957D-4EE1-867C-297E9E2C1EF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a:extLst>
            <a:ext uri="{FF2B5EF4-FFF2-40B4-BE49-F238E27FC236}">
              <a16:creationId xmlns:a16="http://schemas.microsoft.com/office/drawing/2014/main" id="{148445CA-1DE6-4E2D-AAA7-07A75F678A3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a:extLst>
            <a:ext uri="{FF2B5EF4-FFF2-40B4-BE49-F238E27FC236}">
              <a16:creationId xmlns:a16="http://schemas.microsoft.com/office/drawing/2014/main" id="{0375429D-0BB1-4EE9-97A4-2CEA6AED976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a:extLst>
            <a:ext uri="{FF2B5EF4-FFF2-40B4-BE49-F238E27FC236}">
              <a16:creationId xmlns:a16="http://schemas.microsoft.com/office/drawing/2014/main" id="{3BD07307-7C27-41A3-9C2D-EB4F257A2B8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a:extLst>
            <a:ext uri="{FF2B5EF4-FFF2-40B4-BE49-F238E27FC236}">
              <a16:creationId xmlns:a16="http://schemas.microsoft.com/office/drawing/2014/main" id="{8C82D1C6-1C73-4176-BC45-38397E64C4F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a:extLst>
            <a:ext uri="{FF2B5EF4-FFF2-40B4-BE49-F238E27FC236}">
              <a16:creationId xmlns:a16="http://schemas.microsoft.com/office/drawing/2014/main" id="{D14764D5-F726-476D-9A83-FB71262716F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a:extLst>
            <a:ext uri="{FF2B5EF4-FFF2-40B4-BE49-F238E27FC236}">
              <a16:creationId xmlns:a16="http://schemas.microsoft.com/office/drawing/2014/main" id="{E41D3150-736D-466F-B435-114F4D6671AC}"/>
            </a:ext>
          </a:extLst>
        </xdr:cNvPr>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a:extLst>
            <a:ext uri="{FF2B5EF4-FFF2-40B4-BE49-F238E27FC236}">
              <a16:creationId xmlns:a16="http://schemas.microsoft.com/office/drawing/2014/main" id="{58D2E78E-E282-401C-AFD9-3A1D592F3B2F}"/>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a:extLst>
            <a:ext uri="{FF2B5EF4-FFF2-40B4-BE49-F238E27FC236}">
              <a16:creationId xmlns:a16="http://schemas.microsoft.com/office/drawing/2014/main" id="{9D4F063C-3E18-479E-9CD7-F85119B53EDE}"/>
            </a:ext>
          </a:extLst>
        </xdr:cNvPr>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a:extLst>
            <a:ext uri="{FF2B5EF4-FFF2-40B4-BE49-F238E27FC236}">
              <a16:creationId xmlns:a16="http://schemas.microsoft.com/office/drawing/2014/main" id="{085AF795-0EF5-4294-9F76-476E91A0CFEA}"/>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a:extLst>
            <a:ext uri="{FF2B5EF4-FFF2-40B4-BE49-F238E27FC236}">
              <a16:creationId xmlns:a16="http://schemas.microsoft.com/office/drawing/2014/main" id="{1F6F450F-D814-49F0-B590-DA58BB9F43E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a:extLst>
            <a:ext uri="{FF2B5EF4-FFF2-40B4-BE49-F238E27FC236}">
              <a16:creationId xmlns:a16="http://schemas.microsoft.com/office/drawing/2014/main" id="{21E09850-0C44-43F3-A483-1EC70A95EEB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a:extLst>
            <a:ext uri="{FF2B5EF4-FFF2-40B4-BE49-F238E27FC236}">
              <a16:creationId xmlns:a16="http://schemas.microsoft.com/office/drawing/2014/main" id="{E4D27B57-33DA-40B3-B042-7B14A36A44B1}"/>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a:extLst>
            <a:ext uri="{FF2B5EF4-FFF2-40B4-BE49-F238E27FC236}">
              <a16:creationId xmlns:a16="http://schemas.microsoft.com/office/drawing/2014/main" id="{2C2FC5DB-24E1-40B5-84AC-73E545BE5319}"/>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a:extLst>
            <a:ext uri="{FF2B5EF4-FFF2-40B4-BE49-F238E27FC236}">
              <a16:creationId xmlns:a16="http://schemas.microsoft.com/office/drawing/2014/main" id="{C05F9D16-1241-456E-8FDC-9870B92353F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a:extLst>
            <a:ext uri="{FF2B5EF4-FFF2-40B4-BE49-F238E27FC236}">
              <a16:creationId xmlns:a16="http://schemas.microsoft.com/office/drawing/2014/main" id="{4BB548A0-AA4E-4DD4-9B8A-0893A2F3932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C14C84F3-D3FE-4944-B79F-E703122419D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3E2BB5E7-4DC9-402D-B271-879847DEB935}"/>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2B2091E-B631-4B6C-AE58-60BDAF2F29FB}"/>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4BACA936-D2D1-4D2A-96F9-F73BCF685C58}"/>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北海道雨竜町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AAD06244-2EA0-4437-AD32-571925BEC3C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A75A89FC-9087-4CF1-AFFA-A97BFF7C0FD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BD0D5D50-584B-4B9D-B7BA-00323992F90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D096785B-428E-44C0-AD53-3995C8C75F6D}"/>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89381A44-FBE2-4401-9C85-6246BCA79A1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C85F87B3-5A50-4AB6-A2FA-948ED7A2F249}"/>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2,610
2,604
191.15
3,745,647
3,578,967
132,742
2,287,378
5,090,135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7B89D7B9-70D0-4AAB-99B0-C00DED1F61C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B10C8093-F0F5-41A7-A8A5-3E12CC1357F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B56C1942-DF22-4BAA-803D-DDF5B521B03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4746760B-222F-4CD8-8695-C8B52BC0480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F775ECAF-AE98-49B0-9A64-C2D25C1F9EC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9722C630-204B-4484-9432-5584D3ACCDBD}"/>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id="{77AEC10D-AC8E-4B38-A20C-77A94150A6C3}"/>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52DA279-0870-4FCD-B664-9962ECDD7805}"/>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37597569-65C6-4F21-8752-B051C9139D08}"/>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8AAA934E-EA70-4128-9FD0-356FAE4D0C3F}"/>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id="{212EDA2A-ECDA-4620-8BAE-77D14B05AD56}"/>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id="{1C97B03D-FE1F-401A-BA8C-E0379335985C}"/>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93632AD1-C6B2-4E92-92B7-2174E2853813}"/>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id="{F4D278BD-783C-4639-9B24-973137DC9C7B}"/>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6F91A3B7-749F-4D4C-B1CC-C3F2DCAA5CF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661ED511-C389-4023-B1A3-D3C547DB33C7}"/>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F406008E-9A6C-439E-AF8B-64969A4F1F8B}"/>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2D4F8EC3-FC8A-42AF-A14B-3E32353357E1}"/>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北海道雨竜町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34DF22AB-EFB3-4731-8D85-DE3D7813D20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F5BFAB5A-E769-4DF0-9ED1-89CAD87177E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DDFCE2A8-2402-41C2-BE5F-91556000627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44DEAB1D-032E-452E-B581-C91349DE5AA6}"/>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B5D0E8DD-D2E7-4DBE-95A9-37E14E798B1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42B2F72A-6D4E-4D8C-B596-08CFE5EE1E34}"/>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2,610
2,604
191.15
3,745,647
3,578,967
132,742
2,287,378
5,090,135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E25A7BEC-F99B-48AA-80E8-4AA255110F7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95F5BF69-48EF-43F1-92EC-9AFBDECCC83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837B6920-A9C8-4FAD-8D36-D782E91F314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D939A40B-E47A-4DE7-BAE1-8C5F60BBC07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DFD2A153-0296-44FD-ACD6-BF4FF43CD25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a:extLst>
            <a:ext uri="{FF2B5EF4-FFF2-40B4-BE49-F238E27FC236}">
              <a16:creationId xmlns:a16="http://schemas.microsoft.com/office/drawing/2014/main" id="{0FD89488-616B-47FD-B780-E6849041DA45}"/>
            </a:ext>
          </a:extLst>
        </xdr:cNvPr>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id="{6DB49F33-97D6-41F5-8D95-585AD74D87BA}"/>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D15372B4-CBC2-4959-B29C-E11B26B26F51}"/>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39D6922-0345-4878-BC40-3088E13A0383}"/>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15987C81-0FB1-47CC-98F7-43BDE37D23C7}"/>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id="{76EEE964-DCC1-4A35-AE78-F4DA2C7F01B3}"/>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id="{A497E47C-A134-41A7-A247-540AA1AB0B00}"/>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7CEB0D17-C751-45FA-86F5-B0CCB8B6FB0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id="{ADF18990-166E-44A7-8CB3-3E58CA02950B}"/>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北海道雨竜町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2,610
2,604
191.15
3,745,647
3,578,967
132,742
2,287,378
5,090,135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町内に企業等が僅かしかいないため、税収が少なく指数も類団平均値を下回っているが、普通建設事業の厳選、経常経費の削減、税収の高徴収率維持に努めている。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78922</xdr:rowOff>
    </xdr:from>
    <xdr:to>
      <xdr:col>7</xdr:col>
      <xdr:colOff>152400</xdr:colOff>
      <xdr:row>44</xdr:row>
      <xdr:rowOff>78922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227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78922</xdr:rowOff>
    </xdr:from>
    <xdr:to>
      <xdr:col>6</xdr:col>
      <xdr:colOff>0</xdr:colOff>
      <xdr:row>44</xdr:row>
      <xdr:rowOff>78922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78922</xdr:rowOff>
    </xdr:from>
    <xdr:to>
      <xdr:col>4</xdr:col>
      <xdr:colOff>482600</xdr:colOff>
      <xdr:row>44</xdr:row>
      <xdr:rowOff>78922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a:extLst>
            <a:ext uri="{FF2B5EF4-FFF2-40B4-BE49-F238E27FC236}">
              <a16:creationId xmlns:a16="http://schemas.microsoft.com/office/drawing/2014/main" id="{00000000-0008-0000-0300-00004C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78922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a:extLst>
            <a:ext uri="{FF2B5EF4-FFF2-40B4-BE49-F238E27FC236}">
              <a16:creationId xmlns:a16="http://schemas.microsoft.com/office/drawing/2014/main" id="{00000000-0008-0000-0300-000051000000}"/>
            </a:ext>
          </a:extLst>
        </xdr:cNvPr>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28122</xdr:rowOff>
    </xdr:from>
    <xdr:to>
      <xdr:col>7</xdr:col>
      <xdr:colOff>203200</xdr:colOff>
      <xdr:row>44</xdr:row>
      <xdr:rowOff>129722</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95449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6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28122</xdr:rowOff>
    </xdr:from>
    <xdr:to>
      <xdr:col>6</xdr:col>
      <xdr:colOff>50800</xdr:colOff>
      <xdr:row>44</xdr:row>
      <xdr:rowOff>129722</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4064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114499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5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28122</xdr:rowOff>
    </xdr:from>
    <xdr:to>
      <xdr:col>3</xdr:col>
      <xdr:colOff>330200</xdr:colOff>
      <xdr:row>44</xdr:row>
      <xdr:rowOff>129722</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114499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a:extLst>
            <a:ext uri="{FF2B5EF4-FFF2-40B4-BE49-F238E27FC236}">
              <a16:creationId xmlns:a16="http://schemas.microsoft.com/office/drawing/2014/main" id="{00000000-0008-0000-0300-000060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経常経費の削減等により、類団平均値を下回っている。</a:t>
          </a: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79163</xdr:rowOff>
    </xdr:from>
    <xdr:to>
      <xdr:col>7</xdr:col>
      <xdr:colOff>152400</xdr:colOff>
      <xdr:row>62</xdr:row>
      <xdr:rowOff>92710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537613"/>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111337</xdr:rowOff>
    </xdr:from>
    <xdr:to>
      <xdr:col>6</xdr:col>
      <xdr:colOff>0</xdr:colOff>
      <xdr:row>62</xdr:row>
      <xdr:rowOff>92710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56978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111337</xdr:rowOff>
    </xdr:from>
    <xdr:to>
      <xdr:col>4</xdr:col>
      <xdr:colOff>482600</xdr:colOff>
      <xdr:row>62</xdr:row>
      <xdr:rowOff>8255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569787"/>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8255</xdr:rowOff>
    </xdr:from>
    <xdr:to>
      <xdr:col>3</xdr:col>
      <xdr:colOff>279400</xdr:colOff>
      <xdr:row>62</xdr:row>
      <xdr:rowOff>153035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63815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a:extLst>
            <a:ext uri="{FF2B5EF4-FFF2-40B4-BE49-F238E27FC236}">
              <a16:creationId xmlns:a16="http://schemas.microsoft.com/office/drawing/2014/main" id="{00000000-0008-0000-0300-000090000000}"/>
            </a:ext>
          </a:extLst>
        </xdr:cNvPr>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28363</xdr:rowOff>
    </xdr:from>
    <xdr:to>
      <xdr:col>7</xdr:col>
      <xdr:colOff>203200</xdr:colOff>
      <xdr:row>61</xdr:row>
      <xdr:rowOff>129963</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9022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44890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3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41910</xdr:rowOff>
    </xdr:from>
    <xdr:to>
      <xdr:col>6</xdr:col>
      <xdr:colOff>50800</xdr:colOff>
      <xdr:row>62</xdr:row>
      <xdr:rowOff>143510</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153687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60537</xdr:rowOff>
    </xdr:from>
    <xdr:to>
      <xdr:col>4</xdr:col>
      <xdr:colOff>533400</xdr:colOff>
      <xdr:row>61</xdr:row>
      <xdr:rowOff>162137</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3175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864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128905</xdr:rowOff>
    </xdr:from>
    <xdr:to>
      <xdr:col>3</xdr:col>
      <xdr:colOff>330200</xdr:colOff>
      <xdr:row>62</xdr:row>
      <xdr:rowOff>59055</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2286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69232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102235</xdr:rowOff>
    </xdr:from>
    <xdr:to>
      <xdr:col>2</xdr:col>
      <xdr:colOff>127000</xdr:colOff>
      <xdr:row>63</xdr:row>
      <xdr:rowOff>32385</xdr:rowOff>
    </xdr:to>
    <xdr:sp macro="" textlink="">
      <xdr:nvSpPr>
        <xdr:cNvPr id="159" name="円/楕円 158">
          <a:extLst>
            <a:ext uri="{FF2B5EF4-FFF2-40B4-BE49-F238E27FC236}">
              <a16:creationId xmlns:a16="http://schemas.microsoft.com/office/drawing/2014/main" id="{00000000-0008-0000-0300-00009F000000}"/>
            </a:ext>
          </a:extLst>
        </xdr:cNvPr>
        <xdr:cNvSpPr/>
      </xdr:nvSpPr>
      <xdr:spPr>
        <a:xfrm>
          <a:off x="1397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42562</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[339,560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類似団体平均値以下を維持している。</a:t>
          </a:r>
        </a:p>
        <a:p>
          <a:r>
            <a:rPr kumimoji="1" lang="ja-JP" altLang="en-US" sz="1300">
              <a:latin typeface="ＭＳ Ｐゴシック"/>
            </a:rPr>
            <a:t>今後も経常経費の削減に努め、現在の水準を維持する。</a:t>
          </a:r>
        </a:p>
      </xdr:txBody>
    </xdr:sp>
    <xdr:clientData/>
  </xdr:twoCellAnchor>
  <xdr:oneCellAnchor>
    <xdr:from>
      <xdr:col>1</xdr:col>
      <xdr:colOff>38100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58482</xdr:rowOff>
    </xdr:from>
    <xdr:to>
      <xdr:col>7</xdr:col>
      <xdr:colOff>152400</xdr:colOff>
      <xdr:row>82</xdr:row>
      <xdr:rowOff>74485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117382"/>
          <a:ext cx="8382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28640</xdr:rowOff>
    </xdr:from>
    <xdr:to>
      <xdr:col>6</xdr:col>
      <xdr:colOff>0</xdr:colOff>
      <xdr:row>82</xdr:row>
      <xdr:rowOff>58482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87540"/>
          <a:ext cx="889000" cy="2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28640</xdr:rowOff>
    </xdr:from>
    <xdr:to>
      <xdr:col>4</xdr:col>
      <xdr:colOff>482600</xdr:colOff>
      <xdr:row>82</xdr:row>
      <xdr:rowOff>35077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087540"/>
          <a:ext cx="889000" cy="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35077</xdr:rowOff>
    </xdr:from>
    <xdr:to>
      <xdr:col>3</xdr:col>
      <xdr:colOff>279400</xdr:colOff>
      <xdr:row>82</xdr:row>
      <xdr:rowOff>35204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093977"/>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a:extLst>
            <a:ext uri="{FF2B5EF4-FFF2-40B4-BE49-F238E27FC236}">
              <a16:creationId xmlns:a16="http://schemas.microsoft.com/office/drawing/2014/main" id="{00000000-0008-0000-0300-0000D0000000}"/>
            </a:ext>
          </a:extLst>
        </xdr:cNvPr>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23685</xdr:rowOff>
    </xdr:from>
    <xdr:to>
      <xdr:col>7</xdr:col>
      <xdr:colOff>203200</xdr:colOff>
      <xdr:row>82</xdr:row>
      <xdr:rowOff>125285</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902200" y="1408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40212</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2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339,560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7682</xdr:rowOff>
    </xdr:from>
    <xdr:to>
      <xdr:col>6</xdr:col>
      <xdr:colOff>50800</xdr:colOff>
      <xdr:row>82</xdr:row>
      <xdr:rowOff>109282</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4064000" y="1406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119459</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835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325,632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149290</xdr:rowOff>
    </xdr:from>
    <xdr:to>
      <xdr:col>4</xdr:col>
      <xdr:colOff>533400</xdr:colOff>
      <xdr:row>82</xdr:row>
      <xdr:rowOff>79440</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3175000" y="140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89617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80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299,662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155727</xdr:rowOff>
    </xdr:from>
    <xdr:to>
      <xdr:col>3</xdr:col>
      <xdr:colOff>330200</xdr:colOff>
      <xdr:row>82</xdr:row>
      <xdr:rowOff>85877</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2286000" y="140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96054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81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305,264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155854</xdr:rowOff>
    </xdr:from>
    <xdr:to>
      <xdr:col>2</xdr:col>
      <xdr:colOff>127000</xdr:colOff>
      <xdr:row>82</xdr:row>
      <xdr:rowOff>86004</xdr:rowOff>
    </xdr:to>
    <xdr:sp macro="" textlink="">
      <xdr:nvSpPr>
        <xdr:cNvPr id="223" name="円/楕円 222">
          <a:extLst>
            <a:ext uri="{FF2B5EF4-FFF2-40B4-BE49-F238E27FC236}">
              <a16:creationId xmlns:a16="http://schemas.microsoft.com/office/drawing/2014/main" id="{00000000-0008-0000-0300-0000DF000000}"/>
            </a:ext>
          </a:extLst>
        </xdr:cNvPr>
        <xdr:cNvSpPr/>
      </xdr:nvSpPr>
      <xdr:spPr>
        <a:xfrm>
          <a:off x="1397000" y="1404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96181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81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305,375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ラスパイレス指数は、職員構成上の理由等により年度間の差はあるが、概ね類似団体数値の動きに合わせて推移している。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42757</xdr:rowOff>
    </xdr:from>
    <xdr:to>
      <xdr:col>24</xdr:col>
      <xdr:colOff>558800</xdr:colOff>
      <xdr:row>87</xdr:row>
      <xdr:rowOff>42757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9589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42757</xdr:rowOff>
    </xdr:from>
    <xdr:to>
      <xdr:col>23</xdr:col>
      <xdr:colOff>406400</xdr:colOff>
      <xdr:row>87</xdr:row>
      <xdr:rowOff>103082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95890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103082</xdr:rowOff>
    </xdr:from>
    <xdr:to>
      <xdr:col>22</xdr:col>
      <xdr:colOff>203200</xdr:colOff>
      <xdr:row>89</xdr:row>
      <xdr:rowOff>81914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019232"/>
          <a:ext cx="889000" cy="32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a:extLst>
            <a:ext uri="{FF2B5EF4-FFF2-40B4-BE49-F238E27FC236}">
              <a16:creationId xmlns:a16="http://schemas.microsoft.com/office/drawing/2014/main" id="{00000000-0008-0000-0300-000009010000}"/>
            </a:ext>
          </a:extLst>
        </xdr:cNvPr>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65829</xdr:rowOff>
    </xdr:from>
    <xdr:to>
      <xdr:col>21</xdr:col>
      <xdr:colOff>0</xdr:colOff>
      <xdr:row>89</xdr:row>
      <xdr:rowOff>81914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324879"/>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a:extLst>
            <a:ext uri="{FF2B5EF4-FFF2-40B4-BE49-F238E27FC236}">
              <a16:creationId xmlns:a16="http://schemas.microsoft.com/office/drawing/2014/main" id="{00000000-0008-0000-0300-00000C010000}"/>
            </a:ext>
          </a:extLst>
        </xdr:cNvPr>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a:extLst>
            <a:ext uri="{FF2B5EF4-FFF2-40B4-BE49-F238E27FC236}">
              <a16:creationId xmlns:a16="http://schemas.microsoft.com/office/drawing/2014/main" id="{00000000-0008-0000-0300-00000E010000}"/>
            </a:ext>
          </a:extLst>
        </xdr:cNvPr>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163407</xdr:rowOff>
    </xdr:from>
    <xdr:to>
      <xdr:col>24</xdr:col>
      <xdr:colOff>609600</xdr:colOff>
      <xdr:row>87</xdr:row>
      <xdr:rowOff>93557</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69672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59284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0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163407</xdr:rowOff>
    </xdr:from>
    <xdr:to>
      <xdr:col>23</xdr:col>
      <xdr:colOff>457200</xdr:colOff>
      <xdr:row>87</xdr:row>
      <xdr:rowOff>93557</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6129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78334</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94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52282</xdr:rowOff>
    </xdr:from>
    <xdr:to>
      <xdr:col>22</xdr:col>
      <xdr:colOff>254000</xdr:colOff>
      <xdr:row>87</xdr:row>
      <xdr:rowOff>153882</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5240000" y="1496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138659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5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31114</xdr:rowOff>
    </xdr:from>
    <xdr:to>
      <xdr:col>21</xdr:col>
      <xdr:colOff>50800</xdr:colOff>
      <xdr:row>89</xdr:row>
      <xdr:rowOff>132714</xdr:rowOff>
    </xdr:to>
    <xdr:sp macro="" textlink="">
      <xdr:nvSpPr>
        <xdr:cNvPr id="283" name="円/楕円 282">
          <a:extLst>
            <a:ext uri="{FF2B5EF4-FFF2-40B4-BE49-F238E27FC236}">
              <a16:creationId xmlns:a16="http://schemas.microsoft.com/office/drawing/2014/main" id="{00000000-0008-0000-0300-00001B010000}"/>
            </a:ext>
          </a:extLst>
        </xdr:cNvPr>
        <xdr:cNvSpPr/>
      </xdr:nvSpPr>
      <xdr:spPr>
        <a:xfrm>
          <a:off x="14351000" y="1529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117491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376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15029</xdr:rowOff>
    </xdr:from>
    <xdr:to>
      <xdr:col>19</xdr:col>
      <xdr:colOff>533400</xdr:colOff>
      <xdr:row>89</xdr:row>
      <xdr:rowOff>116629</xdr:rowOff>
    </xdr:to>
    <xdr:sp macro="" textlink="">
      <xdr:nvSpPr>
        <xdr:cNvPr id="285" name="円/楕円 284">
          <a:extLst>
            <a:ext uri="{FF2B5EF4-FFF2-40B4-BE49-F238E27FC236}">
              <a16:creationId xmlns:a16="http://schemas.microsoft.com/office/drawing/2014/main" id="{00000000-0008-0000-0300-00001D010000}"/>
            </a:ext>
          </a:extLst>
        </xdr:cNvPr>
        <xdr:cNvSpPr/>
      </xdr:nvSpPr>
      <xdr:spPr>
        <a:xfrm>
          <a:off x="13462000" y="1527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101406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360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類似団体平均値以下を維持しているが、行財政改革推進実施計画の中で目標設定どおりに着実に定員の管理が図られている。</a:t>
          </a:r>
        </a:p>
      </xdr:txBody>
    </xdr:sp>
    <xdr:clientData/>
  </xdr:twoCellAnchor>
  <xdr:oneCellAnchor>
    <xdr:from>
      <xdr:col>18</xdr:col>
      <xdr:colOff>444500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62433</xdr:rowOff>
    </xdr:from>
    <xdr:to>
      <xdr:col>24</xdr:col>
      <xdr:colOff>558800</xdr:colOff>
      <xdr:row>61</xdr:row>
      <xdr:rowOff>74981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20883"/>
          <a:ext cx="8382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a:extLst>
            <a:ext uri="{FF2B5EF4-FFF2-40B4-BE49-F238E27FC236}">
              <a16:creationId xmlns:a16="http://schemas.microsoft.com/office/drawing/2014/main" id="{00000000-0008-0000-0300-000040010000}"/>
            </a:ext>
          </a:extLst>
        </xdr:cNvPr>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20689</xdr:rowOff>
    </xdr:from>
    <xdr:to>
      <xdr:col>23</xdr:col>
      <xdr:colOff>406400</xdr:colOff>
      <xdr:row>61</xdr:row>
      <xdr:rowOff>62433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79139"/>
          <a:ext cx="889000" cy="4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20689</xdr:rowOff>
    </xdr:from>
    <xdr:to>
      <xdr:col>22</xdr:col>
      <xdr:colOff>203200</xdr:colOff>
      <xdr:row>61</xdr:row>
      <xdr:rowOff>25756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479139"/>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a:extLst>
            <a:ext uri="{FF2B5EF4-FFF2-40B4-BE49-F238E27FC236}">
              <a16:creationId xmlns:a16="http://schemas.microsoft.com/office/drawing/2014/main" id="{00000000-0008-0000-0300-000045010000}"/>
            </a:ext>
          </a:extLst>
        </xdr:cNvPr>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25756</xdr:rowOff>
    </xdr:from>
    <xdr:to>
      <xdr:col>21</xdr:col>
      <xdr:colOff>0</xdr:colOff>
      <xdr:row>61</xdr:row>
      <xdr:rowOff>38303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484206"/>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a:extLst>
            <a:ext uri="{FF2B5EF4-FFF2-40B4-BE49-F238E27FC236}">
              <a16:creationId xmlns:a16="http://schemas.microsoft.com/office/drawing/2014/main" id="{00000000-0008-0000-0300-000048010000}"/>
            </a:ext>
          </a:extLst>
        </xdr:cNvPr>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a:extLst>
            <a:ext uri="{FF2B5EF4-FFF2-40B4-BE49-F238E27FC236}">
              <a16:creationId xmlns:a16="http://schemas.microsoft.com/office/drawing/2014/main" id="{00000000-0008-0000-0300-00004A010000}"/>
            </a:ext>
          </a:extLst>
        </xdr:cNvPr>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24181</xdr:rowOff>
    </xdr:from>
    <xdr:to>
      <xdr:col>24</xdr:col>
      <xdr:colOff>609600</xdr:colOff>
      <xdr:row>61</xdr:row>
      <xdr:rowOff>125781</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6967200" y="1048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40708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2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11633</xdr:rowOff>
    </xdr:from>
    <xdr:to>
      <xdr:col>23</xdr:col>
      <xdr:colOff>457200</xdr:colOff>
      <xdr:row>61</xdr:row>
      <xdr:rowOff>113233</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6129000" y="104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123410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3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141339</xdr:rowOff>
    </xdr:from>
    <xdr:to>
      <xdr:col>22</xdr:col>
      <xdr:colOff>254000</xdr:colOff>
      <xdr:row>61</xdr:row>
      <xdr:rowOff>71489</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5240000" y="1042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81666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9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16.91</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146406</xdr:rowOff>
    </xdr:from>
    <xdr:to>
      <xdr:col>21</xdr:col>
      <xdr:colOff>50800</xdr:colOff>
      <xdr:row>61</xdr:row>
      <xdr:rowOff>76556</xdr:rowOff>
    </xdr:to>
    <xdr:sp macro="" textlink="">
      <xdr:nvSpPr>
        <xdr:cNvPr id="343" name="円/楕円 342">
          <a:extLst>
            <a:ext uri="{FF2B5EF4-FFF2-40B4-BE49-F238E27FC236}">
              <a16:creationId xmlns:a16="http://schemas.microsoft.com/office/drawing/2014/main" id="{00000000-0008-0000-0300-000057010000}"/>
            </a:ext>
          </a:extLst>
        </xdr:cNvPr>
        <xdr:cNvSpPr/>
      </xdr:nvSpPr>
      <xdr:spPr>
        <a:xfrm>
          <a:off x="14351000" y="1043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86733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0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158953</xdr:rowOff>
    </xdr:from>
    <xdr:to>
      <xdr:col>19</xdr:col>
      <xdr:colOff>533400</xdr:colOff>
      <xdr:row>61</xdr:row>
      <xdr:rowOff>89103</xdr:rowOff>
    </xdr:to>
    <xdr:sp macro="" textlink="">
      <xdr:nvSpPr>
        <xdr:cNvPr id="345" name="円/楕円 344">
          <a:extLst>
            <a:ext uri="{FF2B5EF4-FFF2-40B4-BE49-F238E27FC236}">
              <a16:creationId xmlns:a16="http://schemas.microsoft.com/office/drawing/2014/main" id="{00000000-0008-0000-0300-000059010000}"/>
            </a:ext>
          </a:extLst>
        </xdr:cNvPr>
        <xdr:cNvSpPr/>
      </xdr:nvSpPr>
      <xdr:spPr>
        <a:xfrm>
          <a:off x="13462000" y="104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99280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14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起債償還額はピークを過ぎつつある。歳入面では、公債費参入額の増などにより普通交付税が微増したことなどから、実質公債費比率が減少し、類似団体平均値以下を維持している。</a:t>
          </a:r>
        </a:p>
      </xdr:txBody>
    </xdr:sp>
    <xdr:clientData/>
  </xdr:twoCellAnchor>
  <xdr:oneCellAnchor>
    <xdr:from>
      <xdr:col>18</xdr:col>
      <xdr:colOff>444500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83566</xdr:rowOff>
    </xdr:from>
    <xdr:to>
      <xdr:col>24</xdr:col>
      <xdr:colOff>558800</xdr:colOff>
      <xdr:row>40</xdr:row>
      <xdr:rowOff>136652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694156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a:extLst>
            <a:ext uri="{FF2B5EF4-FFF2-40B4-BE49-F238E27FC236}">
              <a16:creationId xmlns:a16="http://schemas.microsoft.com/office/drawing/2014/main" id="{00000000-0008-0000-0300-00007B010000}"/>
            </a:ext>
          </a:extLst>
        </xdr:cNvPr>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136652</xdr:rowOff>
    </xdr:from>
    <xdr:to>
      <xdr:col>23</xdr:col>
      <xdr:colOff>406400</xdr:colOff>
      <xdr:row>41</xdr:row>
      <xdr:rowOff>47244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699465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47244</xdr:rowOff>
    </xdr:from>
    <xdr:to>
      <xdr:col>22</xdr:col>
      <xdr:colOff>203200</xdr:colOff>
      <xdr:row>41</xdr:row>
      <xdr:rowOff>90678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4401800" y="707669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a:extLst>
            <a:ext uri="{FF2B5EF4-FFF2-40B4-BE49-F238E27FC236}">
              <a16:creationId xmlns:a16="http://schemas.microsoft.com/office/drawing/2014/main" id="{00000000-0008-0000-0300-000080010000}"/>
            </a:ext>
          </a:extLst>
        </xdr:cNvPr>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90678</xdr:rowOff>
    </xdr:from>
    <xdr:to>
      <xdr:col>21</xdr:col>
      <xdr:colOff>0</xdr:colOff>
      <xdr:row>41</xdr:row>
      <xdr:rowOff>153416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712012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a:extLst>
            <a:ext uri="{FF2B5EF4-FFF2-40B4-BE49-F238E27FC236}">
              <a16:creationId xmlns:a16="http://schemas.microsoft.com/office/drawing/2014/main" id="{00000000-0008-0000-0300-000083010000}"/>
            </a:ext>
          </a:extLst>
        </xdr:cNvPr>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a:extLst>
            <a:ext uri="{FF2B5EF4-FFF2-40B4-BE49-F238E27FC236}">
              <a16:creationId xmlns:a16="http://schemas.microsoft.com/office/drawing/2014/main" id="{00000000-0008-0000-0300-000085010000}"/>
            </a:ext>
          </a:extLst>
        </xdr:cNvPr>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32766</xdr:rowOff>
    </xdr:from>
    <xdr:to>
      <xdr:col>24</xdr:col>
      <xdr:colOff>609600</xdr:colOff>
      <xdr:row>40</xdr:row>
      <xdr:rowOff>134366</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6967200" y="68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49293</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73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85852</xdr:rowOff>
    </xdr:from>
    <xdr:to>
      <xdr:col>23</xdr:col>
      <xdr:colOff>457200</xdr:colOff>
      <xdr:row>41</xdr:row>
      <xdr:rowOff>16002</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26179</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71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167894</xdr:rowOff>
    </xdr:from>
    <xdr:to>
      <xdr:col>22</xdr:col>
      <xdr:colOff>254000</xdr:colOff>
      <xdr:row>41</xdr:row>
      <xdr:rowOff>98044</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5240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108221</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39878</xdr:rowOff>
    </xdr:from>
    <xdr:to>
      <xdr:col>21</xdr:col>
      <xdr:colOff>50800</xdr:colOff>
      <xdr:row>41</xdr:row>
      <xdr:rowOff>141478</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151655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102616</xdr:rowOff>
    </xdr:from>
    <xdr:to>
      <xdr:col>19</xdr:col>
      <xdr:colOff>533400</xdr:colOff>
      <xdr:row>42</xdr:row>
      <xdr:rowOff>32766</xdr:rowOff>
    </xdr:to>
    <xdr:sp macro="" textlink="">
      <xdr:nvSpPr>
        <xdr:cNvPr id="404" name="円/楕円 403">
          <a:extLst>
            <a:ext uri="{FF2B5EF4-FFF2-40B4-BE49-F238E27FC236}">
              <a16:creationId xmlns:a16="http://schemas.microsoft.com/office/drawing/2014/main" id="{00000000-0008-0000-0300-000094010000}"/>
            </a:ext>
          </a:extLst>
        </xdr:cNvPr>
        <xdr:cNvSpPr/>
      </xdr:nvSpPr>
      <xdr:spPr>
        <a:xfrm>
          <a:off x="134620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42943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将来支払っていく可能性のある負担等の現時点での残高が負数であるため、表示されない。</a:t>
          </a:r>
        </a:p>
      </xdr:txBody>
    </xdr:sp>
    <xdr:clientData/>
  </xdr:twoCellAnchor>
  <xdr:oneCellAnchor>
    <xdr:from>
      <xdr:col>18</xdr:col>
      <xdr:colOff>444500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a:extLst>
            <a:ext uri="{FF2B5EF4-FFF2-40B4-BE49-F238E27FC236}">
              <a16:creationId xmlns:a16="http://schemas.microsoft.com/office/drawing/2014/main" id="{00000000-0008-0000-0300-0000B8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a:extLst>
            <a:ext uri="{FF2B5EF4-FFF2-40B4-BE49-F238E27FC236}">
              <a16:creationId xmlns:a16="http://schemas.microsoft.com/office/drawing/2014/main" id="{00000000-0008-0000-0300-0000BF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北海道雨竜町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2,610
2,604
191.15
3,745,647
3,578,967
132,742
2,287,378
5,090,135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行革等の推進により、人件費に係る経常経費が下がっており、類似団体平均値を下回っている。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88138</xdr:rowOff>
    </xdr:from>
    <xdr:to>
      <xdr:col>7</xdr:col>
      <xdr:colOff>15875</xdr:colOff>
      <xdr:row>35</xdr:row>
      <xdr:rowOff>147574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08888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129286</xdr:rowOff>
    </xdr:from>
    <xdr:to>
      <xdr:col>5</xdr:col>
      <xdr:colOff>549275</xdr:colOff>
      <xdr:row>35</xdr:row>
      <xdr:rowOff>147574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30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129286</xdr:rowOff>
    </xdr:from>
    <xdr:to>
      <xdr:col>4</xdr:col>
      <xdr:colOff>346075</xdr:colOff>
      <xdr:row>35</xdr:row>
      <xdr:rowOff>170434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300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170434</xdr:rowOff>
    </xdr:from>
    <xdr:to>
      <xdr:col>3</xdr:col>
      <xdr:colOff>142875</xdr:colOff>
      <xdr:row>36</xdr:row>
      <xdr:rowOff>21844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711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37338</xdr:rowOff>
    </xdr:from>
    <xdr:to>
      <xdr:col>7</xdr:col>
      <xdr:colOff>66675</xdr:colOff>
      <xdr:row>35</xdr:row>
      <xdr:rowOff>138938</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53865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96774</xdr:rowOff>
    </xdr:from>
    <xdr:to>
      <xdr:col>5</xdr:col>
      <xdr:colOff>600075</xdr:colOff>
      <xdr:row>36</xdr:row>
      <xdr:rowOff>26924</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37101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78486</xdr:rowOff>
    </xdr:from>
    <xdr:to>
      <xdr:col>4</xdr:col>
      <xdr:colOff>396875</xdr:colOff>
      <xdr:row>36</xdr:row>
      <xdr:rowOff>8636</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18813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119634</xdr:rowOff>
    </xdr:from>
    <xdr:to>
      <xdr:col>3</xdr:col>
      <xdr:colOff>193675</xdr:colOff>
      <xdr:row>36</xdr:row>
      <xdr:rowOff>49784</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59961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142494</xdr:rowOff>
    </xdr:from>
    <xdr:to>
      <xdr:col>1</xdr:col>
      <xdr:colOff>676275</xdr:colOff>
      <xdr:row>36</xdr:row>
      <xdr:rowOff>72644</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82821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物件費にかかる経常収支比率は、ほぼ類似団体平均値は維持している。</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35560</xdr:rowOff>
    </xdr:from>
    <xdr:to>
      <xdr:col>24</xdr:col>
      <xdr:colOff>31750</xdr:colOff>
      <xdr:row>17</xdr:row>
      <xdr:rowOff>16510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7876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119380</xdr:rowOff>
    </xdr:from>
    <xdr:to>
      <xdr:col>22</xdr:col>
      <xdr:colOff>565150</xdr:colOff>
      <xdr:row>17</xdr:row>
      <xdr:rowOff>16510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62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16</xdr:row>
      <xdr:rowOff>119380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47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50800</xdr:rowOff>
    </xdr:from>
    <xdr:to>
      <xdr:col>20</xdr:col>
      <xdr:colOff>158750</xdr:colOff>
      <xdr:row>16</xdr:row>
      <xdr:rowOff>104140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794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156210</xdr:rowOff>
    </xdr:from>
    <xdr:to>
      <xdr:col>24</xdr:col>
      <xdr:colOff>82550</xdr:colOff>
      <xdr:row>16</xdr:row>
      <xdr:rowOff>86360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1287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137160</xdr:rowOff>
    </xdr:from>
    <xdr:to>
      <xdr:col>22</xdr:col>
      <xdr:colOff>615950</xdr:colOff>
      <xdr:row>17</xdr:row>
      <xdr:rowOff>67310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52087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68580</xdr:rowOff>
    </xdr:from>
    <xdr:to>
      <xdr:col>21</xdr:col>
      <xdr:colOff>412750</xdr:colOff>
      <xdr:row>16</xdr:row>
      <xdr:rowOff>170180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154957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53340</xdr:rowOff>
    </xdr:from>
    <xdr:to>
      <xdr:col>20</xdr:col>
      <xdr:colOff>209550</xdr:colOff>
      <xdr:row>16</xdr:row>
      <xdr:rowOff>154940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扶助費に係る経常収支比率は、少し減少しているがほぼ横ばいで推移している。</a:t>
          </a: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110672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987800" y="9287328"/>
          <a:ext cx="8382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a:extLst>
            <a:ext uri="{FF2B5EF4-FFF2-40B4-BE49-F238E27FC236}">
              <a16:creationId xmlns:a16="http://schemas.microsoft.com/office/drawing/2014/main" id="{00000000-0008-0000-0400-0000BD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54</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54</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368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110672</xdr:rowOff>
    </xdr:from>
    <xdr:to>
      <xdr:col>3</xdr:col>
      <xdr:colOff>142875</xdr:colOff>
      <xdr:row>54</xdr:row>
      <xdr:rowOff>110672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368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6" name="円/楕円 205">
          <a:extLst>
            <a:ext uri="{FF2B5EF4-FFF2-40B4-BE49-F238E27FC236}">
              <a16:creationId xmlns:a16="http://schemas.microsoft.com/office/drawing/2014/main" id="{00000000-0008-0000-0400-0000CE000000}"/>
            </a:ext>
          </a:extLst>
        </xdr:cNvPr>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166205</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59872</xdr:rowOff>
    </xdr:from>
    <xdr:to>
      <xdr:col>5</xdr:col>
      <xdr:colOff>600075</xdr:colOff>
      <xdr:row>54</xdr:row>
      <xdr:rowOff>161472</xdr:rowOff>
    </xdr:to>
    <xdr:sp macro="" textlink="">
      <xdr:nvSpPr>
        <xdr:cNvPr id="208" name="円/楕円 207">
          <a:extLst>
            <a:ext uri="{FF2B5EF4-FFF2-40B4-BE49-F238E27FC236}">
              <a16:creationId xmlns:a16="http://schemas.microsoft.com/office/drawing/2014/main" id="{00000000-0008-0000-0400-0000D0000000}"/>
            </a:ext>
          </a:extLst>
        </xdr:cNvPr>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199</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10" name="円/楕円 209">
          <a:extLst>
            <a:ext uri="{FF2B5EF4-FFF2-40B4-BE49-F238E27FC236}">
              <a16:creationId xmlns:a16="http://schemas.microsoft.com/office/drawing/2014/main" id="{00000000-0008-0000-0400-0000D2000000}"/>
            </a:ext>
          </a:extLst>
        </xdr:cNvPr>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59872</xdr:rowOff>
    </xdr:from>
    <xdr:to>
      <xdr:col>3</xdr:col>
      <xdr:colOff>193675</xdr:colOff>
      <xdr:row>54</xdr:row>
      <xdr:rowOff>161472</xdr:rowOff>
    </xdr:to>
    <xdr:sp macro="" textlink="">
      <xdr:nvSpPr>
        <xdr:cNvPr id="212" name="円/楕円 211">
          <a:extLst>
            <a:ext uri="{FF2B5EF4-FFF2-40B4-BE49-F238E27FC236}">
              <a16:creationId xmlns:a16="http://schemas.microsoft.com/office/drawing/2014/main" id="{00000000-0008-0000-0400-0000D4000000}"/>
            </a:ext>
          </a:extLst>
        </xdr:cNvPr>
        <xdr:cNvSpPr/>
      </xdr:nvSpPr>
      <xdr:spPr>
        <a:xfrm>
          <a:off x="2159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199</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4" name="円/楕円 213">
          <a:extLst>
            <a:ext uri="{FF2B5EF4-FFF2-40B4-BE49-F238E27FC236}">
              <a16:creationId xmlns:a16="http://schemas.microsoft.com/office/drawing/2014/main" id="{00000000-0008-0000-0400-0000D6000000}"/>
            </a:ext>
          </a:extLst>
        </xdr:cNvPr>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その他に係る経常収支比率は、横ばいで推移している。</a:t>
          </a: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78994</xdr:rowOff>
    </xdr:from>
    <xdr:to>
      <xdr:col>24</xdr:col>
      <xdr:colOff>31750</xdr:colOff>
      <xdr:row>55</xdr:row>
      <xdr:rowOff>92710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5087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a:extLst>
            <a:ext uri="{FF2B5EF4-FFF2-40B4-BE49-F238E27FC236}">
              <a16:creationId xmlns:a16="http://schemas.microsoft.com/office/drawing/2014/main" id="{00000000-0008-0000-0400-0000F7000000}"/>
            </a:ext>
          </a:extLst>
        </xdr:cNvPr>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88138</xdr:rowOff>
    </xdr:from>
    <xdr:to>
      <xdr:col>22</xdr:col>
      <xdr:colOff>565150</xdr:colOff>
      <xdr:row>55</xdr:row>
      <xdr:rowOff>92710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517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a:extLst>
            <a:ext uri="{FF2B5EF4-FFF2-40B4-BE49-F238E27FC236}">
              <a16:creationId xmlns:a16="http://schemas.microsoft.com/office/drawing/2014/main" id="{00000000-0008-0000-0400-0000F9000000}"/>
            </a:ext>
          </a:extLst>
        </xdr:cNvPr>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37846</xdr:rowOff>
    </xdr:from>
    <xdr:to>
      <xdr:col>21</xdr:col>
      <xdr:colOff>361950</xdr:colOff>
      <xdr:row>55</xdr:row>
      <xdr:rowOff>88138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4675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37846</xdr:rowOff>
    </xdr:from>
    <xdr:to>
      <xdr:col>20</xdr:col>
      <xdr:colOff>158750</xdr:colOff>
      <xdr:row>55</xdr:row>
      <xdr:rowOff>115570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4675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28194</xdr:rowOff>
    </xdr:from>
    <xdr:to>
      <xdr:col>24</xdr:col>
      <xdr:colOff>82550</xdr:colOff>
      <xdr:row>55</xdr:row>
      <xdr:rowOff>129794</xdr:rowOff>
    </xdr:to>
    <xdr:sp macro="" textlink="">
      <xdr:nvSpPr>
        <xdr:cNvPr id="264" name="円/楕円 263">
          <a:extLst>
            <a:ext uri="{FF2B5EF4-FFF2-40B4-BE49-F238E27FC236}">
              <a16:creationId xmlns:a16="http://schemas.microsoft.com/office/drawing/2014/main" id="{00000000-0008-0000-0400-000008010000}"/>
            </a:ext>
          </a:extLst>
        </xdr:cNvPr>
        <xdr:cNvSpPr/>
      </xdr:nvSpPr>
      <xdr:spPr>
        <a:xfrm>
          <a:off x="164592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44721</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0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41910</xdr:rowOff>
    </xdr:from>
    <xdr:to>
      <xdr:col>22</xdr:col>
      <xdr:colOff>615950</xdr:colOff>
      <xdr:row>55</xdr:row>
      <xdr:rowOff>143510</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153687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37338</xdr:rowOff>
    </xdr:from>
    <xdr:to>
      <xdr:col>21</xdr:col>
      <xdr:colOff>412750</xdr:colOff>
      <xdr:row>55</xdr:row>
      <xdr:rowOff>138938</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4732000" y="94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149115</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3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158496</xdr:rowOff>
    </xdr:from>
    <xdr:to>
      <xdr:col>20</xdr:col>
      <xdr:colOff>209550</xdr:colOff>
      <xdr:row>55</xdr:row>
      <xdr:rowOff>88646</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3843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98823</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64770</xdr:rowOff>
    </xdr:from>
    <xdr:to>
      <xdr:col>19</xdr:col>
      <xdr:colOff>6350</xdr:colOff>
      <xdr:row>55</xdr:row>
      <xdr:rowOff>166370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補助費等に係る経常収支比率は、ほぼ横ばいで推移している。</a:t>
          </a:r>
        </a:p>
      </xdr:txBody>
    </xdr:sp>
    <xdr:clientData/>
  </xdr:twoCellAnchor>
  <xdr:oneCellAnchor>
    <xdr:from>
      <xdr:col>18</xdr:col>
      <xdr:colOff>44450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90424</xdr:rowOff>
    </xdr:from>
    <xdr:to>
      <xdr:col>24</xdr:col>
      <xdr:colOff>31750</xdr:colOff>
      <xdr:row>36</xdr:row>
      <xdr:rowOff>140716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2626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36</xdr:row>
      <xdr:rowOff>140716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94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122428</xdr:rowOff>
    </xdr:from>
    <xdr:to>
      <xdr:col>21</xdr:col>
      <xdr:colOff>361950</xdr:colOff>
      <xdr:row>36</xdr:row>
      <xdr:rowOff>145288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946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145288</xdr:rowOff>
    </xdr:from>
    <xdr:to>
      <xdr:col>20</xdr:col>
      <xdr:colOff>158750</xdr:colOff>
      <xdr:row>36</xdr:row>
      <xdr:rowOff>159004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11701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89916</xdr:rowOff>
    </xdr:from>
    <xdr:to>
      <xdr:col>22</xdr:col>
      <xdr:colOff>615950</xdr:colOff>
      <xdr:row>37</xdr:row>
      <xdr:rowOff>20066</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71628</xdr:rowOff>
    </xdr:from>
    <xdr:to>
      <xdr:col>21</xdr:col>
      <xdr:colOff>412750</xdr:colOff>
      <xdr:row>37</xdr:row>
      <xdr:rowOff>1778</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158005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94488</xdr:rowOff>
    </xdr:from>
    <xdr:to>
      <xdr:col>20</xdr:col>
      <xdr:colOff>209550</xdr:colOff>
      <xdr:row>37</xdr:row>
      <xdr:rowOff>24638</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9415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起債償還額の微増となるが、公債費に係る経常収支比率は類似団体平均値を下回っている。</a:t>
          </a: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138430</xdr:rowOff>
    </xdr:from>
    <xdr:to>
      <xdr:col>7</xdr:col>
      <xdr:colOff>15875</xdr:colOff>
      <xdr:row>77</xdr:row>
      <xdr:rowOff>161289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3400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a:extLst>
            <a:ext uri="{FF2B5EF4-FFF2-40B4-BE49-F238E27FC236}">
              <a16:creationId xmlns:a16="http://schemas.microsoft.com/office/drawing/2014/main" id="{00000000-0008-0000-0400-00006D010000}"/>
            </a:ext>
          </a:extLst>
        </xdr:cNvPr>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58420</xdr:rowOff>
    </xdr:from>
    <xdr:to>
      <xdr:col>5</xdr:col>
      <xdr:colOff>549275</xdr:colOff>
      <xdr:row>77</xdr:row>
      <xdr:rowOff>138430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2600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a:extLst>
            <a:ext uri="{FF2B5EF4-FFF2-40B4-BE49-F238E27FC236}">
              <a16:creationId xmlns:a16="http://schemas.microsoft.com/office/drawing/2014/main" id="{00000000-0008-0000-0400-00006F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58420</xdr:rowOff>
    </xdr:from>
    <xdr:to>
      <xdr:col>4</xdr:col>
      <xdr:colOff>346075</xdr:colOff>
      <xdr:row>77</xdr:row>
      <xdr:rowOff>123189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600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a:extLst>
            <a:ext uri="{FF2B5EF4-FFF2-40B4-BE49-F238E27FC236}">
              <a16:creationId xmlns:a16="http://schemas.microsoft.com/office/drawing/2014/main" id="{00000000-0008-0000-0400-000072010000}"/>
            </a:ext>
          </a:extLst>
        </xdr:cNvPr>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123189</xdr:rowOff>
    </xdr:from>
    <xdr:to>
      <xdr:col>3</xdr:col>
      <xdr:colOff>142875</xdr:colOff>
      <xdr:row>78</xdr:row>
      <xdr:rowOff>20320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3248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a:extLst>
            <a:ext uri="{FF2B5EF4-FFF2-40B4-BE49-F238E27FC236}">
              <a16:creationId xmlns:a16="http://schemas.microsoft.com/office/drawing/2014/main" id="{00000000-0008-0000-0400-000077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4775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82566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87630</xdr:rowOff>
    </xdr:from>
    <xdr:to>
      <xdr:col>5</xdr:col>
      <xdr:colOff>600075</xdr:colOff>
      <xdr:row>78</xdr:row>
      <xdr:rowOff>17780</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7620</xdr:rowOff>
    </xdr:from>
    <xdr:to>
      <xdr:col>4</xdr:col>
      <xdr:colOff>396875</xdr:colOff>
      <xdr:row>77</xdr:row>
      <xdr:rowOff>109220</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3048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93997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72389</xdr:rowOff>
    </xdr:from>
    <xdr:to>
      <xdr:col>3</xdr:col>
      <xdr:colOff>193675</xdr:colOff>
      <xdr:row>78</xdr:row>
      <xdr:rowOff>2539</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158766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140970</xdr:rowOff>
    </xdr:from>
    <xdr:to>
      <xdr:col>1</xdr:col>
      <xdr:colOff>676275</xdr:colOff>
      <xdr:row>78</xdr:row>
      <xdr:rowOff>71120</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1270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55897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公債費以外に係る経常収支比率は、物件費や補助費等の減による。</a:t>
          </a:r>
        </a:p>
        <a:p>
          <a:r>
            <a:rPr kumimoji="1" lang="ja-JP" altLang="en-US" sz="1300">
              <a:latin typeface="ＭＳ Ｐゴシック"/>
            </a:rPr>
            <a:t>毎年ほぼ横ばいで推移している。</a:t>
          </a:r>
        </a:p>
      </xdr:txBody>
    </xdr:sp>
    <xdr:clientData/>
  </xdr:twoCellAnchor>
  <xdr:oneCellAnchor>
    <xdr:from>
      <xdr:col>18</xdr:col>
      <xdr:colOff>44450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77470</xdr:rowOff>
    </xdr:from>
    <xdr:to>
      <xdr:col>24</xdr:col>
      <xdr:colOff>31750</xdr:colOff>
      <xdr:row>76</xdr:row>
      <xdr:rowOff>104139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2936220"/>
          <a:ext cx="838200" cy="19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a:extLst>
            <a:ext uri="{FF2B5EF4-FFF2-40B4-BE49-F238E27FC236}">
              <a16:creationId xmlns:a16="http://schemas.microsoft.com/office/drawing/2014/main" id="{00000000-0008-0000-0400-0000AA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39370</xdr:rowOff>
    </xdr:from>
    <xdr:to>
      <xdr:col>22</xdr:col>
      <xdr:colOff>565150</xdr:colOff>
      <xdr:row>76</xdr:row>
      <xdr:rowOff>104139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0695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a:extLst>
            <a:ext uri="{FF2B5EF4-FFF2-40B4-BE49-F238E27FC236}">
              <a16:creationId xmlns:a16="http://schemas.microsoft.com/office/drawing/2014/main" id="{00000000-0008-0000-0400-0000AC010000}"/>
            </a:ext>
          </a:extLst>
        </xdr:cNvPr>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39370</xdr:rowOff>
    </xdr:from>
    <xdr:to>
      <xdr:col>21</xdr:col>
      <xdr:colOff>361950</xdr:colOff>
      <xdr:row>76</xdr:row>
      <xdr:rowOff>39370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0695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a:extLst>
            <a:ext uri="{FF2B5EF4-FFF2-40B4-BE49-F238E27FC236}">
              <a16:creationId xmlns:a16="http://schemas.microsoft.com/office/drawing/2014/main" id="{00000000-0008-0000-0400-0000AF010000}"/>
            </a:ext>
          </a:extLst>
        </xdr:cNvPr>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39370</xdr:rowOff>
    </xdr:from>
    <xdr:to>
      <xdr:col>20</xdr:col>
      <xdr:colOff>158750</xdr:colOff>
      <xdr:row>76</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0695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a:extLst>
            <a:ext uri="{FF2B5EF4-FFF2-40B4-BE49-F238E27FC236}">
              <a16:creationId xmlns:a16="http://schemas.microsoft.com/office/drawing/2014/main" id="{00000000-0008-0000-0400-0000B2010000}"/>
            </a:ext>
          </a:extLst>
        </xdr:cNvPr>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a:extLst>
            <a:ext uri="{FF2B5EF4-FFF2-40B4-BE49-F238E27FC236}">
              <a16:creationId xmlns:a16="http://schemas.microsoft.com/office/drawing/2014/main" id="{00000000-0008-0000-0400-0000B4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26670</xdr:rowOff>
    </xdr:from>
    <xdr:to>
      <xdr:col>24</xdr:col>
      <xdr:colOff>82550</xdr:colOff>
      <xdr:row>75</xdr:row>
      <xdr:rowOff>128270</xdr:rowOff>
    </xdr:to>
    <xdr:sp macro="" textlink="">
      <xdr:nvSpPr>
        <xdr:cNvPr id="443" name="円/楕円 442">
          <a:extLst>
            <a:ext uri="{FF2B5EF4-FFF2-40B4-BE49-F238E27FC236}">
              <a16:creationId xmlns:a16="http://schemas.microsoft.com/office/drawing/2014/main" id="{00000000-0008-0000-0400-0000BB010000}"/>
            </a:ext>
          </a:extLst>
        </xdr:cNvPr>
        <xdr:cNvSpPr/>
      </xdr:nvSpPr>
      <xdr:spPr>
        <a:xfrm>
          <a:off x="16459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43197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53339</xdr:rowOff>
    </xdr:from>
    <xdr:to>
      <xdr:col>22</xdr:col>
      <xdr:colOff>615950</xdr:colOff>
      <xdr:row>76</xdr:row>
      <xdr:rowOff>154939</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165117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160020</xdr:rowOff>
    </xdr:from>
    <xdr:to>
      <xdr:col>21</xdr:col>
      <xdr:colOff>412750</xdr:colOff>
      <xdr:row>76</xdr:row>
      <xdr:rowOff>90170</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4732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160020</xdr:rowOff>
    </xdr:from>
    <xdr:to>
      <xdr:col>20</xdr:col>
      <xdr:colOff>209550</xdr:colOff>
      <xdr:row>76</xdr:row>
      <xdr:rowOff>90170</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3843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100347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2954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168927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北海道雨竜町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159676</xdr:rowOff>
    </xdr:from>
    <xdr:to>
      <xdr:col>4</xdr:col>
      <xdr:colOff>1117600</xdr:colOff>
      <xdr:row>18</xdr:row>
      <xdr:rowOff>293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21951"/>
          <a:ext cx="647700" cy="12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a:extLst>
            <a:ext uri="{FF2B5EF4-FFF2-40B4-BE49-F238E27FC236}">
              <a16:creationId xmlns:a16="http://schemas.microsoft.com/office/drawing/2014/main" id="{00000000-0008-0000-0500-000033000000}"/>
            </a:ext>
          </a:extLst>
        </xdr:cNvPr>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293</xdr:rowOff>
    </xdr:from>
    <xdr:to>
      <xdr:col>4</xdr:col>
      <xdr:colOff>469900</xdr:colOff>
      <xdr:row>18</xdr:row>
      <xdr:rowOff>26822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34018"/>
          <a:ext cx="698500" cy="26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a:extLst>
            <a:ext uri="{FF2B5EF4-FFF2-40B4-BE49-F238E27FC236}">
              <a16:creationId xmlns:a16="http://schemas.microsoft.com/office/drawing/2014/main" id="{00000000-0008-0000-0500-000035000000}"/>
            </a:ext>
          </a:extLst>
        </xdr:cNvPr>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12471</xdr:rowOff>
    </xdr:from>
    <xdr:to>
      <xdr:col>3</xdr:col>
      <xdr:colOff>904875</xdr:colOff>
      <xdr:row>18</xdr:row>
      <xdr:rowOff>26822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146196"/>
          <a:ext cx="698500" cy="14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7717</xdr:rowOff>
    </xdr:from>
    <xdr:to>
      <xdr:col>3</xdr:col>
      <xdr:colOff>206375</xdr:colOff>
      <xdr:row>18</xdr:row>
      <xdr:rowOff>12471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141442"/>
          <a:ext cx="698500" cy="4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a:extLst>
            <a:ext uri="{FF2B5EF4-FFF2-40B4-BE49-F238E27FC236}">
              <a16:creationId xmlns:a16="http://schemas.microsoft.com/office/drawing/2014/main" id="{00000000-0008-0000-0500-00003D000000}"/>
            </a:ext>
          </a:extLst>
        </xdr:cNvPr>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108876</xdr:rowOff>
    </xdr:from>
    <xdr:to>
      <xdr:col>5</xdr:col>
      <xdr:colOff>34925</xdr:colOff>
      <xdr:row>18</xdr:row>
      <xdr:rowOff>39026</xdr:rowOff>
    </xdr:to>
    <xdr:sp macro="" textlink="">
      <xdr:nvSpPr>
        <xdr:cNvPr id="68" name="円/楕円 67">
          <a:extLst>
            <a:ext uri="{FF2B5EF4-FFF2-40B4-BE49-F238E27FC236}">
              <a16:creationId xmlns:a16="http://schemas.microsoft.com/office/drawing/2014/main" id="{00000000-0008-0000-0500-000044000000}"/>
            </a:ext>
          </a:extLst>
        </xdr:cNvPr>
        <xdr:cNvSpPr/>
      </xdr:nvSpPr>
      <xdr:spPr bwMode="auto">
        <a:xfrm>
          <a:off x="5600700" y="3071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80953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4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227,847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120943</xdr:rowOff>
    </xdr:from>
    <xdr:to>
      <xdr:col>4</xdr:col>
      <xdr:colOff>520700</xdr:colOff>
      <xdr:row>18</xdr:row>
      <xdr:rowOff>51093</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4953000" y="3083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35870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69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221,513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147472</xdr:rowOff>
    </xdr:from>
    <xdr:to>
      <xdr:col>3</xdr:col>
      <xdr:colOff>955675</xdr:colOff>
      <xdr:row>18</xdr:row>
      <xdr:rowOff>77622</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4254500" y="3109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62399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9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207,587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133121</xdr:rowOff>
    </xdr:from>
    <xdr:to>
      <xdr:col>3</xdr:col>
      <xdr:colOff>257175</xdr:colOff>
      <xdr:row>18</xdr:row>
      <xdr:rowOff>63271</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3556000" y="3095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48048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8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215,120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128367</xdr:rowOff>
    </xdr:from>
    <xdr:to>
      <xdr:col>2</xdr:col>
      <xdr:colOff>692150</xdr:colOff>
      <xdr:row>18</xdr:row>
      <xdr:rowOff>58517</xdr:rowOff>
    </xdr:to>
    <xdr:sp macro="" textlink="">
      <xdr:nvSpPr>
        <xdr:cNvPr id="76" name="円/楕円 75">
          <a:extLst>
            <a:ext uri="{FF2B5EF4-FFF2-40B4-BE49-F238E27FC236}">
              <a16:creationId xmlns:a16="http://schemas.microsoft.com/office/drawing/2014/main" id="{00000000-0008-0000-0500-00004C000000}"/>
            </a:ext>
          </a:extLst>
        </xdr:cNvPr>
        <xdr:cNvSpPr/>
      </xdr:nvSpPr>
      <xdr:spPr bwMode="auto">
        <a:xfrm>
          <a:off x="2857500" y="3090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43294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77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217,616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6589</xdr:rowOff>
    </xdr:from>
    <xdr:to>
      <xdr:col>4</xdr:col>
      <xdr:colOff>1117600</xdr:colOff>
      <xdr:row>36</xdr:row>
      <xdr:rowOff>70322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59839"/>
          <a:ext cx="647700" cy="63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317888</xdr:rowOff>
    </xdr:from>
    <xdr:to>
      <xdr:col>4</xdr:col>
      <xdr:colOff>469900</xdr:colOff>
      <xdr:row>36</xdr:row>
      <xdr:rowOff>70322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28238"/>
          <a:ext cx="698500" cy="953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206180</xdr:rowOff>
    </xdr:from>
    <xdr:to>
      <xdr:col>3</xdr:col>
      <xdr:colOff>904875</xdr:colOff>
      <xdr:row>35</xdr:row>
      <xdr:rowOff>317888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16530"/>
          <a:ext cx="698500" cy="111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195633</xdr:rowOff>
    </xdr:from>
    <xdr:to>
      <xdr:col>3</xdr:col>
      <xdr:colOff>206375</xdr:colOff>
      <xdr:row>35</xdr:row>
      <xdr:rowOff>206180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05983"/>
          <a:ext cx="698500" cy="10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298689</xdr:rowOff>
    </xdr:from>
    <xdr:to>
      <xdr:col>5</xdr:col>
      <xdr:colOff>34925</xdr:colOff>
      <xdr:row>36</xdr:row>
      <xdr:rowOff>57389</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6909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270766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81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28,302</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19522</xdr:rowOff>
    </xdr:from>
    <xdr:to>
      <xdr:col>4</xdr:col>
      <xdr:colOff>520700</xdr:colOff>
      <xdr:row>36</xdr:row>
      <xdr:rowOff>121122</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6972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105899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059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19,938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267088</xdr:rowOff>
    </xdr:from>
    <xdr:to>
      <xdr:col>3</xdr:col>
      <xdr:colOff>955675</xdr:colOff>
      <xdr:row>36</xdr:row>
      <xdr:rowOff>25788</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6877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10565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6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32,449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155380</xdr:rowOff>
    </xdr:from>
    <xdr:to>
      <xdr:col>3</xdr:col>
      <xdr:colOff>257175</xdr:colOff>
      <xdr:row>35</xdr:row>
      <xdr:rowOff>256980</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6765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241757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85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47,109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144833</xdr:rowOff>
    </xdr:from>
    <xdr:to>
      <xdr:col>2</xdr:col>
      <xdr:colOff>692150</xdr:colOff>
      <xdr:row>35</xdr:row>
      <xdr:rowOff>246433</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6755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231210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84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北海道雨竜町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2,610
2,604
191.15
3,745,647
3,578,967
132,742
2,287,378
5,090,135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44008</xdr:rowOff>
    </xdr:from>
    <xdr:to>
      <xdr:col>6</xdr:col>
      <xdr:colOff>511175</xdr:colOff>
      <xdr:row>38</xdr:row>
      <xdr:rowOff>45739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59108"/>
          <a:ext cx="8382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45739</xdr:rowOff>
    </xdr:from>
    <xdr:to>
      <xdr:col>5</xdr:col>
      <xdr:colOff>358775</xdr:colOff>
      <xdr:row>38</xdr:row>
      <xdr:rowOff>61281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60839"/>
          <a:ext cx="889000" cy="1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47447</xdr:rowOff>
    </xdr:from>
    <xdr:to>
      <xdr:col>4</xdr:col>
      <xdr:colOff>155575</xdr:colOff>
      <xdr:row>38</xdr:row>
      <xdr:rowOff>61281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562547"/>
          <a:ext cx="889000" cy="1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37911</xdr:rowOff>
    </xdr:from>
    <xdr:to>
      <xdr:col>2</xdr:col>
      <xdr:colOff>638175</xdr:colOff>
      <xdr:row>38</xdr:row>
      <xdr:rowOff>47447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553011"/>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164658</xdr:rowOff>
    </xdr:from>
    <xdr:to>
      <xdr:col>6</xdr:col>
      <xdr:colOff>561975</xdr:colOff>
      <xdr:row>38</xdr:row>
      <xdr:rowOff>94808</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50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143085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169,302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166389</xdr:rowOff>
    </xdr:from>
    <xdr:to>
      <xdr:col>5</xdr:col>
      <xdr:colOff>409575</xdr:colOff>
      <xdr:row>38</xdr:row>
      <xdr:rowOff>96539</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51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87666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4" y="660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168,772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10481</xdr:rowOff>
    </xdr:from>
    <xdr:to>
      <xdr:col>4</xdr:col>
      <xdr:colOff>206375</xdr:colOff>
      <xdr:row>38</xdr:row>
      <xdr:rowOff>112081</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52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103208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4" y="661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164,013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168097</xdr:rowOff>
    </xdr:from>
    <xdr:to>
      <xdr:col>3</xdr:col>
      <xdr:colOff>3175</xdr:colOff>
      <xdr:row>38</xdr:row>
      <xdr:rowOff>98247</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5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89374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4" y="6604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168,249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158561</xdr:rowOff>
    </xdr:from>
    <xdr:to>
      <xdr:col>1</xdr:col>
      <xdr:colOff>485775</xdr:colOff>
      <xdr:row>38</xdr:row>
      <xdr:rowOff>88711</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50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79838</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4" y="6594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171,169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12135</xdr:rowOff>
    </xdr:from>
    <xdr:to>
      <xdr:col>6</xdr:col>
      <xdr:colOff>511175</xdr:colOff>
      <xdr:row>58</xdr:row>
      <xdr:rowOff>32029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56235"/>
          <a:ext cx="838200" cy="1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a:extLst>
            <a:ext uri="{FF2B5EF4-FFF2-40B4-BE49-F238E27FC236}">
              <a16:creationId xmlns:a16="http://schemas.microsoft.com/office/drawing/2014/main" id="{00000000-0008-0000-0600-00007C000000}"/>
            </a:ext>
          </a:extLst>
        </xdr:cNvPr>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32029</xdr:rowOff>
    </xdr:from>
    <xdr:to>
      <xdr:col>5</xdr:col>
      <xdr:colOff>358775</xdr:colOff>
      <xdr:row>58</xdr:row>
      <xdr:rowOff>56741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76129"/>
          <a:ext cx="889000" cy="2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56741</xdr:rowOff>
    </xdr:from>
    <xdr:to>
      <xdr:col>4</xdr:col>
      <xdr:colOff>155575</xdr:colOff>
      <xdr:row>58</xdr:row>
      <xdr:rowOff>59249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00841"/>
          <a:ext cx="889000" cy="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59249</xdr:rowOff>
    </xdr:from>
    <xdr:to>
      <xdr:col>2</xdr:col>
      <xdr:colOff>638175</xdr:colOff>
      <xdr:row>58</xdr:row>
      <xdr:rowOff>68965</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10003349"/>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a:extLst>
            <a:ext uri="{FF2B5EF4-FFF2-40B4-BE49-F238E27FC236}">
              <a16:creationId xmlns:a16="http://schemas.microsoft.com/office/drawing/2014/main" id="{00000000-0008-0000-0600-000084000000}"/>
            </a:ext>
          </a:extLst>
        </xdr:cNvPr>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a:extLst>
            <a:ext uri="{FF2B5EF4-FFF2-40B4-BE49-F238E27FC236}">
              <a16:creationId xmlns:a16="http://schemas.microsoft.com/office/drawing/2014/main" id="{00000000-0008-0000-0600-000086000000}"/>
            </a:ext>
          </a:extLst>
        </xdr:cNvPr>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132785</xdr:rowOff>
    </xdr:from>
    <xdr:to>
      <xdr:col>6</xdr:col>
      <xdr:colOff>561975</xdr:colOff>
      <xdr:row>58</xdr:row>
      <xdr:rowOff>62935</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4584700" y="99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111212</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8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158,124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152679</xdr:rowOff>
    </xdr:from>
    <xdr:to>
      <xdr:col>5</xdr:col>
      <xdr:colOff>409575</xdr:colOff>
      <xdr:row>58</xdr:row>
      <xdr:rowOff>82829</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3746500" y="992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73956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4" y="1001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145,940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5941</xdr:rowOff>
    </xdr:from>
    <xdr:to>
      <xdr:col>4</xdr:col>
      <xdr:colOff>206375</xdr:colOff>
      <xdr:row>58</xdr:row>
      <xdr:rowOff>107541</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2857500" y="995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98668</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4" y="10042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130,806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8449</xdr:rowOff>
    </xdr:from>
    <xdr:to>
      <xdr:col>3</xdr:col>
      <xdr:colOff>3175</xdr:colOff>
      <xdr:row>58</xdr:row>
      <xdr:rowOff>110049</xdr:rowOff>
    </xdr:to>
    <xdr:sp macro="" textlink="">
      <xdr:nvSpPr>
        <xdr:cNvPr id="147" name="円/楕円 146">
          <a:extLst>
            <a:ext uri="{FF2B5EF4-FFF2-40B4-BE49-F238E27FC236}">
              <a16:creationId xmlns:a16="http://schemas.microsoft.com/office/drawing/2014/main" id="{00000000-0008-0000-0600-000093000000}"/>
            </a:ext>
          </a:extLst>
        </xdr:cNvPr>
        <xdr:cNvSpPr/>
      </xdr:nvSpPr>
      <xdr:spPr>
        <a:xfrm>
          <a:off x="1968500" y="995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101176</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4" y="1004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129,270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18165</xdr:rowOff>
    </xdr:from>
    <xdr:to>
      <xdr:col>1</xdr:col>
      <xdr:colOff>485775</xdr:colOff>
      <xdr:row>58</xdr:row>
      <xdr:rowOff>119765</xdr:rowOff>
    </xdr:to>
    <xdr:sp macro="" textlink="">
      <xdr:nvSpPr>
        <xdr:cNvPr id="149" name="円/楕円 148">
          <a:extLst>
            <a:ext uri="{FF2B5EF4-FFF2-40B4-BE49-F238E27FC236}">
              <a16:creationId xmlns:a16="http://schemas.microsoft.com/office/drawing/2014/main" id="{00000000-0008-0000-0600-000095000000}"/>
            </a:ext>
          </a:extLst>
        </xdr:cNvPr>
        <xdr:cNvSpPr/>
      </xdr:nvSpPr>
      <xdr:spPr>
        <a:xfrm>
          <a:off x="1079500" y="996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110892</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4" y="10054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107125</xdr:rowOff>
    </xdr:from>
    <xdr:to>
      <xdr:col>6</xdr:col>
      <xdr:colOff>511175</xdr:colOff>
      <xdr:row>77</xdr:row>
      <xdr:rowOff>111810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308775"/>
          <a:ext cx="838200" cy="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111810</xdr:rowOff>
    </xdr:from>
    <xdr:to>
      <xdr:col>5</xdr:col>
      <xdr:colOff>358775</xdr:colOff>
      <xdr:row>77</xdr:row>
      <xdr:rowOff>141808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313460"/>
          <a:ext cx="889000" cy="2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139649</xdr:rowOff>
    </xdr:from>
    <xdr:to>
      <xdr:col>4</xdr:col>
      <xdr:colOff>155575</xdr:colOff>
      <xdr:row>77</xdr:row>
      <xdr:rowOff>141808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341299"/>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103124</xdr:rowOff>
    </xdr:from>
    <xdr:to>
      <xdr:col>2</xdr:col>
      <xdr:colOff>638175</xdr:colOff>
      <xdr:row>77</xdr:row>
      <xdr:rowOff>139649</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304774"/>
          <a:ext cx="889000" cy="3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a:extLst>
            <a:ext uri="{FF2B5EF4-FFF2-40B4-BE49-F238E27FC236}">
              <a16:creationId xmlns:a16="http://schemas.microsoft.com/office/drawing/2014/main" id="{00000000-0008-0000-0600-0000BF000000}"/>
            </a:ext>
          </a:extLst>
        </xdr:cNvPr>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56325</xdr:rowOff>
    </xdr:from>
    <xdr:to>
      <xdr:col>6</xdr:col>
      <xdr:colOff>561975</xdr:colOff>
      <xdr:row>77</xdr:row>
      <xdr:rowOff>157925</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4584700" y="1325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34752</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23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22,065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61010</xdr:rowOff>
    </xdr:from>
    <xdr:to>
      <xdr:col>5</xdr:col>
      <xdr:colOff>409575</xdr:colOff>
      <xdr:row>77</xdr:row>
      <xdr:rowOff>162610</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3746500" y="132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153737</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35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91008</xdr:rowOff>
    </xdr:from>
    <xdr:to>
      <xdr:col>4</xdr:col>
      <xdr:colOff>206375</xdr:colOff>
      <xdr:row>78</xdr:row>
      <xdr:rowOff>21158</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2857500" y="1329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12285</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38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88849</xdr:rowOff>
    </xdr:from>
    <xdr:to>
      <xdr:col>3</xdr:col>
      <xdr:colOff>3175</xdr:colOff>
      <xdr:row>78</xdr:row>
      <xdr:rowOff>18999</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968500" y="1329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10126</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38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52324</xdr:rowOff>
    </xdr:from>
    <xdr:to>
      <xdr:col>1</xdr:col>
      <xdr:colOff>485775</xdr:colOff>
      <xdr:row>77</xdr:row>
      <xdr:rowOff>153924</xdr:rowOff>
    </xdr:to>
    <xdr:sp macro="" textlink="">
      <xdr:nvSpPr>
        <xdr:cNvPr id="206" name="円/楕円 205">
          <a:extLst>
            <a:ext uri="{FF2B5EF4-FFF2-40B4-BE49-F238E27FC236}">
              <a16:creationId xmlns:a16="http://schemas.microsoft.com/office/drawing/2014/main" id="{00000000-0008-0000-0600-0000CE000000}"/>
            </a:ext>
          </a:extLst>
        </xdr:cNvPr>
        <xdr:cNvSpPr/>
      </xdr:nvSpPr>
      <xdr:spPr>
        <a:xfrm>
          <a:off x="1079500" y="132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170451</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02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124867</xdr:rowOff>
    </xdr:from>
    <xdr:to>
      <xdr:col>6</xdr:col>
      <xdr:colOff>511175</xdr:colOff>
      <xdr:row>96</xdr:row>
      <xdr:rowOff>162331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584067"/>
          <a:ext cx="838200" cy="3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162331</xdr:rowOff>
    </xdr:from>
    <xdr:to>
      <xdr:col>5</xdr:col>
      <xdr:colOff>358775</xdr:colOff>
      <xdr:row>96</xdr:row>
      <xdr:rowOff>169024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21531"/>
          <a:ext cx="8890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169024</xdr:rowOff>
    </xdr:from>
    <xdr:to>
      <xdr:col>4</xdr:col>
      <xdr:colOff>155575</xdr:colOff>
      <xdr:row>97</xdr:row>
      <xdr:rowOff>50597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28224"/>
          <a:ext cx="889000" cy="5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50597</xdr:rowOff>
    </xdr:from>
    <xdr:to>
      <xdr:col>2</xdr:col>
      <xdr:colOff>638175</xdr:colOff>
      <xdr:row>97</xdr:row>
      <xdr:rowOff>84747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81247"/>
          <a:ext cx="889000" cy="3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a:extLst>
            <a:ext uri="{FF2B5EF4-FFF2-40B4-BE49-F238E27FC236}">
              <a16:creationId xmlns:a16="http://schemas.microsoft.com/office/drawing/2014/main" id="{00000000-0008-0000-0600-0000F7000000}"/>
            </a:ext>
          </a:extLst>
        </xdr:cNvPr>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a:extLst>
            <a:ext uri="{FF2B5EF4-FFF2-40B4-BE49-F238E27FC236}">
              <a16:creationId xmlns:a16="http://schemas.microsoft.com/office/drawing/2014/main" id="{00000000-0008-0000-0600-0000F9000000}"/>
            </a:ext>
          </a:extLst>
        </xdr:cNvPr>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74067</xdr:rowOff>
    </xdr:from>
    <xdr:to>
      <xdr:col>6</xdr:col>
      <xdr:colOff>561975</xdr:colOff>
      <xdr:row>97</xdr:row>
      <xdr:rowOff>4217</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4584700" y="1653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96944</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38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64,168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111531</xdr:rowOff>
    </xdr:from>
    <xdr:to>
      <xdr:col>5</xdr:col>
      <xdr:colOff>409575</xdr:colOff>
      <xdr:row>97</xdr:row>
      <xdr:rowOff>41681</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3746500" y="1657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32808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61,218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118224</xdr:rowOff>
    </xdr:from>
    <xdr:to>
      <xdr:col>4</xdr:col>
      <xdr:colOff>206375</xdr:colOff>
      <xdr:row>97</xdr:row>
      <xdr:rowOff>48374</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2857500" y="165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64901</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3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60,691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171247</xdr:rowOff>
    </xdr:from>
    <xdr:to>
      <xdr:col>3</xdr:col>
      <xdr:colOff>3175</xdr:colOff>
      <xdr:row>97</xdr:row>
      <xdr:rowOff>101397</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1968500" y="1663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117924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4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56,516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33947</xdr:rowOff>
    </xdr:from>
    <xdr:to>
      <xdr:col>1</xdr:col>
      <xdr:colOff>485775</xdr:colOff>
      <xdr:row>97</xdr:row>
      <xdr:rowOff>135547</xdr:rowOff>
    </xdr:to>
    <xdr:sp macro="" textlink="">
      <xdr:nvSpPr>
        <xdr:cNvPr id="264" name="円/楕円 263">
          <a:extLst>
            <a:ext uri="{FF2B5EF4-FFF2-40B4-BE49-F238E27FC236}">
              <a16:creationId xmlns:a16="http://schemas.microsoft.com/office/drawing/2014/main" id="{00000000-0008-0000-0600-000008010000}"/>
            </a:ext>
          </a:extLst>
        </xdr:cNvPr>
        <xdr:cNvSpPr/>
      </xdr:nvSpPr>
      <xdr:spPr>
        <a:xfrm>
          <a:off x="1079500" y="1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152074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4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40981</xdr:rowOff>
    </xdr:from>
    <xdr:to>
      <xdr:col>15</xdr:col>
      <xdr:colOff>180975</xdr:colOff>
      <xdr:row>36</xdr:row>
      <xdr:rowOff>124170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213181"/>
          <a:ext cx="838200" cy="8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124170</xdr:rowOff>
    </xdr:from>
    <xdr:to>
      <xdr:col>14</xdr:col>
      <xdr:colOff>28575</xdr:colOff>
      <xdr:row>36</xdr:row>
      <xdr:rowOff>145127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296370"/>
          <a:ext cx="889000" cy="2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110022</xdr:rowOff>
    </xdr:from>
    <xdr:to>
      <xdr:col>12</xdr:col>
      <xdr:colOff>511175</xdr:colOff>
      <xdr:row>36</xdr:row>
      <xdr:rowOff>145127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282222"/>
          <a:ext cx="889000" cy="3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108281</xdr:rowOff>
    </xdr:from>
    <xdr:to>
      <xdr:col>11</xdr:col>
      <xdr:colOff>307975</xdr:colOff>
      <xdr:row>36</xdr:row>
      <xdr:rowOff>110022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280481"/>
          <a:ext cx="889000" cy="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a:extLst>
            <a:ext uri="{FF2B5EF4-FFF2-40B4-BE49-F238E27FC236}">
              <a16:creationId xmlns:a16="http://schemas.microsoft.com/office/drawing/2014/main" id="{00000000-0008-0000-0600-000032010000}"/>
            </a:ext>
          </a:extLst>
        </xdr:cNvPr>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161631</xdr:rowOff>
    </xdr:from>
    <xdr:to>
      <xdr:col>15</xdr:col>
      <xdr:colOff>231775</xdr:colOff>
      <xdr:row>36</xdr:row>
      <xdr:rowOff>91781</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10426700" y="616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13058</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0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271,821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73370</xdr:rowOff>
    </xdr:from>
    <xdr:to>
      <xdr:col>14</xdr:col>
      <xdr:colOff>79375</xdr:colOff>
      <xdr:row>37</xdr:row>
      <xdr:rowOff>3520</xdr:rowOff>
    </xdr:to>
    <xdr:sp macro="" textlink="">
      <xdr:nvSpPr>
        <xdr:cNvPr id="315" name="円/楕円 314">
          <a:extLst>
            <a:ext uri="{FF2B5EF4-FFF2-40B4-BE49-F238E27FC236}">
              <a16:creationId xmlns:a16="http://schemas.microsoft.com/office/drawing/2014/main" id="{00000000-0008-0000-0600-00003B010000}"/>
            </a:ext>
          </a:extLst>
        </xdr:cNvPr>
        <xdr:cNvSpPr/>
      </xdr:nvSpPr>
      <xdr:spPr>
        <a:xfrm>
          <a:off x="9588500" y="624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20047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4" y="602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228,152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94327</xdr:rowOff>
    </xdr:from>
    <xdr:to>
      <xdr:col>12</xdr:col>
      <xdr:colOff>561975</xdr:colOff>
      <xdr:row>37</xdr:row>
      <xdr:rowOff>24477</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8699500" y="626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41004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4" y="604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217,151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59222</xdr:rowOff>
    </xdr:from>
    <xdr:to>
      <xdr:col>11</xdr:col>
      <xdr:colOff>358775</xdr:colOff>
      <xdr:row>36</xdr:row>
      <xdr:rowOff>160822</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7810500" y="623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5899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4" y="6006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235,579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57481</xdr:rowOff>
    </xdr:from>
    <xdr:to>
      <xdr:col>10</xdr:col>
      <xdr:colOff>155575</xdr:colOff>
      <xdr:row>36</xdr:row>
      <xdr:rowOff>159081</xdr:rowOff>
    </xdr:to>
    <xdr:sp macro="" textlink="">
      <xdr:nvSpPr>
        <xdr:cNvPr id="321" name="円/楕円 320">
          <a:extLst>
            <a:ext uri="{FF2B5EF4-FFF2-40B4-BE49-F238E27FC236}">
              <a16:creationId xmlns:a16="http://schemas.microsoft.com/office/drawing/2014/main" id="{00000000-0008-0000-0600-000041010000}"/>
            </a:ext>
          </a:extLst>
        </xdr:cNvPr>
        <xdr:cNvSpPr/>
      </xdr:nvSpPr>
      <xdr:spPr>
        <a:xfrm>
          <a:off x="6921500" y="622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4158</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4" y="6004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49182</xdr:rowOff>
    </xdr:from>
    <xdr:to>
      <xdr:col>15</xdr:col>
      <xdr:colOff>180975</xdr:colOff>
      <xdr:row>58</xdr:row>
      <xdr:rowOff>92128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993282"/>
          <a:ext cx="838200" cy="4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71231</xdr:rowOff>
    </xdr:from>
    <xdr:to>
      <xdr:col>14</xdr:col>
      <xdr:colOff>28575</xdr:colOff>
      <xdr:row>58</xdr:row>
      <xdr:rowOff>92128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843881"/>
          <a:ext cx="889000" cy="19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a:extLst>
            <a:ext uri="{FF2B5EF4-FFF2-40B4-BE49-F238E27FC236}">
              <a16:creationId xmlns:a16="http://schemas.microsoft.com/office/drawing/2014/main" id="{00000000-0008-0000-0600-000063010000}"/>
            </a:ext>
          </a:extLst>
        </xdr:cNvPr>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71231</xdr:rowOff>
    </xdr:from>
    <xdr:to>
      <xdr:col>12</xdr:col>
      <xdr:colOff>511175</xdr:colOff>
      <xdr:row>57</xdr:row>
      <xdr:rowOff>129594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843881"/>
          <a:ext cx="889000" cy="5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a:extLst>
            <a:ext uri="{FF2B5EF4-FFF2-40B4-BE49-F238E27FC236}">
              <a16:creationId xmlns:a16="http://schemas.microsoft.com/office/drawing/2014/main" id="{00000000-0008-0000-0600-000066010000}"/>
            </a:ext>
          </a:extLst>
        </xdr:cNvPr>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129594</xdr:rowOff>
    </xdr:from>
    <xdr:to>
      <xdr:col>11</xdr:col>
      <xdr:colOff>307975</xdr:colOff>
      <xdr:row>57</xdr:row>
      <xdr:rowOff>153145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902244"/>
          <a:ext cx="889000" cy="2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a:extLst>
            <a:ext uri="{FF2B5EF4-FFF2-40B4-BE49-F238E27FC236}">
              <a16:creationId xmlns:a16="http://schemas.microsoft.com/office/drawing/2014/main" id="{00000000-0008-0000-0600-000069010000}"/>
            </a:ext>
          </a:extLst>
        </xdr:cNvPr>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4" y="100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a:extLst>
            <a:ext uri="{FF2B5EF4-FFF2-40B4-BE49-F238E27FC236}">
              <a16:creationId xmlns:a16="http://schemas.microsoft.com/office/drawing/2014/main" id="{00000000-0008-0000-0600-00006B010000}"/>
            </a:ext>
          </a:extLst>
        </xdr:cNvPr>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169832</xdr:rowOff>
    </xdr:from>
    <xdr:to>
      <xdr:col>15</xdr:col>
      <xdr:colOff>231775</xdr:colOff>
      <xdr:row>58</xdr:row>
      <xdr:rowOff>99982</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10426700" y="994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148259</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2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218,790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41328</xdr:rowOff>
    </xdr:from>
    <xdr:to>
      <xdr:col>14</xdr:col>
      <xdr:colOff>79375</xdr:colOff>
      <xdr:row>58</xdr:row>
      <xdr:rowOff>142928</xdr:rowOff>
    </xdr:to>
    <xdr:sp macro="" textlink="">
      <xdr:nvSpPr>
        <xdr:cNvPr id="372" name="円/楕円 371">
          <a:extLst>
            <a:ext uri="{FF2B5EF4-FFF2-40B4-BE49-F238E27FC236}">
              <a16:creationId xmlns:a16="http://schemas.microsoft.com/office/drawing/2014/main" id="{00000000-0008-0000-0600-000074010000}"/>
            </a:ext>
          </a:extLst>
        </xdr:cNvPr>
        <xdr:cNvSpPr/>
      </xdr:nvSpPr>
      <xdr:spPr>
        <a:xfrm>
          <a:off x="9588500" y="99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134055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4" y="10078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162,430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20431</xdr:rowOff>
    </xdr:from>
    <xdr:to>
      <xdr:col>12</xdr:col>
      <xdr:colOff>561975</xdr:colOff>
      <xdr:row>57</xdr:row>
      <xdr:rowOff>122031</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8699500" y="979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138558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4" y="956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414,854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78794</xdr:rowOff>
    </xdr:from>
    <xdr:to>
      <xdr:col>11</xdr:col>
      <xdr:colOff>358775</xdr:colOff>
      <xdr:row>58</xdr:row>
      <xdr:rowOff>8944</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7810500" y="98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25471</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4" y="962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338,263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102345</xdr:rowOff>
    </xdr:from>
    <xdr:to>
      <xdr:col>10</xdr:col>
      <xdr:colOff>155575</xdr:colOff>
      <xdr:row>58</xdr:row>
      <xdr:rowOff>32495</xdr:rowOff>
    </xdr:to>
    <xdr:sp macro="" textlink="">
      <xdr:nvSpPr>
        <xdr:cNvPr id="378" name="円/楕円 377">
          <a:extLst>
            <a:ext uri="{FF2B5EF4-FFF2-40B4-BE49-F238E27FC236}">
              <a16:creationId xmlns:a16="http://schemas.microsoft.com/office/drawing/2014/main" id="{00000000-0008-0000-0600-00007A010000}"/>
            </a:ext>
          </a:extLst>
        </xdr:cNvPr>
        <xdr:cNvSpPr/>
      </xdr:nvSpPr>
      <xdr:spPr>
        <a:xfrm>
          <a:off x="6921500" y="987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49022</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4" y="9650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307,356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94266</xdr:rowOff>
    </xdr:from>
    <xdr:to>
      <xdr:col>15</xdr:col>
      <xdr:colOff>180975</xdr:colOff>
      <xdr:row>78</xdr:row>
      <xdr:rowOff>126540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467366"/>
          <a:ext cx="838200" cy="3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a:extLst>
            <a:ext uri="{FF2B5EF4-FFF2-40B4-BE49-F238E27FC236}">
              <a16:creationId xmlns:a16="http://schemas.microsoft.com/office/drawing/2014/main" id="{00000000-0008-0000-0600-00009A010000}"/>
            </a:ext>
          </a:extLst>
        </xdr:cNvPr>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a:extLst>
            <a:ext uri="{FF2B5EF4-FFF2-40B4-BE49-F238E27FC236}">
              <a16:creationId xmlns:a16="http://schemas.microsoft.com/office/drawing/2014/main" id="{00000000-0008-0000-0600-00009B010000}"/>
            </a:ext>
          </a:extLst>
        </xdr:cNvPr>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75740</xdr:rowOff>
    </xdr:from>
    <xdr:to>
      <xdr:col>15</xdr:col>
      <xdr:colOff>231775</xdr:colOff>
      <xdr:row>79</xdr:row>
      <xdr:rowOff>5890</xdr:rowOff>
    </xdr:to>
    <xdr:sp macro="" textlink="">
      <xdr:nvSpPr>
        <xdr:cNvPr id="418" name="円/楕円 417">
          <a:extLst>
            <a:ext uri="{FF2B5EF4-FFF2-40B4-BE49-F238E27FC236}">
              <a16:creationId xmlns:a16="http://schemas.microsoft.com/office/drawing/2014/main" id="{00000000-0008-0000-0600-0000A2010000}"/>
            </a:ext>
          </a:extLst>
        </xdr:cNvPr>
        <xdr:cNvSpPr/>
      </xdr:nvSpPr>
      <xdr:spPr>
        <a:xfrm>
          <a:off x="10426700" y="1344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167084</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3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70,363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43466</xdr:rowOff>
    </xdr:from>
    <xdr:to>
      <xdr:col>14</xdr:col>
      <xdr:colOff>79375</xdr:colOff>
      <xdr:row>78</xdr:row>
      <xdr:rowOff>145066</xdr:rowOff>
    </xdr:to>
    <xdr:sp macro="" textlink="">
      <xdr:nvSpPr>
        <xdr:cNvPr id="420" name="円/楕円 419">
          <a:extLst>
            <a:ext uri="{FF2B5EF4-FFF2-40B4-BE49-F238E27FC236}">
              <a16:creationId xmlns:a16="http://schemas.microsoft.com/office/drawing/2014/main" id="{00000000-0008-0000-0600-0000A4010000}"/>
            </a:ext>
          </a:extLst>
        </xdr:cNvPr>
        <xdr:cNvSpPr/>
      </xdr:nvSpPr>
      <xdr:spPr>
        <a:xfrm>
          <a:off x="9588500" y="134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136193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50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a:extLst>
            <a:ext uri="{FF2B5EF4-FFF2-40B4-BE49-F238E27FC236}">
              <a16:creationId xmlns:a16="http://schemas.microsoft.com/office/drawing/2014/main" id="{00000000-0008-0000-0600-0000BC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a:extLst>
            <a:ext uri="{FF2B5EF4-FFF2-40B4-BE49-F238E27FC236}">
              <a16:creationId xmlns:a16="http://schemas.microsoft.com/office/drawing/2014/main" id="{00000000-0008-0000-0600-0000BE010000}"/>
            </a:ext>
          </a:extLst>
        </xdr:cNvPr>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19055</xdr:rowOff>
    </xdr:from>
    <xdr:to>
      <xdr:col>15</xdr:col>
      <xdr:colOff>180975</xdr:colOff>
      <xdr:row>98</xdr:row>
      <xdr:rowOff>105559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9639300" y="16821155"/>
          <a:ext cx="838200" cy="8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a:extLst>
            <a:ext uri="{FF2B5EF4-FFF2-40B4-BE49-F238E27FC236}">
              <a16:creationId xmlns:a16="http://schemas.microsoft.com/office/drawing/2014/main" id="{00000000-0008-0000-0600-0000C1010000}"/>
            </a:ext>
          </a:extLst>
        </xdr:cNvPr>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a:extLst>
            <a:ext uri="{FF2B5EF4-FFF2-40B4-BE49-F238E27FC236}">
              <a16:creationId xmlns:a16="http://schemas.microsoft.com/office/drawing/2014/main" id="{00000000-0008-0000-0600-0000C2010000}"/>
            </a:ext>
          </a:extLst>
        </xdr:cNvPr>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a:extLst>
            <a:ext uri="{FF2B5EF4-FFF2-40B4-BE49-F238E27FC236}">
              <a16:creationId xmlns:a16="http://schemas.microsoft.com/office/drawing/2014/main" id="{00000000-0008-0000-0600-0000C3010000}"/>
            </a:ext>
          </a:extLst>
        </xdr:cNvPr>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139705</xdr:rowOff>
    </xdr:from>
    <xdr:to>
      <xdr:col>15</xdr:col>
      <xdr:colOff>231775</xdr:colOff>
      <xdr:row>98</xdr:row>
      <xdr:rowOff>69855</xdr:rowOff>
    </xdr:to>
    <xdr:sp macro="" textlink="">
      <xdr:nvSpPr>
        <xdr:cNvPr id="458" name="円/楕円 457">
          <a:extLst>
            <a:ext uri="{FF2B5EF4-FFF2-40B4-BE49-F238E27FC236}">
              <a16:creationId xmlns:a16="http://schemas.microsoft.com/office/drawing/2014/main" id="{00000000-0008-0000-0600-0000CA010000}"/>
            </a:ext>
          </a:extLst>
        </xdr:cNvPr>
        <xdr:cNvSpPr/>
      </xdr:nvSpPr>
      <xdr:spPr>
        <a:xfrm>
          <a:off x="10426700" y="1677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99082</xdr:rowOff>
    </xdr:from>
    <xdr:ext cx="599010" cy="259045"/>
    <xdr:sp macro="" textlink="">
      <xdr:nvSpPr>
        <xdr:cNvPr id="459" name="普通建設事業費 （ うち更新整備　）該当値テキスト">
          <a:extLst>
            <a:ext uri="{FF2B5EF4-FFF2-40B4-BE49-F238E27FC236}">
              <a16:creationId xmlns:a16="http://schemas.microsoft.com/office/drawing/2014/main" id="{00000000-0008-0000-0600-0000CB010000}"/>
            </a:ext>
          </a:extLst>
        </xdr:cNvPr>
        <xdr:cNvSpPr txBox="1"/>
      </xdr:nvSpPr>
      <xdr:spPr>
        <a:xfrm>
          <a:off x="10528300" y="16558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131,940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54759</xdr:rowOff>
    </xdr:from>
    <xdr:to>
      <xdr:col>14</xdr:col>
      <xdr:colOff>79375</xdr:colOff>
      <xdr:row>98</xdr:row>
      <xdr:rowOff>156359</xdr:rowOff>
    </xdr:to>
    <xdr:sp macro="" textlink="">
      <xdr:nvSpPr>
        <xdr:cNvPr id="460" name="円/楕円 459">
          <a:extLst>
            <a:ext uri="{FF2B5EF4-FFF2-40B4-BE49-F238E27FC236}">
              <a16:creationId xmlns:a16="http://schemas.microsoft.com/office/drawing/2014/main" id="{00000000-0008-0000-0600-0000CC010000}"/>
            </a:ext>
          </a:extLst>
        </xdr:cNvPr>
        <xdr:cNvSpPr/>
      </xdr:nvSpPr>
      <xdr:spPr>
        <a:xfrm>
          <a:off x="9588500" y="1685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147486</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94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a:extLst>
            <a:ext uri="{FF2B5EF4-FFF2-40B4-BE49-F238E27FC236}">
              <a16:creationId xmlns:a16="http://schemas.microsoft.com/office/drawing/2014/main" id="{00000000-0008-0000-0600-0000C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a:extLst>
            <a:ext uri="{FF2B5EF4-FFF2-40B4-BE49-F238E27FC236}">
              <a16:creationId xmlns:a16="http://schemas.microsoft.com/office/drawing/2014/main" id="{00000000-0008-0000-0600-0000C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a:extLst>
            <a:ext uri="{FF2B5EF4-FFF2-40B4-BE49-F238E27FC236}">
              <a16:creationId xmlns:a16="http://schemas.microsoft.com/office/drawing/2014/main" id="{00000000-0008-0000-0600-0000D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a:extLst>
            <a:ext uri="{FF2B5EF4-FFF2-40B4-BE49-F238E27FC236}">
              <a16:creationId xmlns:a16="http://schemas.microsoft.com/office/drawing/2014/main" id="{00000000-0008-0000-0600-0000D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a:extLst>
            <a:ext uri="{FF2B5EF4-FFF2-40B4-BE49-F238E27FC236}">
              <a16:creationId xmlns:a16="http://schemas.microsoft.com/office/drawing/2014/main" id="{00000000-0008-0000-0600-0000D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a:extLst>
            <a:ext uri="{FF2B5EF4-FFF2-40B4-BE49-F238E27FC236}">
              <a16:creationId xmlns:a16="http://schemas.microsoft.com/office/drawing/2014/main" id="{00000000-0008-0000-0600-0000E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a:extLst>
            <a:ext uri="{FF2B5EF4-FFF2-40B4-BE49-F238E27FC236}">
              <a16:creationId xmlns:a16="http://schemas.microsoft.com/office/drawing/2014/main" id="{00000000-0008-0000-0600-0000E4010000}"/>
            </a:ext>
          </a:extLst>
        </xdr:cNvPr>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a:extLst>
            <a:ext uri="{FF2B5EF4-FFF2-40B4-BE49-F238E27FC236}">
              <a16:creationId xmlns:a16="http://schemas.microsoft.com/office/drawing/2014/main" id="{00000000-0008-0000-0600-0000E6010000}"/>
            </a:ext>
          </a:extLst>
        </xdr:cNvPr>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a:extLst>
            <a:ext uri="{FF2B5EF4-FFF2-40B4-BE49-F238E27FC236}">
              <a16:creationId xmlns:a16="http://schemas.microsoft.com/office/drawing/2014/main" id="{00000000-0008-0000-0600-0000E9010000}"/>
            </a:ext>
          </a:extLst>
        </xdr:cNvPr>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a:extLst>
            <a:ext uri="{FF2B5EF4-FFF2-40B4-BE49-F238E27FC236}">
              <a16:creationId xmlns:a16="http://schemas.microsoft.com/office/drawing/2014/main" id="{00000000-0008-0000-0600-0000EA010000}"/>
            </a:ext>
          </a:extLst>
        </xdr:cNvPr>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133514</xdr:rowOff>
    </xdr:from>
    <xdr:to>
      <xdr:col>22</xdr:col>
      <xdr:colOff>365125</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4592300" y="6648614"/>
          <a:ext cx="889000" cy="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a:extLst>
            <a:ext uri="{FF2B5EF4-FFF2-40B4-BE49-F238E27FC236}">
              <a16:creationId xmlns:a16="http://schemas.microsoft.com/office/drawing/2014/main" id="{00000000-0008-0000-0600-0000EC010000}"/>
            </a:ext>
          </a:extLst>
        </xdr:cNvPr>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133514</xdr:rowOff>
    </xdr:from>
    <xdr:to>
      <xdr:col>21</xdr:col>
      <xdr:colOff>161925</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flipV="1">
          <a:off x="13703300" y="6648614"/>
          <a:ext cx="889000" cy="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a:extLst>
            <a:ext uri="{FF2B5EF4-FFF2-40B4-BE49-F238E27FC236}">
              <a16:creationId xmlns:a16="http://schemas.microsoft.com/office/drawing/2014/main" id="{00000000-0008-0000-0600-0000EF010000}"/>
            </a:ext>
          </a:extLst>
        </xdr:cNvPr>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a:extLst>
            <a:ext uri="{FF2B5EF4-FFF2-40B4-BE49-F238E27FC236}">
              <a16:creationId xmlns:a16="http://schemas.microsoft.com/office/drawing/2014/main" id="{00000000-0008-0000-0600-0000F2010000}"/>
            </a:ext>
          </a:extLst>
        </xdr:cNvPr>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a:extLst>
            <a:ext uri="{FF2B5EF4-FFF2-40B4-BE49-F238E27FC236}">
              <a16:creationId xmlns:a16="http://schemas.microsoft.com/office/drawing/2014/main" id="{00000000-0008-0000-0600-0000F4010000}"/>
            </a:ext>
          </a:extLst>
        </xdr:cNvPr>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a:extLst>
            <a:ext uri="{FF2B5EF4-FFF2-40B4-BE49-F238E27FC236}">
              <a16:creationId xmlns:a16="http://schemas.microsoft.com/office/drawing/2014/main" id="{00000000-0008-0000-0600-0000FB01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a:extLst>
            <a:ext uri="{FF2B5EF4-FFF2-40B4-BE49-F238E27FC236}">
              <a16:creationId xmlns:a16="http://schemas.microsoft.com/office/drawing/2014/main" id="{00000000-0008-0000-0600-0000FC010000}"/>
            </a:ext>
          </a:extLst>
        </xdr:cNvPr>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a:extLst>
            <a:ext uri="{FF2B5EF4-FFF2-40B4-BE49-F238E27FC236}">
              <a16:creationId xmlns:a16="http://schemas.microsoft.com/office/drawing/2014/main" id="{00000000-0008-0000-0600-0000FD01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82714</xdr:rowOff>
    </xdr:from>
    <xdr:to>
      <xdr:col>21</xdr:col>
      <xdr:colOff>212725</xdr:colOff>
      <xdr:row>39</xdr:row>
      <xdr:rowOff>12864</xdr:rowOff>
    </xdr:to>
    <xdr:sp macro="" textlink="">
      <xdr:nvSpPr>
        <xdr:cNvPr id="511" name="円/楕円 510">
          <a:extLst>
            <a:ext uri="{FF2B5EF4-FFF2-40B4-BE49-F238E27FC236}">
              <a16:creationId xmlns:a16="http://schemas.microsoft.com/office/drawing/2014/main" id="{00000000-0008-0000-0600-0000FF010000}"/>
            </a:ext>
          </a:extLst>
        </xdr:cNvPr>
        <xdr:cNvSpPr/>
      </xdr:nvSpPr>
      <xdr:spPr>
        <a:xfrm>
          <a:off x="14541500" y="65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3991</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7" y="669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3" name="円/楕円 512">
          <a:extLst>
            <a:ext uri="{FF2B5EF4-FFF2-40B4-BE49-F238E27FC236}">
              <a16:creationId xmlns:a16="http://schemas.microsoft.com/office/drawing/2014/main" id="{00000000-0008-0000-0600-000001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5" name="円/楕円 514">
          <a:extLst>
            <a:ext uri="{FF2B5EF4-FFF2-40B4-BE49-F238E27FC236}">
              <a16:creationId xmlns:a16="http://schemas.microsoft.com/office/drawing/2014/main" id="{00000000-0008-0000-0600-000003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a:extLst>
            <a:ext uri="{FF2B5EF4-FFF2-40B4-BE49-F238E27FC236}">
              <a16:creationId xmlns:a16="http://schemas.microsoft.com/office/drawing/2014/main" id="{00000000-0008-0000-0600-00000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a:extLst>
            <a:ext uri="{FF2B5EF4-FFF2-40B4-BE49-F238E27FC236}">
              <a16:creationId xmlns:a16="http://schemas.microsoft.com/office/drawing/2014/main" id="{00000000-0008-0000-0600-00000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a:extLst>
            <a:ext uri="{FF2B5EF4-FFF2-40B4-BE49-F238E27FC236}">
              <a16:creationId xmlns:a16="http://schemas.microsoft.com/office/drawing/2014/main" id="{00000000-0008-0000-0600-00000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a:extLst>
            <a:ext uri="{FF2B5EF4-FFF2-40B4-BE49-F238E27FC236}">
              <a16:creationId xmlns:a16="http://schemas.microsoft.com/office/drawing/2014/main" id="{00000000-0008-0000-0600-00000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a:extLst>
            <a:ext uri="{FF2B5EF4-FFF2-40B4-BE49-F238E27FC236}">
              <a16:creationId xmlns:a16="http://schemas.microsoft.com/office/drawing/2014/main" id="{00000000-0008-0000-0600-00000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a:extLst>
            <a:ext uri="{FF2B5EF4-FFF2-40B4-BE49-F238E27FC236}">
              <a16:creationId xmlns:a16="http://schemas.microsoft.com/office/drawing/2014/main" id="{00000000-0008-0000-0600-00000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a:extLst>
            <a:ext uri="{FF2B5EF4-FFF2-40B4-BE49-F238E27FC236}">
              <a16:creationId xmlns:a16="http://schemas.microsoft.com/office/drawing/2014/main" id="{00000000-0008-0000-0600-00000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a:extLst>
            <a:ext uri="{FF2B5EF4-FFF2-40B4-BE49-F238E27FC236}">
              <a16:creationId xmlns:a16="http://schemas.microsoft.com/office/drawing/2014/main" id="{00000000-0008-0000-0600-00001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a:extLst>
            <a:ext uri="{FF2B5EF4-FFF2-40B4-BE49-F238E27FC236}">
              <a16:creationId xmlns:a16="http://schemas.microsoft.com/office/drawing/2014/main" id="{00000000-0008-0000-0600-00001B020000}"/>
            </a:ext>
          </a:extLst>
        </xdr:cNvPr>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a:extLst>
            <a:ext uri="{FF2B5EF4-FFF2-40B4-BE49-F238E27FC236}">
              <a16:creationId xmlns:a16="http://schemas.microsoft.com/office/drawing/2014/main" id="{00000000-0008-0000-0600-00001D020000}"/>
            </a:ext>
          </a:extLst>
        </xdr:cNvPr>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a:extLst>
            <a:ext uri="{FF2B5EF4-FFF2-40B4-BE49-F238E27FC236}">
              <a16:creationId xmlns:a16="http://schemas.microsoft.com/office/drawing/2014/main" id="{00000000-0008-0000-0600-000020020000}"/>
            </a:ext>
          </a:extLst>
        </xdr:cNvPr>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a:extLst>
            <a:ext uri="{FF2B5EF4-FFF2-40B4-BE49-F238E27FC236}">
              <a16:creationId xmlns:a16="http://schemas.microsoft.com/office/drawing/2014/main" id="{00000000-0008-0000-0600-000021020000}"/>
            </a:ext>
          </a:extLst>
        </xdr:cNvPr>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a:extLst>
            <a:ext uri="{FF2B5EF4-FFF2-40B4-BE49-F238E27FC236}">
              <a16:creationId xmlns:a16="http://schemas.microsoft.com/office/drawing/2014/main" id="{00000000-0008-0000-0600-000023020000}"/>
            </a:ext>
          </a:extLst>
        </xdr:cNvPr>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a:extLst>
            <a:ext uri="{FF2B5EF4-FFF2-40B4-BE49-F238E27FC236}">
              <a16:creationId xmlns:a16="http://schemas.microsoft.com/office/drawing/2014/main" id="{00000000-0008-0000-0600-000026020000}"/>
            </a:ext>
          </a:extLst>
        </xdr:cNvPr>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a:extLst>
            <a:ext uri="{FF2B5EF4-FFF2-40B4-BE49-F238E27FC236}">
              <a16:creationId xmlns:a16="http://schemas.microsoft.com/office/drawing/2014/main" id="{00000000-0008-0000-0600-000029020000}"/>
            </a:ext>
          </a:extLst>
        </xdr:cNvPr>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a:extLst>
            <a:ext uri="{FF2B5EF4-FFF2-40B4-BE49-F238E27FC236}">
              <a16:creationId xmlns:a16="http://schemas.microsoft.com/office/drawing/2014/main" id="{00000000-0008-0000-0600-00002B020000}"/>
            </a:ext>
          </a:extLst>
        </xdr:cNvPr>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a:extLst>
            <a:ext uri="{FF2B5EF4-FFF2-40B4-BE49-F238E27FC236}">
              <a16:creationId xmlns:a16="http://schemas.microsoft.com/office/drawing/2014/main" id="{00000000-0008-0000-0600-00003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a:extLst>
            <a:ext uri="{FF2B5EF4-FFF2-40B4-BE49-F238E27FC236}">
              <a16:creationId xmlns:a16="http://schemas.microsoft.com/office/drawing/2014/main" id="{00000000-0008-0000-0600-000033020000}"/>
            </a:ext>
          </a:extLst>
        </xdr:cNvPr>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a:extLst>
            <a:ext uri="{FF2B5EF4-FFF2-40B4-BE49-F238E27FC236}">
              <a16:creationId xmlns:a16="http://schemas.microsoft.com/office/drawing/2014/main" id="{00000000-0008-0000-0600-00003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a:extLst>
            <a:ext uri="{FF2B5EF4-FFF2-40B4-BE49-F238E27FC236}">
              <a16:creationId xmlns:a16="http://schemas.microsoft.com/office/drawing/2014/main" id="{00000000-0008-0000-0600-00003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a:extLst>
            <a:ext uri="{FF2B5EF4-FFF2-40B4-BE49-F238E27FC236}">
              <a16:creationId xmlns:a16="http://schemas.microsoft.com/office/drawing/2014/main" id="{00000000-0008-0000-0600-00003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a:extLst>
            <a:ext uri="{FF2B5EF4-FFF2-40B4-BE49-F238E27FC236}">
              <a16:creationId xmlns:a16="http://schemas.microsoft.com/office/drawing/2014/main" id="{00000000-0008-0000-0600-00003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a:extLst>
            <a:ext uri="{FF2B5EF4-FFF2-40B4-BE49-F238E27FC236}">
              <a16:creationId xmlns:a16="http://schemas.microsoft.com/office/drawing/2014/main" id="{00000000-0008-0000-0600-00003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a:extLst>
            <a:ext uri="{FF2B5EF4-FFF2-40B4-BE49-F238E27FC236}">
              <a16:creationId xmlns:a16="http://schemas.microsoft.com/office/drawing/2014/main" id="{00000000-0008-0000-0600-00003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a:extLst>
            <a:ext uri="{FF2B5EF4-FFF2-40B4-BE49-F238E27FC236}">
              <a16:creationId xmlns:a16="http://schemas.microsoft.com/office/drawing/2014/main" id="{00000000-0008-0000-0600-00003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a:extLst>
            <a:ext uri="{FF2B5EF4-FFF2-40B4-BE49-F238E27FC236}">
              <a16:creationId xmlns:a16="http://schemas.microsoft.com/office/drawing/2014/main" id="{00000000-0008-0000-0600-000054020000}"/>
            </a:ext>
          </a:extLst>
        </xdr:cNvPr>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a:extLst>
            <a:ext uri="{FF2B5EF4-FFF2-40B4-BE49-F238E27FC236}">
              <a16:creationId xmlns:a16="http://schemas.microsoft.com/office/drawing/2014/main" id="{00000000-0008-0000-0600-000056020000}"/>
            </a:ext>
          </a:extLst>
        </xdr:cNvPr>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127544</xdr:rowOff>
    </xdr:from>
    <xdr:to>
      <xdr:col>23</xdr:col>
      <xdr:colOff>517525</xdr:colOff>
      <xdr:row>76</xdr:row>
      <xdr:rowOff>165247</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flipV="1">
          <a:off x="15481300" y="13157744"/>
          <a:ext cx="8382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a:extLst>
            <a:ext uri="{FF2B5EF4-FFF2-40B4-BE49-F238E27FC236}">
              <a16:creationId xmlns:a16="http://schemas.microsoft.com/office/drawing/2014/main" id="{00000000-0008-0000-0600-000059020000}"/>
            </a:ext>
          </a:extLst>
        </xdr:cNvPr>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a:extLst>
            <a:ext uri="{FF2B5EF4-FFF2-40B4-BE49-F238E27FC236}">
              <a16:creationId xmlns:a16="http://schemas.microsoft.com/office/drawing/2014/main" id="{00000000-0008-0000-0600-00005A020000}"/>
            </a:ext>
          </a:extLst>
        </xdr:cNvPr>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165247</xdr:rowOff>
    </xdr:from>
    <xdr:to>
      <xdr:col>22</xdr:col>
      <xdr:colOff>365125</xdr:colOff>
      <xdr:row>77</xdr:row>
      <xdr:rowOff>39610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flipV="1">
          <a:off x="14592300" y="13195447"/>
          <a:ext cx="889000" cy="4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a:extLst>
            <a:ext uri="{FF2B5EF4-FFF2-40B4-BE49-F238E27FC236}">
              <a16:creationId xmlns:a16="http://schemas.microsoft.com/office/drawing/2014/main" id="{00000000-0008-0000-0600-00005C020000}"/>
            </a:ext>
          </a:extLst>
        </xdr:cNvPr>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20748</xdr:rowOff>
    </xdr:from>
    <xdr:to>
      <xdr:col>21</xdr:col>
      <xdr:colOff>161925</xdr:colOff>
      <xdr:row>77</xdr:row>
      <xdr:rowOff>39610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3703300" y="13222398"/>
          <a:ext cx="889000" cy="1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a:extLst>
            <a:ext uri="{FF2B5EF4-FFF2-40B4-BE49-F238E27FC236}">
              <a16:creationId xmlns:a16="http://schemas.microsoft.com/office/drawing/2014/main" id="{00000000-0008-0000-0600-00005F020000}"/>
            </a:ext>
          </a:extLst>
        </xdr:cNvPr>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10196</xdr:rowOff>
    </xdr:from>
    <xdr:to>
      <xdr:col>19</xdr:col>
      <xdr:colOff>644525</xdr:colOff>
      <xdr:row>77</xdr:row>
      <xdr:rowOff>20748</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814300" y="13211846"/>
          <a:ext cx="889000" cy="1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a:extLst>
            <a:ext uri="{FF2B5EF4-FFF2-40B4-BE49-F238E27FC236}">
              <a16:creationId xmlns:a16="http://schemas.microsoft.com/office/drawing/2014/main" id="{00000000-0008-0000-0600-000062020000}"/>
            </a:ext>
          </a:extLst>
        </xdr:cNvPr>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a:extLst>
            <a:ext uri="{FF2B5EF4-FFF2-40B4-BE49-F238E27FC236}">
              <a16:creationId xmlns:a16="http://schemas.microsoft.com/office/drawing/2014/main" id="{00000000-0008-0000-0600-000064020000}"/>
            </a:ext>
          </a:extLst>
        </xdr:cNvPr>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76744</xdr:rowOff>
    </xdr:from>
    <xdr:to>
      <xdr:col>23</xdr:col>
      <xdr:colOff>568325</xdr:colOff>
      <xdr:row>77</xdr:row>
      <xdr:rowOff>6894</xdr:rowOff>
    </xdr:to>
    <xdr:sp macro="" textlink="">
      <xdr:nvSpPr>
        <xdr:cNvPr id="619" name="円/楕円 618">
          <a:extLst>
            <a:ext uri="{FF2B5EF4-FFF2-40B4-BE49-F238E27FC236}">
              <a16:creationId xmlns:a16="http://schemas.microsoft.com/office/drawing/2014/main" id="{00000000-0008-0000-0600-00006B020000}"/>
            </a:ext>
          </a:extLst>
        </xdr:cNvPr>
        <xdr:cNvSpPr/>
      </xdr:nvSpPr>
      <xdr:spPr>
        <a:xfrm>
          <a:off x="16268700" y="1310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99621</xdr:rowOff>
    </xdr:from>
    <xdr:ext cx="599010" cy="259045"/>
    <xdr:sp macro="" textlink="">
      <xdr:nvSpPr>
        <xdr:cNvPr id="620" name="公債費該当値テキスト">
          <a:extLst>
            <a:ext uri="{FF2B5EF4-FFF2-40B4-BE49-F238E27FC236}">
              <a16:creationId xmlns:a16="http://schemas.microsoft.com/office/drawing/2014/main" id="{00000000-0008-0000-0600-00006C020000}"/>
            </a:ext>
          </a:extLst>
        </xdr:cNvPr>
        <xdr:cNvSpPr txBox="1"/>
      </xdr:nvSpPr>
      <xdr:spPr>
        <a:xfrm>
          <a:off x="16370300" y="1295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226,381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114447</xdr:rowOff>
    </xdr:from>
    <xdr:to>
      <xdr:col>22</xdr:col>
      <xdr:colOff>415925</xdr:colOff>
      <xdr:row>77</xdr:row>
      <xdr:rowOff>44597</xdr:rowOff>
    </xdr:to>
    <xdr:sp macro="" textlink="">
      <xdr:nvSpPr>
        <xdr:cNvPr id="621" name="円/楕円 620">
          <a:extLst>
            <a:ext uri="{FF2B5EF4-FFF2-40B4-BE49-F238E27FC236}">
              <a16:creationId xmlns:a16="http://schemas.microsoft.com/office/drawing/2014/main" id="{00000000-0008-0000-0600-00006D020000}"/>
            </a:ext>
          </a:extLst>
        </xdr:cNvPr>
        <xdr:cNvSpPr/>
      </xdr:nvSpPr>
      <xdr:spPr>
        <a:xfrm>
          <a:off x="15430500" y="1314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61125</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181794" y="1291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206,589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160260</xdr:rowOff>
    </xdr:from>
    <xdr:to>
      <xdr:col>21</xdr:col>
      <xdr:colOff>212725</xdr:colOff>
      <xdr:row>77</xdr:row>
      <xdr:rowOff>90410</xdr:rowOff>
    </xdr:to>
    <xdr:sp macro="" textlink="">
      <xdr:nvSpPr>
        <xdr:cNvPr id="623" name="円/楕円 622">
          <a:extLst>
            <a:ext uri="{FF2B5EF4-FFF2-40B4-BE49-F238E27FC236}">
              <a16:creationId xmlns:a16="http://schemas.microsoft.com/office/drawing/2014/main" id="{00000000-0008-0000-0600-00006F020000}"/>
            </a:ext>
          </a:extLst>
        </xdr:cNvPr>
        <xdr:cNvSpPr/>
      </xdr:nvSpPr>
      <xdr:spPr>
        <a:xfrm>
          <a:off x="14541500" y="1319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106936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4" y="1296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182,541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141398</xdr:rowOff>
    </xdr:from>
    <xdr:to>
      <xdr:col>20</xdr:col>
      <xdr:colOff>9525</xdr:colOff>
      <xdr:row>77</xdr:row>
      <xdr:rowOff>71548</xdr:rowOff>
    </xdr:to>
    <xdr:sp macro="" textlink="">
      <xdr:nvSpPr>
        <xdr:cNvPr id="625" name="円/楕円 624">
          <a:extLst>
            <a:ext uri="{FF2B5EF4-FFF2-40B4-BE49-F238E27FC236}">
              <a16:creationId xmlns:a16="http://schemas.microsoft.com/office/drawing/2014/main" id="{00000000-0008-0000-0600-000071020000}"/>
            </a:ext>
          </a:extLst>
        </xdr:cNvPr>
        <xdr:cNvSpPr/>
      </xdr:nvSpPr>
      <xdr:spPr>
        <a:xfrm>
          <a:off x="13652500" y="1317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88075</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4" y="1294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192,442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130846</xdr:rowOff>
    </xdr:from>
    <xdr:to>
      <xdr:col>18</xdr:col>
      <xdr:colOff>492125</xdr:colOff>
      <xdr:row>77</xdr:row>
      <xdr:rowOff>60996</xdr:rowOff>
    </xdr:to>
    <xdr:sp macro="" textlink="">
      <xdr:nvSpPr>
        <xdr:cNvPr id="627" name="円/楕円 626">
          <a:extLst>
            <a:ext uri="{FF2B5EF4-FFF2-40B4-BE49-F238E27FC236}">
              <a16:creationId xmlns:a16="http://schemas.microsoft.com/office/drawing/2014/main" id="{00000000-0008-0000-0600-000073020000}"/>
            </a:ext>
          </a:extLst>
        </xdr:cNvPr>
        <xdr:cNvSpPr/>
      </xdr:nvSpPr>
      <xdr:spPr>
        <a:xfrm>
          <a:off x="12763500" y="1316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77523</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4" y="12936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a:extLst>
            <a:ext uri="{FF2B5EF4-FFF2-40B4-BE49-F238E27FC236}">
              <a16:creationId xmlns:a16="http://schemas.microsoft.com/office/drawing/2014/main" id="{00000000-0008-0000-0600-00007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a:extLst>
            <a:ext uri="{FF2B5EF4-FFF2-40B4-BE49-F238E27FC236}">
              <a16:creationId xmlns:a16="http://schemas.microsoft.com/office/drawing/2014/main" id="{00000000-0008-0000-0600-00007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a:extLst>
            <a:ext uri="{FF2B5EF4-FFF2-40B4-BE49-F238E27FC236}">
              <a16:creationId xmlns:a16="http://schemas.microsoft.com/office/drawing/2014/main" id="{00000000-0008-0000-0600-00007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a:extLst>
            <a:ext uri="{FF2B5EF4-FFF2-40B4-BE49-F238E27FC236}">
              <a16:creationId xmlns:a16="http://schemas.microsoft.com/office/drawing/2014/main" id="{00000000-0008-0000-0600-00008D020000}"/>
            </a:ext>
          </a:extLst>
        </xdr:cNvPr>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a:extLst>
            <a:ext uri="{FF2B5EF4-FFF2-40B4-BE49-F238E27FC236}">
              <a16:creationId xmlns:a16="http://schemas.microsoft.com/office/drawing/2014/main" id="{00000000-0008-0000-0600-00008F020000}"/>
            </a:ext>
          </a:extLst>
        </xdr:cNvPr>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170512</xdr:rowOff>
    </xdr:from>
    <xdr:to>
      <xdr:col>23</xdr:col>
      <xdr:colOff>517525</xdr:colOff>
      <xdr:row>98</xdr:row>
      <xdr:rowOff>28989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flipV="1">
          <a:off x="15481300" y="16801162"/>
          <a:ext cx="838200" cy="2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58" name="積立金平均値テキスト">
          <a:extLst>
            <a:ext uri="{FF2B5EF4-FFF2-40B4-BE49-F238E27FC236}">
              <a16:creationId xmlns:a16="http://schemas.microsoft.com/office/drawing/2014/main" id="{00000000-0008-0000-0600-000092020000}"/>
            </a:ext>
          </a:extLst>
        </xdr:cNvPr>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a:extLst>
            <a:ext uri="{FF2B5EF4-FFF2-40B4-BE49-F238E27FC236}">
              <a16:creationId xmlns:a16="http://schemas.microsoft.com/office/drawing/2014/main" id="{00000000-0008-0000-0600-000093020000}"/>
            </a:ext>
          </a:extLst>
        </xdr:cNvPr>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27420</xdr:rowOff>
    </xdr:from>
    <xdr:to>
      <xdr:col>22</xdr:col>
      <xdr:colOff>365125</xdr:colOff>
      <xdr:row>98</xdr:row>
      <xdr:rowOff>28989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4592300" y="16829520"/>
          <a:ext cx="889000" cy="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a:extLst>
            <a:ext uri="{FF2B5EF4-FFF2-40B4-BE49-F238E27FC236}">
              <a16:creationId xmlns:a16="http://schemas.microsoft.com/office/drawing/2014/main" id="{00000000-0008-0000-0600-000095020000}"/>
            </a:ext>
          </a:extLst>
        </xdr:cNvPr>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2534</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27420</xdr:rowOff>
    </xdr:from>
    <xdr:to>
      <xdr:col>21</xdr:col>
      <xdr:colOff>161925</xdr:colOff>
      <xdr:row>98</xdr:row>
      <xdr:rowOff>61278</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3703300" y="16829520"/>
          <a:ext cx="889000" cy="3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a:extLst>
            <a:ext uri="{FF2B5EF4-FFF2-40B4-BE49-F238E27FC236}">
              <a16:creationId xmlns:a16="http://schemas.microsoft.com/office/drawing/2014/main" id="{00000000-0008-0000-0600-000098020000}"/>
            </a:ext>
          </a:extLst>
        </xdr:cNvPr>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61278</xdr:rowOff>
    </xdr:from>
    <xdr:to>
      <xdr:col>19</xdr:col>
      <xdr:colOff>644525</xdr:colOff>
      <xdr:row>98</xdr:row>
      <xdr:rowOff>122295</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2814300" y="16863378"/>
          <a:ext cx="889000" cy="6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a:extLst>
            <a:ext uri="{FF2B5EF4-FFF2-40B4-BE49-F238E27FC236}">
              <a16:creationId xmlns:a16="http://schemas.microsoft.com/office/drawing/2014/main" id="{00000000-0008-0000-0600-00009B020000}"/>
            </a:ext>
          </a:extLst>
        </xdr:cNvPr>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120507</xdr:rowOff>
    </xdr:from>
    <xdr:ext cx="599010"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3403794" y="169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a:extLst>
            <a:ext uri="{FF2B5EF4-FFF2-40B4-BE49-F238E27FC236}">
              <a16:creationId xmlns:a16="http://schemas.microsoft.com/office/drawing/2014/main" id="{00000000-0008-0000-0600-00009D020000}"/>
            </a:ext>
          </a:extLst>
        </xdr:cNvPr>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119712</xdr:rowOff>
    </xdr:from>
    <xdr:to>
      <xdr:col>23</xdr:col>
      <xdr:colOff>568325</xdr:colOff>
      <xdr:row>98</xdr:row>
      <xdr:rowOff>49862</xdr:rowOff>
    </xdr:to>
    <xdr:sp macro="" textlink="">
      <xdr:nvSpPr>
        <xdr:cNvPr id="676" name="円/楕円 675">
          <a:extLst>
            <a:ext uri="{FF2B5EF4-FFF2-40B4-BE49-F238E27FC236}">
              <a16:creationId xmlns:a16="http://schemas.microsoft.com/office/drawing/2014/main" id="{00000000-0008-0000-0600-0000A4020000}"/>
            </a:ext>
          </a:extLst>
        </xdr:cNvPr>
        <xdr:cNvSpPr/>
      </xdr:nvSpPr>
      <xdr:spPr>
        <a:xfrm>
          <a:off x="16268700" y="1675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142589</xdr:rowOff>
    </xdr:from>
    <xdr:ext cx="599010" cy="259045"/>
    <xdr:sp macro="" textlink="">
      <xdr:nvSpPr>
        <xdr:cNvPr id="677" name="積立金該当値テキスト">
          <a:extLst>
            <a:ext uri="{FF2B5EF4-FFF2-40B4-BE49-F238E27FC236}">
              <a16:creationId xmlns:a16="http://schemas.microsoft.com/office/drawing/2014/main" id="{00000000-0008-0000-0600-0000A5020000}"/>
            </a:ext>
          </a:extLst>
        </xdr:cNvPr>
        <xdr:cNvSpPr txBox="1"/>
      </xdr:nvSpPr>
      <xdr:spPr>
        <a:xfrm>
          <a:off x="16370300" y="16601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170,738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149639</xdr:rowOff>
    </xdr:from>
    <xdr:to>
      <xdr:col>22</xdr:col>
      <xdr:colOff>415925</xdr:colOff>
      <xdr:row>98</xdr:row>
      <xdr:rowOff>79789</xdr:rowOff>
    </xdr:to>
    <xdr:sp macro="" textlink="">
      <xdr:nvSpPr>
        <xdr:cNvPr id="678" name="円/楕円 677">
          <a:extLst>
            <a:ext uri="{FF2B5EF4-FFF2-40B4-BE49-F238E27FC236}">
              <a16:creationId xmlns:a16="http://schemas.microsoft.com/office/drawing/2014/main" id="{00000000-0008-0000-0600-0000A6020000}"/>
            </a:ext>
          </a:extLst>
        </xdr:cNvPr>
        <xdr:cNvSpPr/>
      </xdr:nvSpPr>
      <xdr:spPr>
        <a:xfrm>
          <a:off x="15430500" y="1678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96316</xdr:rowOff>
    </xdr:from>
    <xdr:ext cx="59901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181794" y="1655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147,174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148070</xdr:rowOff>
    </xdr:from>
    <xdr:to>
      <xdr:col>21</xdr:col>
      <xdr:colOff>212725</xdr:colOff>
      <xdr:row>98</xdr:row>
      <xdr:rowOff>78220</xdr:rowOff>
    </xdr:to>
    <xdr:sp macro="" textlink="">
      <xdr:nvSpPr>
        <xdr:cNvPr id="680" name="円/楕円 679">
          <a:extLst>
            <a:ext uri="{FF2B5EF4-FFF2-40B4-BE49-F238E27FC236}">
              <a16:creationId xmlns:a16="http://schemas.microsoft.com/office/drawing/2014/main" id="{00000000-0008-0000-0600-0000A8020000}"/>
            </a:ext>
          </a:extLst>
        </xdr:cNvPr>
        <xdr:cNvSpPr/>
      </xdr:nvSpPr>
      <xdr:spPr>
        <a:xfrm>
          <a:off x="14541500" y="1677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94747</xdr:rowOff>
    </xdr:from>
    <xdr:ext cx="59901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292794" y="16553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148,410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10478</xdr:rowOff>
    </xdr:from>
    <xdr:to>
      <xdr:col>20</xdr:col>
      <xdr:colOff>9525</xdr:colOff>
      <xdr:row>98</xdr:row>
      <xdr:rowOff>112078</xdr:rowOff>
    </xdr:to>
    <xdr:sp macro="" textlink="">
      <xdr:nvSpPr>
        <xdr:cNvPr id="682" name="円/楕円 681">
          <a:extLst>
            <a:ext uri="{FF2B5EF4-FFF2-40B4-BE49-F238E27FC236}">
              <a16:creationId xmlns:a16="http://schemas.microsoft.com/office/drawing/2014/main" id="{00000000-0008-0000-0600-0000AA020000}"/>
            </a:ext>
          </a:extLst>
        </xdr:cNvPr>
        <xdr:cNvSpPr/>
      </xdr:nvSpPr>
      <xdr:spPr>
        <a:xfrm>
          <a:off x="13652500" y="168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128605</xdr:rowOff>
    </xdr:from>
    <xdr:ext cx="59901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03794" y="1658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121,749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71495</xdr:rowOff>
    </xdr:from>
    <xdr:to>
      <xdr:col>18</xdr:col>
      <xdr:colOff>492125</xdr:colOff>
      <xdr:row>99</xdr:row>
      <xdr:rowOff>1645</xdr:rowOff>
    </xdr:to>
    <xdr:sp macro="" textlink="">
      <xdr:nvSpPr>
        <xdr:cNvPr id="684" name="円/楕円 683">
          <a:extLst>
            <a:ext uri="{FF2B5EF4-FFF2-40B4-BE49-F238E27FC236}">
              <a16:creationId xmlns:a16="http://schemas.microsoft.com/office/drawing/2014/main" id="{00000000-0008-0000-0600-0000AC020000}"/>
            </a:ext>
          </a:extLst>
        </xdr:cNvPr>
        <xdr:cNvSpPr/>
      </xdr:nvSpPr>
      <xdr:spPr>
        <a:xfrm>
          <a:off x="12763500" y="1687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164222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47111" y="1696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a:extLst>
            <a:ext uri="{FF2B5EF4-FFF2-40B4-BE49-F238E27FC236}">
              <a16:creationId xmlns:a16="http://schemas.microsoft.com/office/drawing/2014/main" id="{00000000-0008-0000-0600-0000A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a:extLst>
            <a:ext uri="{FF2B5EF4-FFF2-40B4-BE49-F238E27FC236}">
              <a16:creationId xmlns:a16="http://schemas.microsoft.com/office/drawing/2014/main" id="{00000000-0008-0000-0600-0000A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a:extLst>
            <a:ext uri="{FF2B5EF4-FFF2-40B4-BE49-F238E27FC236}">
              <a16:creationId xmlns:a16="http://schemas.microsoft.com/office/drawing/2014/main" id="{00000000-0008-0000-0600-0000C6020000}"/>
            </a:ext>
          </a:extLst>
        </xdr:cNvPr>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a:extLst>
            <a:ext uri="{FF2B5EF4-FFF2-40B4-BE49-F238E27FC236}">
              <a16:creationId xmlns:a16="http://schemas.microsoft.com/office/drawing/2014/main" id="{00000000-0008-0000-0600-0000C8020000}"/>
            </a:ext>
          </a:extLst>
        </xdr:cNvPr>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a:extLst>
            <a:ext uri="{FF2B5EF4-FFF2-40B4-BE49-F238E27FC236}">
              <a16:creationId xmlns:a16="http://schemas.microsoft.com/office/drawing/2014/main" id="{00000000-0008-0000-0600-0000CB020000}"/>
            </a:ext>
          </a:extLst>
        </xdr:cNvPr>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a:extLst>
            <a:ext uri="{FF2B5EF4-FFF2-40B4-BE49-F238E27FC236}">
              <a16:creationId xmlns:a16="http://schemas.microsoft.com/office/drawing/2014/main" id="{00000000-0008-0000-0600-0000CC020000}"/>
            </a:ext>
          </a:extLst>
        </xdr:cNvPr>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27762</xdr:rowOff>
    </xdr:from>
    <xdr:to>
      <xdr:col>31</xdr:col>
      <xdr:colOff>34925</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20434300" y="6714312"/>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a:extLst>
            <a:ext uri="{FF2B5EF4-FFF2-40B4-BE49-F238E27FC236}">
              <a16:creationId xmlns:a16="http://schemas.microsoft.com/office/drawing/2014/main" id="{00000000-0008-0000-0600-0000CE020000}"/>
            </a:ext>
          </a:extLst>
        </xdr:cNvPr>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141681</xdr:rowOff>
    </xdr:from>
    <xdr:to>
      <xdr:col>29</xdr:col>
      <xdr:colOff>517525</xdr:colOff>
      <xdr:row>39</xdr:row>
      <xdr:rowOff>27762</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9545300" y="6656781"/>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a:extLst>
            <a:ext uri="{FF2B5EF4-FFF2-40B4-BE49-F238E27FC236}">
              <a16:creationId xmlns:a16="http://schemas.microsoft.com/office/drawing/2014/main" id="{00000000-0008-0000-0600-0000D1020000}"/>
            </a:ext>
          </a:extLst>
        </xdr:cNvPr>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141681</xdr:rowOff>
    </xdr:from>
    <xdr:to>
      <xdr:col>28</xdr:col>
      <xdr:colOff>314325</xdr:colOff>
      <xdr:row>39</xdr:row>
      <xdr:rowOff>21133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18656300" y="6656781"/>
          <a:ext cx="889000" cy="5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a:extLst>
            <a:ext uri="{FF2B5EF4-FFF2-40B4-BE49-F238E27FC236}">
              <a16:creationId xmlns:a16="http://schemas.microsoft.com/office/drawing/2014/main" id="{00000000-0008-0000-0600-0000D4020000}"/>
            </a:ext>
          </a:extLst>
        </xdr:cNvPr>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a:extLst>
            <a:ext uri="{FF2B5EF4-FFF2-40B4-BE49-F238E27FC236}">
              <a16:creationId xmlns:a16="http://schemas.microsoft.com/office/drawing/2014/main" id="{00000000-0008-0000-0600-0000D6020000}"/>
            </a:ext>
          </a:extLst>
        </xdr:cNvPr>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a:extLst>
            <a:ext uri="{FF2B5EF4-FFF2-40B4-BE49-F238E27FC236}">
              <a16:creationId xmlns:a16="http://schemas.microsoft.com/office/drawing/2014/main" id="{00000000-0008-0000-0600-0000D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a:extLst>
            <a:ext uri="{FF2B5EF4-FFF2-40B4-BE49-F238E27FC236}">
              <a16:creationId xmlns:a16="http://schemas.microsoft.com/office/drawing/2014/main" id="{00000000-0008-0000-0600-0000DE020000}"/>
            </a:ext>
          </a:extLst>
        </xdr:cNvPr>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a:extLst>
            <a:ext uri="{FF2B5EF4-FFF2-40B4-BE49-F238E27FC236}">
              <a16:creationId xmlns:a16="http://schemas.microsoft.com/office/drawing/2014/main" id="{00000000-0008-0000-0600-0000D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148412</xdr:rowOff>
    </xdr:from>
    <xdr:to>
      <xdr:col>29</xdr:col>
      <xdr:colOff>568325</xdr:colOff>
      <xdr:row>39</xdr:row>
      <xdr:rowOff>78562</xdr:rowOff>
    </xdr:to>
    <xdr:sp macro="" textlink="">
      <xdr:nvSpPr>
        <xdr:cNvPr id="737" name="円/楕円 736">
          <a:extLst>
            <a:ext uri="{FF2B5EF4-FFF2-40B4-BE49-F238E27FC236}">
              <a16:creationId xmlns:a16="http://schemas.microsoft.com/office/drawing/2014/main" id="{00000000-0008-0000-0600-0000E1020000}"/>
            </a:ext>
          </a:extLst>
        </xdr:cNvPr>
        <xdr:cNvSpPr/>
      </xdr:nvSpPr>
      <xdr:spPr>
        <a:xfrm>
          <a:off x="20383500" y="666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69689</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245017" y="6756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90881</xdr:rowOff>
    </xdr:from>
    <xdr:to>
      <xdr:col>28</xdr:col>
      <xdr:colOff>365125</xdr:colOff>
      <xdr:row>39</xdr:row>
      <xdr:rowOff>21031</xdr:rowOff>
    </xdr:to>
    <xdr:sp macro="" textlink="">
      <xdr:nvSpPr>
        <xdr:cNvPr id="739" name="円/楕円 738">
          <a:extLst>
            <a:ext uri="{FF2B5EF4-FFF2-40B4-BE49-F238E27FC236}">
              <a16:creationId xmlns:a16="http://schemas.microsoft.com/office/drawing/2014/main" id="{00000000-0008-0000-0600-0000E3020000}"/>
            </a:ext>
          </a:extLst>
        </xdr:cNvPr>
        <xdr:cNvSpPr/>
      </xdr:nvSpPr>
      <xdr:spPr>
        <a:xfrm>
          <a:off x="19494500" y="660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12158</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7"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141783</xdr:rowOff>
    </xdr:from>
    <xdr:to>
      <xdr:col>27</xdr:col>
      <xdr:colOff>161925</xdr:colOff>
      <xdr:row>39</xdr:row>
      <xdr:rowOff>71933</xdr:rowOff>
    </xdr:to>
    <xdr:sp macro="" textlink="">
      <xdr:nvSpPr>
        <xdr:cNvPr id="741" name="円/楕円 740">
          <a:extLst>
            <a:ext uri="{FF2B5EF4-FFF2-40B4-BE49-F238E27FC236}">
              <a16:creationId xmlns:a16="http://schemas.microsoft.com/office/drawing/2014/main" id="{00000000-0008-0000-0600-0000E5020000}"/>
            </a:ext>
          </a:extLst>
        </xdr:cNvPr>
        <xdr:cNvSpPr/>
      </xdr:nvSpPr>
      <xdr:spPr>
        <a:xfrm>
          <a:off x="18605500" y="665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63060</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7017" y="6749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a:extLst>
            <a:ext uri="{FF2B5EF4-FFF2-40B4-BE49-F238E27FC236}">
              <a16:creationId xmlns:a16="http://schemas.microsoft.com/office/drawing/2014/main" id="{00000000-0008-0000-0600-0000E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a:extLst>
            <a:ext uri="{FF2B5EF4-FFF2-40B4-BE49-F238E27FC236}">
              <a16:creationId xmlns:a16="http://schemas.microsoft.com/office/drawing/2014/main" id="{00000000-0008-0000-0600-0000FF02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a:extLst>
            <a:ext uri="{FF2B5EF4-FFF2-40B4-BE49-F238E27FC236}">
              <a16:creationId xmlns:a16="http://schemas.microsoft.com/office/drawing/2014/main" id="{00000000-0008-0000-0600-000001030000}"/>
            </a:ext>
          </a:extLst>
        </xdr:cNvPr>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74412</xdr:rowOff>
    </xdr:from>
    <xdr:to>
      <xdr:col>32</xdr:col>
      <xdr:colOff>187325</xdr:colOff>
      <xdr:row>59</xdr:row>
      <xdr:rowOff>21095</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1323300" y="10018512"/>
          <a:ext cx="838200" cy="11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a:extLst>
            <a:ext uri="{FF2B5EF4-FFF2-40B4-BE49-F238E27FC236}">
              <a16:creationId xmlns:a16="http://schemas.microsoft.com/office/drawing/2014/main" id="{00000000-0008-0000-0600-000004030000}"/>
            </a:ext>
          </a:extLst>
        </xdr:cNvPr>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a:extLst>
            <a:ext uri="{FF2B5EF4-FFF2-40B4-BE49-F238E27FC236}">
              <a16:creationId xmlns:a16="http://schemas.microsoft.com/office/drawing/2014/main" id="{00000000-0008-0000-0600-000005030000}"/>
            </a:ext>
          </a:extLst>
        </xdr:cNvPr>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74412</xdr:rowOff>
    </xdr:from>
    <xdr:to>
      <xdr:col>31</xdr:col>
      <xdr:colOff>34925</xdr:colOff>
      <xdr:row>59</xdr:row>
      <xdr:rowOff>22520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0434300" y="10018512"/>
          <a:ext cx="889000" cy="1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a:extLst>
            <a:ext uri="{FF2B5EF4-FFF2-40B4-BE49-F238E27FC236}">
              <a16:creationId xmlns:a16="http://schemas.microsoft.com/office/drawing/2014/main" id="{00000000-0008-0000-0600-000007030000}"/>
            </a:ext>
          </a:extLst>
        </xdr:cNvPr>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14955</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1088427" y="1013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19983</xdr:rowOff>
    </xdr:from>
    <xdr:to>
      <xdr:col>29</xdr:col>
      <xdr:colOff>517525</xdr:colOff>
      <xdr:row>59</xdr:row>
      <xdr:rowOff>22520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9545300" y="10135533"/>
          <a:ext cx="889000" cy="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a:extLst>
            <a:ext uri="{FF2B5EF4-FFF2-40B4-BE49-F238E27FC236}">
              <a16:creationId xmlns:a16="http://schemas.microsoft.com/office/drawing/2014/main" id="{00000000-0008-0000-0600-00000A030000}"/>
            </a:ext>
          </a:extLst>
        </xdr:cNvPr>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19983</xdr:rowOff>
    </xdr:from>
    <xdr:to>
      <xdr:col>28</xdr:col>
      <xdr:colOff>314325</xdr:colOff>
      <xdr:row>59</xdr:row>
      <xdr:rowOff>20256</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18656300" y="10135533"/>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a:extLst>
            <a:ext uri="{FF2B5EF4-FFF2-40B4-BE49-F238E27FC236}">
              <a16:creationId xmlns:a16="http://schemas.microsoft.com/office/drawing/2014/main" id="{00000000-0008-0000-0600-00000D030000}"/>
            </a:ext>
          </a:extLst>
        </xdr:cNvPr>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a:extLst>
            <a:ext uri="{FF2B5EF4-FFF2-40B4-BE49-F238E27FC236}">
              <a16:creationId xmlns:a16="http://schemas.microsoft.com/office/drawing/2014/main" id="{00000000-0008-0000-0600-00000F030000}"/>
            </a:ext>
          </a:extLst>
        </xdr:cNvPr>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141745</xdr:rowOff>
    </xdr:from>
    <xdr:to>
      <xdr:col>32</xdr:col>
      <xdr:colOff>238125</xdr:colOff>
      <xdr:row>59</xdr:row>
      <xdr:rowOff>71895</xdr:rowOff>
    </xdr:to>
    <xdr:sp macro="" textlink="">
      <xdr:nvSpPr>
        <xdr:cNvPr id="790" name="円/楕円 789">
          <a:extLst>
            <a:ext uri="{FF2B5EF4-FFF2-40B4-BE49-F238E27FC236}">
              <a16:creationId xmlns:a16="http://schemas.microsoft.com/office/drawing/2014/main" id="{00000000-0008-0000-0600-000016030000}"/>
            </a:ext>
          </a:extLst>
        </xdr:cNvPr>
        <xdr:cNvSpPr/>
      </xdr:nvSpPr>
      <xdr:spPr>
        <a:xfrm>
          <a:off x="22110700" y="1008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74201</xdr:rowOff>
    </xdr:from>
    <xdr:ext cx="469744" cy="259045"/>
    <xdr:sp macro="" textlink="">
      <xdr:nvSpPr>
        <xdr:cNvPr id="791" name="貸付金該当値テキスト">
          <a:extLst>
            <a:ext uri="{FF2B5EF4-FFF2-40B4-BE49-F238E27FC236}">
              <a16:creationId xmlns:a16="http://schemas.microsoft.com/office/drawing/2014/main" id="{00000000-0008-0000-0600-000017030000}"/>
            </a:ext>
          </a:extLst>
        </xdr:cNvPr>
        <xdr:cNvSpPr txBox="1"/>
      </xdr:nvSpPr>
      <xdr:spPr>
        <a:xfrm>
          <a:off x="22212300" y="1001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23612</xdr:rowOff>
    </xdr:from>
    <xdr:to>
      <xdr:col>31</xdr:col>
      <xdr:colOff>85725</xdr:colOff>
      <xdr:row>58</xdr:row>
      <xdr:rowOff>125212</xdr:rowOff>
    </xdr:to>
    <xdr:sp macro="" textlink="">
      <xdr:nvSpPr>
        <xdr:cNvPr id="792" name="円/楕円 791">
          <a:extLst>
            <a:ext uri="{FF2B5EF4-FFF2-40B4-BE49-F238E27FC236}">
              <a16:creationId xmlns:a16="http://schemas.microsoft.com/office/drawing/2014/main" id="{00000000-0008-0000-0600-000018030000}"/>
            </a:ext>
          </a:extLst>
        </xdr:cNvPr>
        <xdr:cNvSpPr/>
      </xdr:nvSpPr>
      <xdr:spPr>
        <a:xfrm>
          <a:off x="21272500" y="996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141739</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56111" y="974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143170</xdr:rowOff>
    </xdr:from>
    <xdr:to>
      <xdr:col>29</xdr:col>
      <xdr:colOff>568325</xdr:colOff>
      <xdr:row>59</xdr:row>
      <xdr:rowOff>73320</xdr:rowOff>
    </xdr:to>
    <xdr:sp macro="" textlink="">
      <xdr:nvSpPr>
        <xdr:cNvPr id="794" name="円/楕円 793">
          <a:extLst>
            <a:ext uri="{FF2B5EF4-FFF2-40B4-BE49-F238E27FC236}">
              <a16:creationId xmlns:a16="http://schemas.microsoft.com/office/drawing/2014/main" id="{00000000-0008-0000-0600-00001A030000}"/>
            </a:ext>
          </a:extLst>
        </xdr:cNvPr>
        <xdr:cNvSpPr/>
      </xdr:nvSpPr>
      <xdr:spPr>
        <a:xfrm>
          <a:off x="20383500" y="1008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64447</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7" y="1017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140633</xdr:rowOff>
    </xdr:from>
    <xdr:to>
      <xdr:col>28</xdr:col>
      <xdr:colOff>365125</xdr:colOff>
      <xdr:row>59</xdr:row>
      <xdr:rowOff>70783</xdr:rowOff>
    </xdr:to>
    <xdr:sp macro="" textlink="">
      <xdr:nvSpPr>
        <xdr:cNvPr id="796" name="円/楕円 795">
          <a:extLst>
            <a:ext uri="{FF2B5EF4-FFF2-40B4-BE49-F238E27FC236}">
              <a16:creationId xmlns:a16="http://schemas.microsoft.com/office/drawing/2014/main" id="{00000000-0008-0000-0600-00001C030000}"/>
            </a:ext>
          </a:extLst>
        </xdr:cNvPr>
        <xdr:cNvSpPr/>
      </xdr:nvSpPr>
      <xdr:spPr>
        <a:xfrm>
          <a:off x="19494500" y="1008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61910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7" y="1017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140906</xdr:rowOff>
    </xdr:from>
    <xdr:to>
      <xdr:col>27</xdr:col>
      <xdr:colOff>161925</xdr:colOff>
      <xdr:row>59</xdr:row>
      <xdr:rowOff>71056</xdr:rowOff>
    </xdr:to>
    <xdr:sp macro="" textlink="">
      <xdr:nvSpPr>
        <xdr:cNvPr id="798" name="円/楕円 797">
          <a:extLst>
            <a:ext uri="{FF2B5EF4-FFF2-40B4-BE49-F238E27FC236}">
              <a16:creationId xmlns:a16="http://schemas.microsoft.com/office/drawing/2014/main" id="{00000000-0008-0000-0600-00001E030000}"/>
            </a:ext>
          </a:extLst>
        </xdr:cNvPr>
        <xdr:cNvSpPr/>
      </xdr:nvSpPr>
      <xdr:spPr>
        <a:xfrm>
          <a:off x="18605500" y="1008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62183</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7" y="1017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a:extLst>
            <a:ext uri="{FF2B5EF4-FFF2-40B4-BE49-F238E27FC236}">
              <a16:creationId xmlns:a16="http://schemas.microsoft.com/office/drawing/2014/main" id="{00000000-0008-0000-0600-000038030000}"/>
            </a:ext>
          </a:extLst>
        </xdr:cNvPr>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a:extLst>
            <a:ext uri="{FF2B5EF4-FFF2-40B4-BE49-F238E27FC236}">
              <a16:creationId xmlns:a16="http://schemas.microsoft.com/office/drawing/2014/main" id="{00000000-0008-0000-0600-00003A030000}"/>
            </a:ext>
          </a:extLst>
        </xdr:cNvPr>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132849</xdr:rowOff>
    </xdr:from>
    <xdr:to>
      <xdr:col>32</xdr:col>
      <xdr:colOff>187325</xdr:colOff>
      <xdr:row>77</xdr:row>
      <xdr:rowOff>144520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flipV="1">
          <a:off x="21323300" y="13334499"/>
          <a:ext cx="838200" cy="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a:extLst>
            <a:ext uri="{FF2B5EF4-FFF2-40B4-BE49-F238E27FC236}">
              <a16:creationId xmlns:a16="http://schemas.microsoft.com/office/drawing/2014/main" id="{00000000-0008-0000-0600-00003D030000}"/>
            </a:ext>
          </a:extLst>
        </xdr:cNvPr>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a:extLst>
            <a:ext uri="{FF2B5EF4-FFF2-40B4-BE49-F238E27FC236}">
              <a16:creationId xmlns:a16="http://schemas.microsoft.com/office/drawing/2014/main" id="{00000000-0008-0000-0600-00003E030000}"/>
            </a:ext>
          </a:extLst>
        </xdr:cNvPr>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144520</xdr:rowOff>
    </xdr:from>
    <xdr:to>
      <xdr:col>31</xdr:col>
      <xdr:colOff>34925</xdr:colOff>
      <xdr:row>77</xdr:row>
      <xdr:rowOff>159824</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flipV="1">
          <a:off x="20434300" y="13346170"/>
          <a:ext cx="889000" cy="1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a:extLst>
            <a:ext uri="{FF2B5EF4-FFF2-40B4-BE49-F238E27FC236}">
              <a16:creationId xmlns:a16="http://schemas.microsoft.com/office/drawing/2014/main" id="{00000000-0008-0000-0600-000040030000}"/>
            </a:ext>
          </a:extLst>
        </xdr:cNvPr>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159824</xdr:rowOff>
    </xdr:from>
    <xdr:to>
      <xdr:col>29</xdr:col>
      <xdr:colOff>517525</xdr:colOff>
      <xdr:row>78</xdr:row>
      <xdr:rowOff>21262</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19545300" y="13361474"/>
          <a:ext cx="889000" cy="3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a:extLst>
            <a:ext uri="{FF2B5EF4-FFF2-40B4-BE49-F238E27FC236}">
              <a16:creationId xmlns:a16="http://schemas.microsoft.com/office/drawing/2014/main" id="{00000000-0008-0000-0600-000043030000}"/>
            </a:ext>
          </a:extLst>
        </xdr:cNvPr>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5307</xdr:rowOff>
    </xdr:from>
    <xdr:to>
      <xdr:col>28</xdr:col>
      <xdr:colOff>314325</xdr:colOff>
      <xdr:row>78</xdr:row>
      <xdr:rowOff>21262</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656300" y="13378407"/>
          <a:ext cx="889000" cy="1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a:extLst>
            <a:ext uri="{FF2B5EF4-FFF2-40B4-BE49-F238E27FC236}">
              <a16:creationId xmlns:a16="http://schemas.microsoft.com/office/drawing/2014/main" id="{00000000-0008-0000-0600-000046030000}"/>
            </a:ext>
          </a:extLst>
        </xdr:cNvPr>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a:extLst>
            <a:ext uri="{FF2B5EF4-FFF2-40B4-BE49-F238E27FC236}">
              <a16:creationId xmlns:a16="http://schemas.microsoft.com/office/drawing/2014/main" id="{00000000-0008-0000-0600-000048030000}"/>
            </a:ext>
          </a:extLst>
        </xdr:cNvPr>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82049</xdr:rowOff>
    </xdr:from>
    <xdr:to>
      <xdr:col>32</xdr:col>
      <xdr:colOff>238125</xdr:colOff>
      <xdr:row>78</xdr:row>
      <xdr:rowOff>12199</xdr:rowOff>
    </xdr:to>
    <xdr:sp macro="" textlink="">
      <xdr:nvSpPr>
        <xdr:cNvPr id="847" name="円/楕円 846">
          <a:extLst>
            <a:ext uri="{FF2B5EF4-FFF2-40B4-BE49-F238E27FC236}">
              <a16:creationId xmlns:a16="http://schemas.microsoft.com/office/drawing/2014/main" id="{00000000-0008-0000-0600-00004F030000}"/>
            </a:ext>
          </a:extLst>
        </xdr:cNvPr>
        <xdr:cNvSpPr/>
      </xdr:nvSpPr>
      <xdr:spPr>
        <a:xfrm>
          <a:off x="22110700" y="132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168426</xdr:rowOff>
    </xdr:from>
    <xdr:ext cx="534377" cy="259045"/>
    <xdr:sp macro="" textlink="">
      <xdr:nvSpPr>
        <xdr:cNvPr id="848" name="繰出金該当値テキスト">
          <a:extLst>
            <a:ext uri="{FF2B5EF4-FFF2-40B4-BE49-F238E27FC236}">
              <a16:creationId xmlns:a16="http://schemas.microsoft.com/office/drawing/2014/main" id="{00000000-0008-0000-0600-000050030000}"/>
            </a:ext>
          </a:extLst>
        </xdr:cNvPr>
        <xdr:cNvSpPr txBox="1"/>
      </xdr:nvSpPr>
      <xdr:spPr>
        <a:xfrm>
          <a:off x="22212300" y="1319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66,798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93720</xdr:rowOff>
    </xdr:from>
    <xdr:to>
      <xdr:col>31</xdr:col>
      <xdr:colOff>85725</xdr:colOff>
      <xdr:row>78</xdr:row>
      <xdr:rowOff>23870</xdr:rowOff>
    </xdr:to>
    <xdr:sp macro="" textlink="">
      <xdr:nvSpPr>
        <xdr:cNvPr id="849" name="円/楕円 848">
          <a:extLst>
            <a:ext uri="{FF2B5EF4-FFF2-40B4-BE49-F238E27FC236}">
              <a16:creationId xmlns:a16="http://schemas.microsoft.com/office/drawing/2014/main" id="{00000000-0008-0000-0600-000051030000}"/>
            </a:ext>
          </a:extLst>
        </xdr:cNvPr>
        <xdr:cNvSpPr/>
      </xdr:nvSpPr>
      <xdr:spPr>
        <a:xfrm>
          <a:off x="21272500" y="1329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14997</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38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63,735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109024</xdr:rowOff>
    </xdr:from>
    <xdr:to>
      <xdr:col>29</xdr:col>
      <xdr:colOff>568325</xdr:colOff>
      <xdr:row>78</xdr:row>
      <xdr:rowOff>39174</xdr:rowOff>
    </xdr:to>
    <xdr:sp macro="" textlink="">
      <xdr:nvSpPr>
        <xdr:cNvPr id="851" name="円/楕円 850">
          <a:extLst>
            <a:ext uri="{FF2B5EF4-FFF2-40B4-BE49-F238E27FC236}">
              <a16:creationId xmlns:a16="http://schemas.microsoft.com/office/drawing/2014/main" id="{00000000-0008-0000-0600-000053030000}"/>
            </a:ext>
          </a:extLst>
        </xdr:cNvPr>
        <xdr:cNvSpPr/>
      </xdr:nvSpPr>
      <xdr:spPr>
        <a:xfrm>
          <a:off x="20383500" y="1331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30301</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34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59,718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141912</xdr:rowOff>
    </xdr:from>
    <xdr:to>
      <xdr:col>28</xdr:col>
      <xdr:colOff>365125</xdr:colOff>
      <xdr:row>78</xdr:row>
      <xdr:rowOff>72062</xdr:rowOff>
    </xdr:to>
    <xdr:sp macro="" textlink="">
      <xdr:nvSpPr>
        <xdr:cNvPr id="853" name="円/楕円 852">
          <a:extLst>
            <a:ext uri="{FF2B5EF4-FFF2-40B4-BE49-F238E27FC236}">
              <a16:creationId xmlns:a16="http://schemas.microsoft.com/office/drawing/2014/main" id="{00000000-0008-0000-0600-000055030000}"/>
            </a:ext>
          </a:extLst>
        </xdr:cNvPr>
        <xdr:cNvSpPr/>
      </xdr:nvSpPr>
      <xdr:spPr>
        <a:xfrm>
          <a:off x="19494500" y="1334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63189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43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51,086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125957</xdr:rowOff>
    </xdr:from>
    <xdr:to>
      <xdr:col>27</xdr:col>
      <xdr:colOff>161925</xdr:colOff>
      <xdr:row>78</xdr:row>
      <xdr:rowOff>56107</xdr:rowOff>
    </xdr:to>
    <xdr:sp macro="" textlink="">
      <xdr:nvSpPr>
        <xdr:cNvPr id="855" name="円/楕円 854">
          <a:extLst>
            <a:ext uri="{FF2B5EF4-FFF2-40B4-BE49-F238E27FC236}">
              <a16:creationId xmlns:a16="http://schemas.microsoft.com/office/drawing/2014/main" id="{00000000-0008-0000-0600-000057030000}"/>
            </a:ext>
          </a:extLst>
        </xdr:cNvPr>
        <xdr:cNvSpPr/>
      </xdr:nvSpPr>
      <xdr:spPr>
        <a:xfrm>
          <a:off x="18605500" y="1332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47234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42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55,274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a:extLst>
            <a:ext uri="{FF2B5EF4-FFF2-40B4-BE49-F238E27FC236}">
              <a16:creationId xmlns:a16="http://schemas.microsoft.com/office/drawing/2014/main" id="{00000000-0008-0000-0600-00006F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a:extLst>
            <a:ext uri="{FF2B5EF4-FFF2-40B4-BE49-F238E27FC236}">
              <a16:creationId xmlns:a16="http://schemas.microsoft.com/office/drawing/2014/main" id="{00000000-0008-0000-0600-000071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a:extLst>
            <a:ext uri="{FF2B5EF4-FFF2-40B4-BE49-F238E27FC236}">
              <a16:creationId xmlns:a16="http://schemas.microsoft.com/office/drawing/2014/main" id="{00000000-0008-0000-0600-000074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a:extLst>
            <a:ext uri="{FF2B5EF4-FFF2-40B4-BE49-F238E27FC236}">
              <a16:creationId xmlns:a16="http://schemas.microsoft.com/office/drawing/2014/main" id="{00000000-0008-0000-0600-000075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a:extLst>
            <a:ext uri="{FF2B5EF4-FFF2-40B4-BE49-F238E27FC236}">
              <a16:creationId xmlns:a16="http://schemas.microsoft.com/office/drawing/2014/main" id="{00000000-0008-0000-0600-000077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a:extLst>
            <a:ext uri="{FF2B5EF4-FFF2-40B4-BE49-F238E27FC236}">
              <a16:creationId xmlns:a16="http://schemas.microsoft.com/office/drawing/2014/main" id="{00000000-0008-0000-0600-00007A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a:extLst>
            <a:ext uri="{FF2B5EF4-FFF2-40B4-BE49-F238E27FC236}">
              <a16:creationId xmlns:a16="http://schemas.microsoft.com/office/drawing/2014/main" id="{00000000-0008-0000-0600-00007F030000}"/>
            </a:ext>
          </a:extLst>
        </xdr:cNvPr>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a:extLst>
            <a:ext uri="{FF2B5EF4-FFF2-40B4-BE49-F238E27FC236}">
              <a16:creationId xmlns:a16="http://schemas.microsoft.com/office/drawing/2014/main" id="{00000000-0008-0000-0600-000086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a:extLst>
            <a:ext uri="{FF2B5EF4-FFF2-40B4-BE49-F238E27FC236}">
              <a16:creationId xmlns:a16="http://schemas.microsoft.com/office/drawing/2014/main" id="{00000000-0008-0000-0600-000087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a:extLst>
            <a:ext uri="{FF2B5EF4-FFF2-40B4-BE49-F238E27FC236}">
              <a16:creationId xmlns:a16="http://schemas.microsoft.com/office/drawing/2014/main" id="{00000000-0008-0000-0600-000088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類似団体平均値以下で概ね横ばいとなっている。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北海道雨竜町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2,610
2,604
191.15
3,745,647
3,578,967
132,742
2,287,378
5,090,135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50481</xdr:rowOff>
    </xdr:from>
    <xdr:to>
      <xdr:col>6</xdr:col>
      <xdr:colOff>511175</xdr:colOff>
      <xdr:row>37</xdr:row>
      <xdr:rowOff>77178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394131"/>
          <a:ext cx="838200" cy="2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77178</xdr:rowOff>
    </xdr:from>
    <xdr:to>
      <xdr:col>5</xdr:col>
      <xdr:colOff>358775</xdr:colOff>
      <xdr:row>37</xdr:row>
      <xdr:rowOff>99368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420828"/>
          <a:ext cx="889000" cy="2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a:extLst>
            <a:ext uri="{FF2B5EF4-FFF2-40B4-BE49-F238E27FC236}">
              <a16:creationId xmlns:a16="http://schemas.microsoft.com/office/drawing/2014/main" id="{00000000-0008-0000-0700-000042000000}"/>
            </a:ext>
          </a:extLst>
        </xdr:cNvPr>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82599</xdr:rowOff>
    </xdr:from>
    <xdr:to>
      <xdr:col>4</xdr:col>
      <xdr:colOff>155575</xdr:colOff>
      <xdr:row>37</xdr:row>
      <xdr:rowOff>99368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426249"/>
          <a:ext cx="889000" cy="1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a:extLst>
            <a:ext uri="{FF2B5EF4-FFF2-40B4-BE49-F238E27FC236}">
              <a16:creationId xmlns:a16="http://schemas.microsoft.com/office/drawing/2014/main" id="{00000000-0008-0000-0700-000045000000}"/>
            </a:ext>
          </a:extLst>
        </xdr:cNvPr>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71446</xdr:rowOff>
    </xdr:from>
    <xdr:to>
      <xdr:col>2</xdr:col>
      <xdr:colOff>638175</xdr:colOff>
      <xdr:row>37</xdr:row>
      <xdr:rowOff>82599</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415096"/>
          <a:ext cx="889000" cy="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a:extLst>
            <a:ext uri="{FF2B5EF4-FFF2-40B4-BE49-F238E27FC236}">
              <a16:creationId xmlns:a16="http://schemas.microsoft.com/office/drawing/2014/main" id="{00000000-0008-0000-0700-00004A000000}"/>
            </a:ext>
          </a:extLst>
        </xdr:cNvPr>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171131</xdr:rowOff>
    </xdr:from>
    <xdr:to>
      <xdr:col>6</xdr:col>
      <xdr:colOff>561975</xdr:colOff>
      <xdr:row>37</xdr:row>
      <xdr:rowOff>101281</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4584700" y="63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22558</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19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23,964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26378</xdr:rowOff>
    </xdr:from>
    <xdr:to>
      <xdr:col>5</xdr:col>
      <xdr:colOff>409575</xdr:colOff>
      <xdr:row>37</xdr:row>
      <xdr:rowOff>127978</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3746500" y="637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144505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4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48568</xdr:rowOff>
    </xdr:from>
    <xdr:to>
      <xdr:col>4</xdr:col>
      <xdr:colOff>206375</xdr:colOff>
      <xdr:row>37</xdr:row>
      <xdr:rowOff>150168</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2857500" y="639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166695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6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31799</xdr:rowOff>
    </xdr:from>
    <xdr:to>
      <xdr:col>3</xdr:col>
      <xdr:colOff>3175</xdr:colOff>
      <xdr:row>37</xdr:row>
      <xdr:rowOff>133399</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968500" y="6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149926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15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21,997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20646</xdr:rowOff>
    </xdr:from>
    <xdr:to>
      <xdr:col>1</xdr:col>
      <xdr:colOff>485775</xdr:colOff>
      <xdr:row>37</xdr:row>
      <xdr:rowOff>122246</xdr:rowOff>
    </xdr:to>
    <xdr:sp macro="" textlink="">
      <xdr:nvSpPr>
        <xdr:cNvPr id="89" name="円/楕円 88">
          <a:extLst>
            <a:ext uri="{FF2B5EF4-FFF2-40B4-BE49-F238E27FC236}">
              <a16:creationId xmlns:a16="http://schemas.microsoft.com/office/drawing/2014/main" id="{00000000-0008-0000-0700-000059000000}"/>
            </a:ext>
          </a:extLst>
        </xdr:cNvPr>
        <xdr:cNvSpPr/>
      </xdr:nvSpPr>
      <xdr:spPr>
        <a:xfrm>
          <a:off x="1079500" y="636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138773</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1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103822</xdr:rowOff>
    </xdr:from>
    <xdr:to>
      <xdr:col>6</xdr:col>
      <xdr:colOff>511175</xdr:colOff>
      <xdr:row>58</xdr:row>
      <xdr:rowOff>6534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876472"/>
          <a:ext cx="838200" cy="7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6534</xdr:rowOff>
    </xdr:from>
    <xdr:to>
      <xdr:col>5</xdr:col>
      <xdr:colOff>358775</xdr:colOff>
      <xdr:row>58</xdr:row>
      <xdr:rowOff>19229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950634"/>
          <a:ext cx="889000" cy="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a:extLst>
            <a:ext uri="{FF2B5EF4-FFF2-40B4-BE49-F238E27FC236}">
              <a16:creationId xmlns:a16="http://schemas.microsoft.com/office/drawing/2014/main" id="{00000000-0008-0000-0700-00007D000000}"/>
            </a:ext>
          </a:extLst>
        </xdr:cNvPr>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19229</xdr:rowOff>
    </xdr:from>
    <xdr:to>
      <xdr:col>4</xdr:col>
      <xdr:colOff>155575</xdr:colOff>
      <xdr:row>58</xdr:row>
      <xdr:rowOff>67710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63329"/>
          <a:ext cx="889000" cy="4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a:extLst>
            <a:ext uri="{FF2B5EF4-FFF2-40B4-BE49-F238E27FC236}">
              <a16:creationId xmlns:a16="http://schemas.microsoft.com/office/drawing/2014/main" id="{00000000-0008-0000-0700-000080000000}"/>
            </a:ext>
          </a:extLst>
        </xdr:cNvPr>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67710</xdr:rowOff>
    </xdr:from>
    <xdr:to>
      <xdr:col>2</xdr:col>
      <xdr:colOff>638175</xdr:colOff>
      <xdr:row>58</xdr:row>
      <xdr:rowOff>70103</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11810"/>
          <a:ext cx="889000" cy="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a:extLst>
            <a:ext uri="{FF2B5EF4-FFF2-40B4-BE49-F238E27FC236}">
              <a16:creationId xmlns:a16="http://schemas.microsoft.com/office/drawing/2014/main" id="{00000000-0008-0000-0700-000083000000}"/>
            </a:ext>
          </a:extLst>
        </xdr:cNvPr>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a:extLst>
            <a:ext uri="{FF2B5EF4-FFF2-40B4-BE49-F238E27FC236}">
              <a16:creationId xmlns:a16="http://schemas.microsoft.com/office/drawing/2014/main" id="{00000000-0008-0000-0700-000085000000}"/>
            </a:ext>
          </a:extLst>
        </xdr:cNvPr>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53022</xdr:rowOff>
    </xdr:from>
    <xdr:to>
      <xdr:col>6</xdr:col>
      <xdr:colOff>561975</xdr:colOff>
      <xdr:row>57</xdr:row>
      <xdr:rowOff>154622</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4584700" y="982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75899</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67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310,459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127184</xdr:rowOff>
    </xdr:from>
    <xdr:to>
      <xdr:col>5</xdr:col>
      <xdr:colOff>409575</xdr:colOff>
      <xdr:row>58</xdr:row>
      <xdr:rowOff>57334</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3746500" y="989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73861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4" y="967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242,331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139879</xdr:rowOff>
    </xdr:from>
    <xdr:to>
      <xdr:col>4</xdr:col>
      <xdr:colOff>206375</xdr:colOff>
      <xdr:row>58</xdr:row>
      <xdr:rowOff>70029</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2857500" y="991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61156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4" y="1000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230,669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16910</xdr:rowOff>
    </xdr:from>
    <xdr:to>
      <xdr:col>3</xdr:col>
      <xdr:colOff>3175</xdr:colOff>
      <xdr:row>58</xdr:row>
      <xdr:rowOff>118510</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1968500" y="99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109637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4" y="1005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186,133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19303</xdr:rowOff>
    </xdr:from>
    <xdr:to>
      <xdr:col>1</xdr:col>
      <xdr:colOff>485775</xdr:colOff>
      <xdr:row>58</xdr:row>
      <xdr:rowOff>120903</xdr:rowOff>
    </xdr:to>
    <xdr:sp macro="" textlink="">
      <xdr:nvSpPr>
        <xdr:cNvPr id="148" name="円/楕円 147">
          <a:extLst>
            <a:ext uri="{FF2B5EF4-FFF2-40B4-BE49-F238E27FC236}">
              <a16:creationId xmlns:a16="http://schemas.microsoft.com/office/drawing/2014/main" id="{00000000-0008-0000-0700-000094000000}"/>
            </a:ext>
          </a:extLst>
        </xdr:cNvPr>
        <xdr:cNvSpPr/>
      </xdr:nvSpPr>
      <xdr:spPr>
        <a:xfrm>
          <a:off x="1079500" y="996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112030</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4" y="1005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66081</xdr:rowOff>
    </xdr:from>
    <xdr:to>
      <xdr:col>6</xdr:col>
      <xdr:colOff>511175</xdr:colOff>
      <xdr:row>77</xdr:row>
      <xdr:rowOff>113623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67731"/>
          <a:ext cx="838200" cy="4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66081</xdr:rowOff>
    </xdr:from>
    <xdr:to>
      <xdr:col>5</xdr:col>
      <xdr:colOff>358775</xdr:colOff>
      <xdr:row>77</xdr:row>
      <xdr:rowOff>151098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67731"/>
          <a:ext cx="889000" cy="8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151098</xdr:rowOff>
    </xdr:from>
    <xdr:to>
      <xdr:col>4</xdr:col>
      <xdr:colOff>155575</xdr:colOff>
      <xdr:row>77</xdr:row>
      <xdr:rowOff>162100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52748"/>
          <a:ext cx="889000" cy="1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137023</xdr:rowOff>
    </xdr:from>
    <xdr:to>
      <xdr:col>2</xdr:col>
      <xdr:colOff>638175</xdr:colOff>
      <xdr:row>77</xdr:row>
      <xdr:rowOff>162100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338673"/>
          <a:ext cx="889000" cy="2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62823</xdr:rowOff>
    </xdr:from>
    <xdr:to>
      <xdr:col>6</xdr:col>
      <xdr:colOff>561975</xdr:colOff>
      <xdr:row>77</xdr:row>
      <xdr:rowOff>164423</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4584700" y="1326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22200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5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215,533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15281</xdr:rowOff>
    </xdr:from>
    <xdr:to>
      <xdr:col>5</xdr:col>
      <xdr:colOff>409575</xdr:colOff>
      <xdr:row>77</xdr:row>
      <xdr:rowOff>116881</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3746500" y="132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133408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4" y="1299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252,968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100298</xdr:rowOff>
    </xdr:from>
    <xdr:to>
      <xdr:col>4</xdr:col>
      <xdr:colOff>206375</xdr:colOff>
      <xdr:row>78</xdr:row>
      <xdr:rowOff>30448</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2857500" y="133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21575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4" y="1339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186,026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111300</xdr:rowOff>
    </xdr:from>
    <xdr:to>
      <xdr:col>3</xdr:col>
      <xdr:colOff>3175</xdr:colOff>
      <xdr:row>78</xdr:row>
      <xdr:rowOff>41450</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968500" y="1331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32577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4" y="1340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177,362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86223</xdr:rowOff>
    </xdr:from>
    <xdr:to>
      <xdr:col>1</xdr:col>
      <xdr:colOff>485775</xdr:colOff>
      <xdr:row>78</xdr:row>
      <xdr:rowOff>16373</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079500" y="1328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32900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4" y="1306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133037</xdr:rowOff>
    </xdr:from>
    <xdr:to>
      <xdr:col>6</xdr:col>
      <xdr:colOff>511175</xdr:colOff>
      <xdr:row>97</xdr:row>
      <xdr:rowOff>136347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63687"/>
          <a:ext cx="8382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136347</xdr:rowOff>
    </xdr:from>
    <xdr:to>
      <xdr:col>5</xdr:col>
      <xdr:colOff>358775</xdr:colOff>
      <xdr:row>97</xdr:row>
      <xdr:rowOff>141639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66997"/>
          <a:ext cx="889000" cy="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111692</xdr:rowOff>
    </xdr:from>
    <xdr:to>
      <xdr:col>4</xdr:col>
      <xdr:colOff>155575</xdr:colOff>
      <xdr:row>97</xdr:row>
      <xdr:rowOff>141639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42342"/>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111692</xdr:rowOff>
    </xdr:from>
    <xdr:to>
      <xdr:col>2</xdr:col>
      <xdr:colOff>638175</xdr:colOff>
      <xdr:row>97</xdr:row>
      <xdr:rowOff>129798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42342"/>
          <a:ext cx="889000" cy="1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82237</xdr:rowOff>
    </xdr:from>
    <xdr:to>
      <xdr:col>6</xdr:col>
      <xdr:colOff>561975</xdr:colOff>
      <xdr:row>98</xdr:row>
      <xdr:rowOff>12387</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4584700" y="1671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60664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9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66,749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85547</xdr:rowOff>
    </xdr:from>
    <xdr:to>
      <xdr:col>5</xdr:col>
      <xdr:colOff>409575</xdr:colOff>
      <xdr:row>98</xdr:row>
      <xdr:rowOff>15697</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3746500" y="1671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6824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0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65,880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90839</xdr:rowOff>
    </xdr:from>
    <xdr:to>
      <xdr:col>4</xdr:col>
      <xdr:colOff>206375</xdr:colOff>
      <xdr:row>98</xdr:row>
      <xdr:rowOff>20989</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2857500" y="1672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12116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1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64,491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60892</xdr:rowOff>
    </xdr:from>
    <xdr:to>
      <xdr:col>3</xdr:col>
      <xdr:colOff>3175</xdr:colOff>
      <xdr:row>97</xdr:row>
      <xdr:rowOff>162492</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1968500" y="1669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153619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8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72,351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78998</xdr:rowOff>
    </xdr:from>
    <xdr:to>
      <xdr:col>1</xdr:col>
      <xdr:colOff>485775</xdr:colOff>
      <xdr:row>98</xdr:row>
      <xdr:rowOff>9148</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079500" y="1670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275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0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95352</xdr:rowOff>
    </xdr:from>
    <xdr:to>
      <xdr:col>15</xdr:col>
      <xdr:colOff>180975</xdr:colOff>
      <xdr:row>39</xdr:row>
      <xdr:rowOff>95466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781902"/>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95466</xdr:rowOff>
    </xdr:from>
    <xdr:to>
      <xdr:col>14</xdr:col>
      <xdr:colOff>28575</xdr:colOff>
      <xdr:row>39</xdr:row>
      <xdr:rowOff>95613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782016"/>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95613</xdr:rowOff>
    </xdr:from>
    <xdr:to>
      <xdr:col>12</xdr:col>
      <xdr:colOff>511175</xdr:colOff>
      <xdr:row>39</xdr:row>
      <xdr:rowOff>95662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782163"/>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a:extLst>
            <a:ext uri="{FF2B5EF4-FFF2-40B4-BE49-F238E27FC236}">
              <a16:creationId xmlns:a16="http://schemas.microsoft.com/office/drawing/2014/main" id="{00000000-0008-0000-0700-00002D010000}"/>
            </a:ext>
          </a:extLst>
        </xdr:cNvPr>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95662</xdr:rowOff>
    </xdr:from>
    <xdr:to>
      <xdr:col>11</xdr:col>
      <xdr:colOff>307975</xdr:colOff>
      <xdr:row>39</xdr:row>
      <xdr:rowOff>95744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782212"/>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a:extLst>
            <a:ext uri="{FF2B5EF4-FFF2-40B4-BE49-F238E27FC236}">
              <a16:creationId xmlns:a16="http://schemas.microsoft.com/office/drawing/2014/main" id="{00000000-0008-0000-0700-000030010000}"/>
            </a:ext>
          </a:extLst>
        </xdr:cNvPr>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a:extLst>
            <a:ext uri="{FF2B5EF4-FFF2-40B4-BE49-F238E27FC236}">
              <a16:creationId xmlns:a16="http://schemas.microsoft.com/office/drawing/2014/main" id="{00000000-0008-0000-0700-000032010000}"/>
            </a:ext>
          </a:extLst>
        </xdr:cNvPr>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44552</xdr:rowOff>
    </xdr:from>
    <xdr:to>
      <xdr:col>15</xdr:col>
      <xdr:colOff>231775</xdr:colOff>
      <xdr:row>39</xdr:row>
      <xdr:rowOff>146152</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10426700" y="673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10406</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969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44666</xdr:rowOff>
    </xdr:from>
    <xdr:to>
      <xdr:col>14</xdr:col>
      <xdr:colOff>79375</xdr:colOff>
      <xdr:row>39</xdr:row>
      <xdr:rowOff>146266</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9588500" y="67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137393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823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44813</xdr:rowOff>
    </xdr:from>
    <xdr:to>
      <xdr:col>12</xdr:col>
      <xdr:colOff>561975</xdr:colOff>
      <xdr:row>39</xdr:row>
      <xdr:rowOff>146413</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8699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137540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82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44862</xdr:rowOff>
    </xdr:from>
    <xdr:to>
      <xdr:col>11</xdr:col>
      <xdr:colOff>358775</xdr:colOff>
      <xdr:row>39</xdr:row>
      <xdr:rowOff>146462</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7810500" y="673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137589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82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44944</xdr:rowOff>
    </xdr:from>
    <xdr:to>
      <xdr:col>10</xdr:col>
      <xdr:colOff>155575</xdr:colOff>
      <xdr:row>39</xdr:row>
      <xdr:rowOff>146544</xdr:rowOff>
    </xdr:to>
    <xdr:sp macro="" textlink="">
      <xdr:nvSpPr>
        <xdr:cNvPr id="321" name="円/楕円 320">
          <a:extLst>
            <a:ext uri="{FF2B5EF4-FFF2-40B4-BE49-F238E27FC236}">
              <a16:creationId xmlns:a16="http://schemas.microsoft.com/office/drawing/2014/main" id="{00000000-0008-0000-0700-000041010000}"/>
            </a:ext>
          </a:extLst>
        </xdr:cNvPr>
        <xdr:cNvSpPr/>
      </xdr:nvSpPr>
      <xdr:spPr>
        <a:xfrm>
          <a:off x="6921500" y="67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137671</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824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111230</xdr:rowOff>
    </xdr:from>
    <xdr:to>
      <xdr:col>15</xdr:col>
      <xdr:colOff>180975</xdr:colOff>
      <xdr:row>58</xdr:row>
      <xdr:rowOff>38353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883880"/>
          <a:ext cx="838200" cy="9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116821</xdr:rowOff>
    </xdr:from>
    <xdr:to>
      <xdr:col>14</xdr:col>
      <xdr:colOff>28575</xdr:colOff>
      <xdr:row>58</xdr:row>
      <xdr:rowOff>38353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889471"/>
          <a:ext cx="889000" cy="9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116821</xdr:rowOff>
    </xdr:from>
    <xdr:to>
      <xdr:col>12</xdr:col>
      <xdr:colOff>511175</xdr:colOff>
      <xdr:row>58</xdr:row>
      <xdr:rowOff>32518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889471"/>
          <a:ext cx="889000" cy="8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a:extLst>
            <a:ext uri="{FF2B5EF4-FFF2-40B4-BE49-F238E27FC236}">
              <a16:creationId xmlns:a16="http://schemas.microsoft.com/office/drawing/2014/main" id="{00000000-0008-0000-0700-000068010000}"/>
            </a:ext>
          </a:extLst>
        </xdr:cNvPr>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32518</xdr:rowOff>
    </xdr:from>
    <xdr:to>
      <xdr:col>11</xdr:col>
      <xdr:colOff>307975</xdr:colOff>
      <xdr:row>58</xdr:row>
      <xdr:rowOff>34145</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976618"/>
          <a:ext cx="889000" cy="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a:extLst>
            <a:ext uri="{FF2B5EF4-FFF2-40B4-BE49-F238E27FC236}">
              <a16:creationId xmlns:a16="http://schemas.microsoft.com/office/drawing/2014/main" id="{00000000-0008-0000-0700-00006B010000}"/>
            </a:ext>
          </a:extLst>
        </xdr:cNvPr>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a:extLst>
            <a:ext uri="{FF2B5EF4-FFF2-40B4-BE49-F238E27FC236}">
              <a16:creationId xmlns:a16="http://schemas.microsoft.com/office/drawing/2014/main" id="{00000000-0008-0000-0700-00006D010000}"/>
            </a:ext>
          </a:extLst>
        </xdr:cNvPr>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167123</xdr:rowOff>
    </xdr:from>
    <xdr:ext cx="59901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672794" y="101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60430</xdr:rowOff>
    </xdr:from>
    <xdr:to>
      <xdr:col>15</xdr:col>
      <xdr:colOff>231775</xdr:colOff>
      <xdr:row>57</xdr:row>
      <xdr:rowOff>162030</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10426700" y="983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83307</xdr:rowOff>
    </xdr:from>
    <xdr:ext cx="599010"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68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303,653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159003</xdr:rowOff>
    </xdr:from>
    <xdr:to>
      <xdr:col>14</xdr:col>
      <xdr:colOff>79375</xdr:colOff>
      <xdr:row>58</xdr:row>
      <xdr:rowOff>89153</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9588500" y="99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105680</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39794" y="9706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213,101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66021</xdr:rowOff>
    </xdr:from>
    <xdr:to>
      <xdr:col>12</xdr:col>
      <xdr:colOff>561975</xdr:colOff>
      <xdr:row>57</xdr:row>
      <xdr:rowOff>167621</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8699500" y="983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12698</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50794" y="961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298,518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153168</xdr:rowOff>
    </xdr:from>
    <xdr:to>
      <xdr:col>11</xdr:col>
      <xdr:colOff>358775</xdr:colOff>
      <xdr:row>58</xdr:row>
      <xdr:rowOff>83318</xdr:rowOff>
    </xdr:to>
    <xdr:sp macro="" textlink="">
      <xdr:nvSpPr>
        <xdr:cNvPr id="378" name="円/楕円 377">
          <a:extLst>
            <a:ext uri="{FF2B5EF4-FFF2-40B4-BE49-F238E27FC236}">
              <a16:creationId xmlns:a16="http://schemas.microsoft.com/office/drawing/2014/main" id="{00000000-0008-0000-0700-00007A010000}"/>
            </a:ext>
          </a:extLst>
        </xdr:cNvPr>
        <xdr:cNvSpPr/>
      </xdr:nvSpPr>
      <xdr:spPr>
        <a:xfrm>
          <a:off x="7810500" y="992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99845</xdr:rowOff>
    </xdr:from>
    <xdr:ext cx="599010"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61794" y="970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218,461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154795</xdr:rowOff>
    </xdr:from>
    <xdr:to>
      <xdr:col>10</xdr:col>
      <xdr:colOff>155575</xdr:colOff>
      <xdr:row>58</xdr:row>
      <xdr:rowOff>84945</xdr:rowOff>
    </xdr:to>
    <xdr:sp macro="" textlink="">
      <xdr:nvSpPr>
        <xdr:cNvPr id="380" name="円/楕円 379">
          <a:extLst>
            <a:ext uri="{FF2B5EF4-FFF2-40B4-BE49-F238E27FC236}">
              <a16:creationId xmlns:a16="http://schemas.microsoft.com/office/drawing/2014/main" id="{00000000-0008-0000-0700-00007C010000}"/>
            </a:ext>
          </a:extLst>
        </xdr:cNvPr>
        <xdr:cNvSpPr/>
      </xdr:nvSpPr>
      <xdr:spPr>
        <a:xfrm>
          <a:off x="6921500" y="99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101472</xdr:rowOff>
    </xdr:from>
    <xdr:ext cx="599010"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672794" y="970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79628</xdr:rowOff>
    </xdr:from>
    <xdr:to>
      <xdr:col>15</xdr:col>
      <xdr:colOff>180975</xdr:colOff>
      <xdr:row>78</xdr:row>
      <xdr:rowOff>131302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9639300" y="13452728"/>
          <a:ext cx="838200" cy="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131302</xdr:rowOff>
    </xdr:from>
    <xdr:to>
      <xdr:col>14</xdr:col>
      <xdr:colOff>28575</xdr:colOff>
      <xdr:row>78</xdr:row>
      <xdr:rowOff>142039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504402"/>
          <a:ext cx="889000" cy="1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a:extLst>
            <a:ext uri="{FF2B5EF4-FFF2-40B4-BE49-F238E27FC236}">
              <a16:creationId xmlns:a16="http://schemas.microsoft.com/office/drawing/2014/main" id="{00000000-0008-0000-0700-00009E010000}"/>
            </a:ext>
          </a:extLst>
        </xdr:cNvPr>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81662</xdr:rowOff>
    </xdr:from>
    <xdr:to>
      <xdr:col>12</xdr:col>
      <xdr:colOff>511175</xdr:colOff>
      <xdr:row>78</xdr:row>
      <xdr:rowOff>142039</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7861300" y="13454762"/>
          <a:ext cx="889000" cy="6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a:extLst>
            <a:ext uri="{FF2B5EF4-FFF2-40B4-BE49-F238E27FC236}">
              <a16:creationId xmlns:a16="http://schemas.microsoft.com/office/drawing/2014/main" id="{00000000-0008-0000-0700-0000A1010000}"/>
            </a:ext>
          </a:extLst>
        </xdr:cNvPr>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81662</xdr:rowOff>
    </xdr:from>
    <xdr:to>
      <xdr:col>11</xdr:col>
      <xdr:colOff>307975</xdr:colOff>
      <xdr:row>78</xdr:row>
      <xdr:rowOff>140084</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454762"/>
          <a:ext cx="889000" cy="5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a:extLst>
            <a:ext uri="{FF2B5EF4-FFF2-40B4-BE49-F238E27FC236}">
              <a16:creationId xmlns:a16="http://schemas.microsoft.com/office/drawing/2014/main" id="{00000000-0008-0000-0700-0000A4010000}"/>
            </a:ext>
          </a:extLst>
        </xdr:cNvPr>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a:extLst>
            <a:ext uri="{FF2B5EF4-FFF2-40B4-BE49-F238E27FC236}">
              <a16:creationId xmlns:a16="http://schemas.microsoft.com/office/drawing/2014/main" id="{00000000-0008-0000-0700-0000A6010000}"/>
            </a:ext>
          </a:extLst>
        </xdr:cNvPr>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28828</xdr:rowOff>
    </xdr:from>
    <xdr:to>
      <xdr:col>15</xdr:col>
      <xdr:colOff>231775</xdr:colOff>
      <xdr:row>78</xdr:row>
      <xdr:rowOff>130428</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10426700" y="134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7255</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38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35,767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80502</xdr:rowOff>
    </xdr:from>
    <xdr:to>
      <xdr:col>14</xdr:col>
      <xdr:colOff>79375</xdr:colOff>
      <xdr:row>79</xdr:row>
      <xdr:rowOff>10652</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9588500" y="1345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1779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35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22,204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91239</xdr:rowOff>
    </xdr:from>
    <xdr:to>
      <xdr:col>12</xdr:col>
      <xdr:colOff>561975</xdr:colOff>
      <xdr:row>79</xdr:row>
      <xdr:rowOff>21389</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8699500" y="1346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12516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355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30862</xdr:rowOff>
    </xdr:from>
    <xdr:to>
      <xdr:col>11</xdr:col>
      <xdr:colOff>358775</xdr:colOff>
      <xdr:row>78</xdr:row>
      <xdr:rowOff>132462</xdr:rowOff>
    </xdr:to>
    <xdr:sp macro="" textlink="">
      <xdr:nvSpPr>
        <xdr:cNvPr id="435" name="円/楕円 434">
          <a:extLst>
            <a:ext uri="{FF2B5EF4-FFF2-40B4-BE49-F238E27FC236}">
              <a16:creationId xmlns:a16="http://schemas.microsoft.com/office/drawing/2014/main" id="{00000000-0008-0000-0700-0000B3010000}"/>
            </a:ext>
          </a:extLst>
        </xdr:cNvPr>
        <xdr:cNvSpPr/>
      </xdr:nvSpPr>
      <xdr:spPr>
        <a:xfrm>
          <a:off x="7810500" y="1340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123589</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349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35,233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89284</xdr:rowOff>
    </xdr:from>
    <xdr:to>
      <xdr:col>10</xdr:col>
      <xdr:colOff>155575</xdr:colOff>
      <xdr:row>79</xdr:row>
      <xdr:rowOff>19434</xdr:rowOff>
    </xdr:to>
    <xdr:sp macro="" textlink="">
      <xdr:nvSpPr>
        <xdr:cNvPr id="437" name="円/楕円 436">
          <a:extLst>
            <a:ext uri="{FF2B5EF4-FFF2-40B4-BE49-F238E27FC236}">
              <a16:creationId xmlns:a16="http://schemas.microsoft.com/office/drawing/2014/main" id="{00000000-0008-0000-0700-0000B5010000}"/>
            </a:ext>
          </a:extLst>
        </xdr:cNvPr>
        <xdr:cNvSpPr/>
      </xdr:nvSpPr>
      <xdr:spPr>
        <a:xfrm>
          <a:off x="6921500" y="1346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10561</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355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157473</xdr:rowOff>
    </xdr:from>
    <xdr:to>
      <xdr:col>15</xdr:col>
      <xdr:colOff>180975</xdr:colOff>
      <xdr:row>98</xdr:row>
      <xdr:rowOff>162232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959573"/>
          <a:ext cx="838200" cy="4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162232</xdr:rowOff>
    </xdr:from>
    <xdr:to>
      <xdr:col>14</xdr:col>
      <xdr:colOff>28575</xdr:colOff>
      <xdr:row>99</xdr:row>
      <xdr:rowOff>4868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964332"/>
          <a:ext cx="889000" cy="1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164164</xdr:rowOff>
    </xdr:from>
    <xdr:to>
      <xdr:col>12</xdr:col>
      <xdr:colOff>511175</xdr:colOff>
      <xdr:row>99</xdr:row>
      <xdr:rowOff>4868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966264"/>
          <a:ext cx="8890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a:extLst>
            <a:ext uri="{FF2B5EF4-FFF2-40B4-BE49-F238E27FC236}">
              <a16:creationId xmlns:a16="http://schemas.microsoft.com/office/drawing/2014/main" id="{00000000-0008-0000-0700-0000DA010000}"/>
            </a:ext>
          </a:extLst>
        </xdr:cNvPr>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162630</xdr:rowOff>
    </xdr:from>
    <xdr:to>
      <xdr:col>11</xdr:col>
      <xdr:colOff>307975</xdr:colOff>
      <xdr:row>98</xdr:row>
      <xdr:rowOff>164164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964730"/>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a:extLst>
            <a:ext uri="{FF2B5EF4-FFF2-40B4-BE49-F238E27FC236}">
              <a16:creationId xmlns:a16="http://schemas.microsoft.com/office/drawing/2014/main" id="{00000000-0008-0000-0700-0000DD010000}"/>
            </a:ext>
          </a:extLst>
        </xdr:cNvPr>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a:extLst>
            <a:ext uri="{FF2B5EF4-FFF2-40B4-BE49-F238E27FC236}">
              <a16:creationId xmlns:a16="http://schemas.microsoft.com/office/drawing/2014/main" id="{00000000-0008-0000-0700-0000DF010000}"/>
            </a:ext>
          </a:extLst>
        </xdr:cNvPr>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106673</xdr:rowOff>
    </xdr:from>
    <xdr:to>
      <xdr:col>15</xdr:col>
      <xdr:colOff>231775</xdr:colOff>
      <xdr:row>99</xdr:row>
      <xdr:rowOff>36823</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10426700" y="1690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40972</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84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76,677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111432</xdr:rowOff>
    </xdr:from>
    <xdr:to>
      <xdr:col>14</xdr:col>
      <xdr:colOff>79375</xdr:colOff>
      <xdr:row>99</xdr:row>
      <xdr:rowOff>41582</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9588500" y="1691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32709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700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70,430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125518</xdr:rowOff>
    </xdr:from>
    <xdr:to>
      <xdr:col>12</xdr:col>
      <xdr:colOff>561975</xdr:colOff>
      <xdr:row>99</xdr:row>
      <xdr:rowOff>55668</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8699500" y="1692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46795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702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51,944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113364</xdr:rowOff>
    </xdr:from>
    <xdr:to>
      <xdr:col>11</xdr:col>
      <xdr:colOff>358775</xdr:colOff>
      <xdr:row>99</xdr:row>
      <xdr:rowOff>43514</xdr:rowOff>
    </xdr:to>
    <xdr:sp macro="" textlink="">
      <xdr:nvSpPr>
        <xdr:cNvPr id="492" name="円/楕円 491">
          <a:extLst>
            <a:ext uri="{FF2B5EF4-FFF2-40B4-BE49-F238E27FC236}">
              <a16:creationId xmlns:a16="http://schemas.microsoft.com/office/drawing/2014/main" id="{00000000-0008-0000-0700-0000EC010000}"/>
            </a:ext>
          </a:extLst>
        </xdr:cNvPr>
        <xdr:cNvSpPr/>
      </xdr:nvSpPr>
      <xdr:spPr>
        <a:xfrm>
          <a:off x="7810500" y="1691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34641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700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67,896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111830</xdr:rowOff>
    </xdr:from>
    <xdr:to>
      <xdr:col>10</xdr:col>
      <xdr:colOff>155575</xdr:colOff>
      <xdr:row>99</xdr:row>
      <xdr:rowOff>41980</xdr:rowOff>
    </xdr:to>
    <xdr:sp macro="" textlink="">
      <xdr:nvSpPr>
        <xdr:cNvPr id="494" name="円/楕円 493">
          <a:extLst>
            <a:ext uri="{FF2B5EF4-FFF2-40B4-BE49-F238E27FC236}">
              <a16:creationId xmlns:a16="http://schemas.microsoft.com/office/drawing/2014/main" id="{00000000-0008-0000-0700-0000EE010000}"/>
            </a:ext>
          </a:extLst>
        </xdr:cNvPr>
        <xdr:cNvSpPr/>
      </xdr:nvSpPr>
      <xdr:spPr>
        <a:xfrm>
          <a:off x="6921500" y="1691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33107</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700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50370</xdr:rowOff>
    </xdr:from>
    <xdr:to>
      <xdr:col>23</xdr:col>
      <xdr:colOff>517525</xdr:colOff>
      <xdr:row>38</xdr:row>
      <xdr:rowOff>51167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565470"/>
          <a:ext cx="8382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29350</xdr:rowOff>
    </xdr:from>
    <xdr:to>
      <xdr:col>22</xdr:col>
      <xdr:colOff>365125</xdr:colOff>
      <xdr:row>38</xdr:row>
      <xdr:rowOff>51167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544450"/>
          <a:ext cx="889000" cy="2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a:extLst>
            <a:ext uri="{FF2B5EF4-FFF2-40B4-BE49-F238E27FC236}">
              <a16:creationId xmlns:a16="http://schemas.microsoft.com/office/drawing/2014/main" id="{00000000-0008-0000-0700-00000E020000}"/>
            </a:ext>
          </a:extLst>
        </xdr:cNvPr>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29350</xdr:rowOff>
    </xdr:from>
    <xdr:to>
      <xdr:col>21</xdr:col>
      <xdr:colOff>161925</xdr:colOff>
      <xdr:row>38</xdr:row>
      <xdr:rowOff>55225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544450"/>
          <a:ext cx="889000" cy="2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a:extLst>
            <a:ext uri="{FF2B5EF4-FFF2-40B4-BE49-F238E27FC236}">
              <a16:creationId xmlns:a16="http://schemas.microsoft.com/office/drawing/2014/main" id="{00000000-0008-0000-0700-000011020000}"/>
            </a:ext>
          </a:extLst>
        </xdr:cNvPr>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47506</xdr:rowOff>
    </xdr:from>
    <xdr:to>
      <xdr:col>19</xdr:col>
      <xdr:colOff>644525</xdr:colOff>
      <xdr:row>38</xdr:row>
      <xdr:rowOff>55225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562606"/>
          <a:ext cx="889000" cy="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a:extLst>
            <a:ext uri="{FF2B5EF4-FFF2-40B4-BE49-F238E27FC236}">
              <a16:creationId xmlns:a16="http://schemas.microsoft.com/office/drawing/2014/main" id="{00000000-0008-0000-0700-000014020000}"/>
            </a:ext>
          </a:extLst>
        </xdr:cNvPr>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a:extLst>
            <a:ext uri="{FF2B5EF4-FFF2-40B4-BE49-F238E27FC236}">
              <a16:creationId xmlns:a16="http://schemas.microsoft.com/office/drawing/2014/main" id="{00000000-0008-0000-0700-000016020000}"/>
            </a:ext>
          </a:extLst>
        </xdr:cNvPr>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171020</xdr:rowOff>
    </xdr:from>
    <xdr:to>
      <xdr:col>23</xdr:col>
      <xdr:colOff>568325</xdr:colOff>
      <xdr:row>38</xdr:row>
      <xdr:rowOff>101170</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6268700" y="651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39,077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367</xdr:rowOff>
    </xdr:from>
    <xdr:to>
      <xdr:col>22</xdr:col>
      <xdr:colOff>415925</xdr:colOff>
      <xdr:row>38</xdr:row>
      <xdr:rowOff>101967</xdr:rowOff>
    </xdr:to>
    <xdr:sp macro="" textlink="">
      <xdr:nvSpPr>
        <xdr:cNvPr id="543" name="円/楕円 542">
          <a:extLst>
            <a:ext uri="{FF2B5EF4-FFF2-40B4-BE49-F238E27FC236}">
              <a16:creationId xmlns:a16="http://schemas.microsoft.com/office/drawing/2014/main" id="{00000000-0008-0000-0700-00001F020000}"/>
            </a:ext>
          </a:extLst>
        </xdr:cNvPr>
        <xdr:cNvSpPr/>
      </xdr:nvSpPr>
      <xdr:spPr>
        <a:xfrm>
          <a:off x="15430500" y="651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93094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0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38,728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150000</xdr:rowOff>
    </xdr:from>
    <xdr:to>
      <xdr:col>21</xdr:col>
      <xdr:colOff>212725</xdr:colOff>
      <xdr:row>38</xdr:row>
      <xdr:rowOff>80150</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4541500" y="649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96677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26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4425</xdr:rowOff>
    </xdr:from>
    <xdr:to>
      <xdr:col>20</xdr:col>
      <xdr:colOff>9525</xdr:colOff>
      <xdr:row>38</xdr:row>
      <xdr:rowOff>106025</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3652500" y="651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97152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1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168156</xdr:rowOff>
    </xdr:from>
    <xdr:to>
      <xdr:col>18</xdr:col>
      <xdr:colOff>492125</xdr:colOff>
      <xdr:row>38</xdr:row>
      <xdr:rowOff>98306</xdr:rowOff>
    </xdr:to>
    <xdr:sp macro="" textlink="">
      <xdr:nvSpPr>
        <xdr:cNvPr id="549" name="円/楕円 548">
          <a:extLst>
            <a:ext uri="{FF2B5EF4-FFF2-40B4-BE49-F238E27FC236}">
              <a16:creationId xmlns:a16="http://schemas.microsoft.com/office/drawing/2014/main" id="{00000000-0008-0000-0700-000025020000}"/>
            </a:ext>
          </a:extLst>
        </xdr:cNvPr>
        <xdr:cNvSpPr/>
      </xdr:nvSpPr>
      <xdr:spPr>
        <a:xfrm>
          <a:off x="12763500" y="651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89433</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0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45391</xdr:rowOff>
    </xdr:from>
    <xdr:to>
      <xdr:col>23</xdr:col>
      <xdr:colOff>517525</xdr:colOff>
      <xdr:row>58</xdr:row>
      <xdr:rowOff>77264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989491"/>
          <a:ext cx="838200" cy="3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162906</xdr:rowOff>
    </xdr:from>
    <xdr:to>
      <xdr:col>22</xdr:col>
      <xdr:colOff>365125</xdr:colOff>
      <xdr:row>58</xdr:row>
      <xdr:rowOff>45391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592656"/>
          <a:ext cx="889000" cy="39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a:extLst>
            <a:ext uri="{FF2B5EF4-FFF2-40B4-BE49-F238E27FC236}">
              <a16:creationId xmlns:a16="http://schemas.microsoft.com/office/drawing/2014/main" id="{00000000-0008-0000-0700-000047020000}"/>
            </a:ext>
          </a:extLst>
        </xdr:cNvPr>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142003</xdr:rowOff>
    </xdr:from>
    <xdr:to>
      <xdr:col>21</xdr:col>
      <xdr:colOff>161925</xdr:colOff>
      <xdr:row>55</xdr:row>
      <xdr:rowOff>162906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571753"/>
          <a:ext cx="889000" cy="2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a:extLst>
            <a:ext uri="{FF2B5EF4-FFF2-40B4-BE49-F238E27FC236}">
              <a16:creationId xmlns:a16="http://schemas.microsoft.com/office/drawing/2014/main" id="{00000000-0008-0000-0700-00004A020000}"/>
            </a:ext>
          </a:extLst>
        </xdr:cNvPr>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21422</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292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142003</xdr:rowOff>
    </xdr:from>
    <xdr:to>
      <xdr:col>19</xdr:col>
      <xdr:colOff>644525</xdr:colOff>
      <xdr:row>56</xdr:row>
      <xdr:rowOff>123134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571753"/>
          <a:ext cx="889000" cy="15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a:extLst>
            <a:ext uri="{FF2B5EF4-FFF2-40B4-BE49-F238E27FC236}">
              <a16:creationId xmlns:a16="http://schemas.microsoft.com/office/drawing/2014/main" id="{00000000-0008-0000-0700-00004F020000}"/>
            </a:ext>
          </a:extLst>
        </xdr:cNvPr>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58914</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14794" y="100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26464</xdr:rowOff>
    </xdr:from>
    <xdr:to>
      <xdr:col>23</xdr:col>
      <xdr:colOff>568325</xdr:colOff>
      <xdr:row>58</xdr:row>
      <xdr:rowOff>128064</xdr:rowOff>
    </xdr:to>
    <xdr:sp macro="" textlink="">
      <xdr:nvSpPr>
        <xdr:cNvPr id="598" name="円/楕円 597">
          <a:extLst>
            <a:ext uri="{FF2B5EF4-FFF2-40B4-BE49-F238E27FC236}">
              <a16:creationId xmlns:a16="http://schemas.microsoft.com/office/drawing/2014/main" id="{00000000-0008-0000-0700-000056020000}"/>
            </a:ext>
          </a:extLst>
        </xdr:cNvPr>
        <xdr:cNvSpPr/>
      </xdr:nvSpPr>
      <xdr:spPr>
        <a:xfrm>
          <a:off x="16268700" y="997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112841</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8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72,775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166041</xdr:rowOff>
    </xdr:from>
    <xdr:to>
      <xdr:col>22</xdr:col>
      <xdr:colOff>415925</xdr:colOff>
      <xdr:row>58</xdr:row>
      <xdr:rowOff>96191</xdr:rowOff>
    </xdr:to>
    <xdr:sp macro="" textlink="">
      <xdr:nvSpPr>
        <xdr:cNvPr id="600" name="円/楕円 599">
          <a:extLst>
            <a:ext uri="{FF2B5EF4-FFF2-40B4-BE49-F238E27FC236}">
              <a16:creationId xmlns:a16="http://schemas.microsoft.com/office/drawing/2014/main" id="{00000000-0008-0000-0700-000058020000}"/>
            </a:ext>
          </a:extLst>
        </xdr:cNvPr>
        <xdr:cNvSpPr/>
      </xdr:nvSpPr>
      <xdr:spPr>
        <a:xfrm>
          <a:off x="15430500" y="993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87318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0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89,506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112106</xdr:rowOff>
    </xdr:from>
    <xdr:to>
      <xdr:col>21</xdr:col>
      <xdr:colOff>212725</xdr:colOff>
      <xdr:row>56</xdr:row>
      <xdr:rowOff>42256</xdr:rowOff>
    </xdr:to>
    <xdr:sp macro="" textlink="">
      <xdr:nvSpPr>
        <xdr:cNvPr id="602" name="円/楕円 601">
          <a:extLst>
            <a:ext uri="{FF2B5EF4-FFF2-40B4-BE49-F238E27FC236}">
              <a16:creationId xmlns:a16="http://schemas.microsoft.com/office/drawing/2014/main" id="{00000000-0008-0000-0700-00005A020000}"/>
            </a:ext>
          </a:extLst>
        </xdr:cNvPr>
        <xdr:cNvSpPr/>
      </xdr:nvSpPr>
      <xdr:spPr>
        <a:xfrm>
          <a:off x="14541500" y="954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58783</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292794" y="931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297,818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91203</xdr:rowOff>
    </xdr:from>
    <xdr:to>
      <xdr:col>20</xdr:col>
      <xdr:colOff>9525</xdr:colOff>
      <xdr:row>56</xdr:row>
      <xdr:rowOff>21353</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3652500" y="952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54</xdr:row>
      <xdr:rowOff>37880</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03794" y="929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308,791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72334</xdr:rowOff>
    </xdr:from>
    <xdr:to>
      <xdr:col>18</xdr:col>
      <xdr:colOff>492125</xdr:colOff>
      <xdr:row>57</xdr:row>
      <xdr:rowOff>2484</xdr:rowOff>
    </xdr:to>
    <xdr:sp macro="" textlink="">
      <xdr:nvSpPr>
        <xdr:cNvPr id="606" name="円/楕円 605">
          <a:extLst>
            <a:ext uri="{FF2B5EF4-FFF2-40B4-BE49-F238E27FC236}">
              <a16:creationId xmlns:a16="http://schemas.microsoft.com/office/drawing/2014/main" id="{00000000-0008-0000-0700-00005E020000}"/>
            </a:ext>
          </a:extLst>
        </xdr:cNvPr>
        <xdr:cNvSpPr/>
      </xdr:nvSpPr>
      <xdr:spPr>
        <a:xfrm>
          <a:off x="12763500" y="967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19011</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14794" y="944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228,696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a:extLst>
            <a:ext uri="{FF2B5EF4-FFF2-40B4-BE49-F238E27FC236}">
              <a16:creationId xmlns:a16="http://schemas.microsoft.com/office/drawing/2014/main" id="{00000000-0008-0000-0700-00007C020000}"/>
            </a:ext>
          </a:extLst>
        </xdr:cNvPr>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133514</xdr:rowOff>
    </xdr:from>
    <xdr:to>
      <xdr:col>22</xdr:col>
      <xdr:colOff>365125</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06614"/>
          <a:ext cx="889000" cy="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133514</xdr:rowOff>
    </xdr:from>
    <xdr:to>
      <xdr:col>21</xdr:col>
      <xdr:colOff>161925</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06614"/>
          <a:ext cx="889000" cy="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a:extLst>
            <a:ext uri="{FF2B5EF4-FFF2-40B4-BE49-F238E27FC236}">
              <a16:creationId xmlns:a16="http://schemas.microsoft.com/office/drawing/2014/main" id="{00000000-0008-0000-0700-000081020000}"/>
            </a:ext>
          </a:extLst>
        </xdr:cNvPr>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a:extLst>
            <a:ext uri="{FF2B5EF4-FFF2-40B4-BE49-F238E27FC236}">
              <a16:creationId xmlns:a16="http://schemas.microsoft.com/office/drawing/2014/main" id="{00000000-0008-0000-0700-000084020000}"/>
            </a:ext>
          </a:extLst>
        </xdr:cNvPr>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82714</xdr:rowOff>
    </xdr:from>
    <xdr:to>
      <xdr:col>21</xdr:col>
      <xdr:colOff>212725</xdr:colOff>
      <xdr:row>79</xdr:row>
      <xdr:rowOff>12864</xdr:rowOff>
    </xdr:to>
    <xdr:sp macro="" textlink="">
      <xdr:nvSpPr>
        <xdr:cNvPr id="657" name="円/楕円 656">
          <a:extLst>
            <a:ext uri="{FF2B5EF4-FFF2-40B4-BE49-F238E27FC236}">
              <a16:creationId xmlns:a16="http://schemas.microsoft.com/office/drawing/2014/main" id="{00000000-0008-0000-0700-000091020000}"/>
            </a:ext>
          </a:extLst>
        </xdr:cNvPr>
        <xdr:cNvSpPr/>
      </xdr:nvSpPr>
      <xdr:spPr>
        <a:xfrm>
          <a:off x="14541500" y="1345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3991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7" y="1354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9" name="円/楕円 658">
          <a:extLst>
            <a:ext uri="{FF2B5EF4-FFF2-40B4-BE49-F238E27FC236}">
              <a16:creationId xmlns:a16="http://schemas.microsoft.com/office/drawing/2014/main" id="{00000000-0008-0000-0700-000093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1" name="円/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127544</xdr:rowOff>
    </xdr:from>
    <xdr:to>
      <xdr:col>23</xdr:col>
      <xdr:colOff>517525</xdr:colOff>
      <xdr:row>96</xdr:row>
      <xdr:rowOff>165247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586744"/>
          <a:ext cx="8382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165247</xdr:rowOff>
    </xdr:from>
    <xdr:to>
      <xdr:col>22</xdr:col>
      <xdr:colOff>365125</xdr:colOff>
      <xdr:row>97</xdr:row>
      <xdr:rowOff>39610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624447"/>
          <a:ext cx="889000" cy="45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a:extLst>
            <a:ext uri="{FF2B5EF4-FFF2-40B4-BE49-F238E27FC236}">
              <a16:creationId xmlns:a16="http://schemas.microsoft.com/office/drawing/2014/main" id="{00000000-0008-0000-0700-0000B7020000}"/>
            </a:ext>
          </a:extLst>
        </xdr:cNvPr>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20748</xdr:rowOff>
    </xdr:from>
    <xdr:to>
      <xdr:col>21</xdr:col>
      <xdr:colOff>161925</xdr:colOff>
      <xdr:row>97</xdr:row>
      <xdr:rowOff>39610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651398"/>
          <a:ext cx="889000" cy="1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a:extLst>
            <a:ext uri="{FF2B5EF4-FFF2-40B4-BE49-F238E27FC236}">
              <a16:creationId xmlns:a16="http://schemas.microsoft.com/office/drawing/2014/main" id="{00000000-0008-0000-0700-0000BA020000}"/>
            </a:ext>
          </a:extLst>
        </xdr:cNvPr>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10196</xdr:rowOff>
    </xdr:from>
    <xdr:to>
      <xdr:col>19</xdr:col>
      <xdr:colOff>644525</xdr:colOff>
      <xdr:row>97</xdr:row>
      <xdr:rowOff>20748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640846"/>
          <a:ext cx="889000" cy="1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a:extLst>
            <a:ext uri="{FF2B5EF4-FFF2-40B4-BE49-F238E27FC236}">
              <a16:creationId xmlns:a16="http://schemas.microsoft.com/office/drawing/2014/main" id="{00000000-0008-0000-0700-0000BD020000}"/>
            </a:ext>
          </a:extLst>
        </xdr:cNvPr>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a:extLst>
            <a:ext uri="{FF2B5EF4-FFF2-40B4-BE49-F238E27FC236}">
              <a16:creationId xmlns:a16="http://schemas.microsoft.com/office/drawing/2014/main" id="{00000000-0008-0000-0700-0000BF020000}"/>
            </a:ext>
          </a:extLst>
        </xdr:cNvPr>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76744</xdr:rowOff>
    </xdr:from>
    <xdr:to>
      <xdr:col>23</xdr:col>
      <xdr:colOff>568325</xdr:colOff>
      <xdr:row>97</xdr:row>
      <xdr:rowOff>6894</xdr:rowOff>
    </xdr:to>
    <xdr:sp macro="" textlink="">
      <xdr:nvSpPr>
        <xdr:cNvPr id="710" name="円/楕円 709">
          <a:extLst>
            <a:ext uri="{FF2B5EF4-FFF2-40B4-BE49-F238E27FC236}">
              <a16:creationId xmlns:a16="http://schemas.microsoft.com/office/drawing/2014/main" id="{00000000-0008-0000-0700-0000C6020000}"/>
            </a:ext>
          </a:extLst>
        </xdr:cNvPr>
        <xdr:cNvSpPr/>
      </xdr:nvSpPr>
      <xdr:spPr>
        <a:xfrm>
          <a:off x="16268700" y="1653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99621</xdr:rowOff>
    </xdr:from>
    <xdr:ext cx="599010"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387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226,381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114447</xdr:rowOff>
    </xdr:from>
    <xdr:to>
      <xdr:col>22</xdr:col>
      <xdr:colOff>415925</xdr:colOff>
      <xdr:row>97</xdr:row>
      <xdr:rowOff>44597</xdr:rowOff>
    </xdr:to>
    <xdr:sp macro="" textlink="">
      <xdr:nvSpPr>
        <xdr:cNvPr id="712" name="円/楕円 711">
          <a:extLst>
            <a:ext uri="{FF2B5EF4-FFF2-40B4-BE49-F238E27FC236}">
              <a16:creationId xmlns:a16="http://schemas.microsoft.com/office/drawing/2014/main" id="{00000000-0008-0000-0700-0000C8020000}"/>
            </a:ext>
          </a:extLst>
        </xdr:cNvPr>
        <xdr:cNvSpPr/>
      </xdr:nvSpPr>
      <xdr:spPr>
        <a:xfrm>
          <a:off x="15430500" y="165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61124</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181794" y="1634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206,589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160260</xdr:rowOff>
    </xdr:from>
    <xdr:to>
      <xdr:col>21</xdr:col>
      <xdr:colOff>212725</xdr:colOff>
      <xdr:row>97</xdr:row>
      <xdr:rowOff>90410</xdr:rowOff>
    </xdr:to>
    <xdr:sp macro="" textlink="">
      <xdr:nvSpPr>
        <xdr:cNvPr id="714" name="円/楕円 713">
          <a:extLst>
            <a:ext uri="{FF2B5EF4-FFF2-40B4-BE49-F238E27FC236}">
              <a16:creationId xmlns:a16="http://schemas.microsoft.com/office/drawing/2014/main" id="{00000000-0008-0000-0700-0000CA020000}"/>
            </a:ext>
          </a:extLst>
        </xdr:cNvPr>
        <xdr:cNvSpPr/>
      </xdr:nvSpPr>
      <xdr:spPr>
        <a:xfrm>
          <a:off x="14541500" y="1661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106937</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292794" y="1639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182,541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141398</xdr:rowOff>
    </xdr:from>
    <xdr:to>
      <xdr:col>20</xdr:col>
      <xdr:colOff>9525</xdr:colOff>
      <xdr:row>97</xdr:row>
      <xdr:rowOff>71548</xdr:rowOff>
    </xdr:to>
    <xdr:sp macro="" textlink="">
      <xdr:nvSpPr>
        <xdr:cNvPr id="716" name="円/楕円 715">
          <a:extLst>
            <a:ext uri="{FF2B5EF4-FFF2-40B4-BE49-F238E27FC236}">
              <a16:creationId xmlns:a16="http://schemas.microsoft.com/office/drawing/2014/main" id="{00000000-0008-0000-0700-0000CC020000}"/>
            </a:ext>
          </a:extLst>
        </xdr:cNvPr>
        <xdr:cNvSpPr/>
      </xdr:nvSpPr>
      <xdr:spPr>
        <a:xfrm>
          <a:off x="13652500" y="1660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88075</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03794" y="1637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192,442</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130846</xdr:rowOff>
    </xdr:from>
    <xdr:to>
      <xdr:col>18</xdr:col>
      <xdr:colOff>492125</xdr:colOff>
      <xdr:row>97</xdr:row>
      <xdr:rowOff>60996</xdr:rowOff>
    </xdr:to>
    <xdr:sp macro="" textlink="">
      <xdr:nvSpPr>
        <xdr:cNvPr id="718" name="円/楕円 717">
          <a:extLst>
            <a:ext uri="{FF2B5EF4-FFF2-40B4-BE49-F238E27FC236}">
              <a16:creationId xmlns:a16="http://schemas.microsoft.com/office/drawing/2014/main" id="{00000000-0008-0000-0700-0000CE020000}"/>
            </a:ext>
          </a:extLst>
        </xdr:cNvPr>
        <xdr:cNvSpPr/>
      </xdr:nvSpPr>
      <xdr:spPr>
        <a:xfrm>
          <a:off x="12763500" y="1659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77523</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14794" y="16365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a:extLst>
            <a:ext uri="{FF2B5EF4-FFF2-40B4-BE49-F238E27FC236}">
              <a16:creationId xmlns:a16="http://schemas.microsoft.com/office/drawing/2014/main" id="{00000000-0008-0000-0700-0000EC020000}"/>
            </a:ext>
          </a:extLst>
        </xdr:cNvPr>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a:extLst>
            <a:ext uri="{FF2B5EF4-FFF2-40B4-BE49-F238E27FC236}">
              <a16:creationId xmlns:a16="http://schemas.microsoft.com/office/drawing/2014/main" id="{00000000-0008-0000-0700-0000EE020000}"/>
            </a:ext>
          </a:extLst>
        </xdr:cNvPr>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a:extLst>
            <a:ext uri="{FF2B5EF4-FFF2-40B4-BE49-F238E27FC236}">
              <a16:creationId xmlns:a16="http://schemas.microsoft.com/office/drawing/2014/main" id="{00000000-0008-0000-0700-0000F1020000}"/>
            </a:ext>
          </a:extLst>
        </xdr:cNvPr>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a:extLst>
            <a:ext uri="{FF2B5EF4-FFF2-40B4-BE49-F238E27FC236}">
              <a16:creationId xmlns:a16="http://schemas.microsoft.com/office/drawing/2014/main" id="{00000000-0008-0000-0700-0000F4020000}"/>
            </a:ext>
          </a:extLst>
        </xdr:cNvPr>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a:extLst>
            <a:ext uri="{FF2B5EF4-FFF2-40B4-BE49-F238E27FC236}">
              <a16:creationId xmlns:a16="http://schemas.microsoft.com/office/drawing/2014/main" id="{00000000-0008-0000-0700-0000F6020000}"/>
            </a:ext>
          </a:extLst>
        </xdr:cNvPr>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a:extLst>
            <a:ext uri="{FF2B5EF4-FFF2-40B4-BE49-F238E27FC236}">
              <a16:creationId xmlns:a16="http://schemas.microsoft.com/office/drawing/2014/main" id="{00000000-0008-0000-0700-000025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a:extLst>
            <a:ext uri="{FF2B5EF4-FFF2-40B4-BE49-F238E27FC236}">
              <a16:creationId xmlns:a16="http://schemas.microsoft.com/office/drawing/2014/main" id="{00000000-0008-0000-0700-000028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a:extLst>
            <a:ext uri="{FF2B5EF4-FFF2-40B4-BE49-F238E27FC236}">
              <a16:creationId xmlns:a16="http://schemas.microsoft.com/office/drawing/2014/main" id="{00000000-0008-0000-0700-00002B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a:extLst>
            <a:ext uri="{FF2B5EF4-FFF2-40B4-BE49-F238E27FC236}">
              <a16:creationId xmlns:a16="http://schemas.microsoft.com/office/drawing/2014/main" id="{00000000-0008-0000-0700-00002D030000}"/>
            </a:ext>
          </a:extLst>
        </xdr:cNvPr>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a:extLst>
            <a:ext uri="{FF2B5EF4-FFF2-40B4-BE49-F238E27FC236}">
              <a16:creationId xmlns:a16="http://schemas.microsoft.com/office/drawing/2014/main" id="{00000000-0008-0000-0700-00003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a:extLst>
            <a:ext uri="{FF2B5EF4-FFF2-40B4-BE49-F238E27FC236}">
              <a16:creationId xmlns:a16="http://schemas.microsoft.com/office/drawing/2014/main" id="{00000000-0008-0000-0700-00003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a:extLst>
            <a:ext uri="{FF2B5EF4-FFF2-40B4-BE49-F238E27FC236}">
              <a16:creationId xmlns:a16="http://schemas.microsoft.com/office/drawing/2014/main" id="{00000000-0008-0000-0700-00003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a:extLst>
            <a:ext uri="{FF2B5EF4-FFF2-40B4-BE49-F238E27FC236}">
              <a16:creationId xmlns:a16="http://schemas.microsoft.com/office/drawing/2014/main" id="{00000000-0008-0000-0700-00003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類似団体平均値以下で概ね横ばいとなっている。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北海道雨竜町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財政調整基金残高、実質収支額、実質単年度収支ともに横ばいで推移している。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北海道雨竜町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各会計ともに赤字はなく、黒字となっており、連結実質赤字比率は、算出されない。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14362_&#38632;&#31452;&#30010;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row>
        <row r="75">
          <cell r="K75">
            <v>9.1</v>
          </cell>
          <cell r="L75">
            <v>7.8</v>
          </cell>
          <cell r="M75">
            <v>6.9</v>
          </cell>
          <cell r="N75">
            <v>5.2</v>
          </cell>
          <cell r="O75">
            <v>4.0999999999999996</v>
          </cell>
        </row>
        <row r="77">
          <cell r="G77" t="str">
            <v>類似団体内平均値</v>
          </cell>
          <cell r="K77">
            <v>0</v>
          </cell>
          <cell r="L77">
            <v>0</v>
          </cell>
          <cell r="M77">
            <v>0</v>
          </cell>
          <cell r="N77">
            <v>0</v>
          </cell>
          <cell r="O77">
            <v>0</v>
          </cell>
        </row>
        <row r="79">
          <cell r="K79">
            <v>11.4</v>
          </cell>
          <cell r="L79">
            <v>10.1</v>
          </cell>
          <cell r="M79">
            <v>9.1999999999999993</v>
          </cell>
          <cell r="N79">
            <v>8.1999999999999993</v>
          </cell>
          <cell r="O79">
            <v>7.8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3745647</v>
      </c>
      <c r="BO4" s="349"/>
      <c r="BP4" s="349"/>
      <c r="BQ4" s="349"/>
      <c r="BR4" s="349"/>
      <c r="BS4" s="349"/>
      <c r="BT4" s="349"/>
      <c r="BU4" s="350"/>
      <c r="BV4" s="348">
        <v>3393770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5.8</v>
      </c>
      <c r="CU4" s="355"/>
      <c r="CV4" s="355"/>
      <c r="CW4" s="355"/>
      <c r="CX4" s="355"/>
      <c r="CY4" s="355"/>
      <c r="CZ4" s="355"/>
      <c r="DA4" s="356"/>
      <c r="DB4" s="354">
        <v>4.8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3578967</v>
      </c>
      <c r="BO5" s="386"/>
      <c r="BP5" s="386"/>
      <c r="BQ5" s="386"/>
      <c r="BR5" s="386"/>
      <c r="BS5" s="386"/>
      <c r="BT5" s="386"/>
      <c r="BU5" s="387"/>
      <c r="BV5" s="385">
        <v>3283506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73.599999999999994</v>
      </c>
      <c r="CU5" s="383"/>
      <c r="CV5" s="383"/>
      <c r="CW5" s="383"/>
      <c r="CX5" s="383"/>
      <c r="CY5" s="383"/>
      <c r="CZ5" s="383"/>
      <c r="DA5" s="384"/>
      <c r="DB5" s="382">
        <v>78.2</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166680</v>
      </c>
      <c r="BO6" s="386"/>
      <c r="BP6" s="386"/>
      <c r="BQ6" s="386"/>
      <c r="BR6" s="386"/>
      <c r="BS6" s="386"/>
      <c r="BT6" s="386"/>
      <c r="BU6" s="387"/>
      <c r="BV6" s="385">
        <v>110264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76.7</v>
      </c>
      <c r="CU6" s="423"/>
      <c r="CV6" s="423"/>
      <c r="CW6" s="423"/>
      <c r="CX6" s="423"/>
      <c r="CY6" s="423"/>
      <c r="CZ6" s="423"/>
      <c r="DA6" s="424"/>
      <c r="DB6" s="422">
        <v>82.3</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33938</v>
      </c>
      <c r="BO7" s="386"/>
      <c r="BP7" s="386"/>
      <c r="BQ7" s="386"/>
      <c r="BR7" s="386"/>
      <c r="BS7" s="386"/>
      <c r="BT7" s="386"/>
      <c r="BU7" s="387"/>
      <c r="BV7" s="385">
        <v>7217</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2287378</v>
      </c>
      <c r="CU7" s="386"/>
      <c r="CV7" s="386"/>
      <c r="CW7" s="386"/>
      <c r="CX7" s="386"/>
      <c r="CY7" s="386"/>
      <c r="CZ7" s="386"/>
      <c r="DA7" s="387"/>
      <c r="DB7" s="385">
        <v>2162796</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132742</v>
      </c>
      <c r="BO8" s="386"/>
      <c r="BP8" s="386"/>
      <c r="BQ8" s="386"/>
      <c r="BR8" s="386"/>
      <c r="BS8" s="386"/>
      <c r="BT8" s="386"/>
      <c r="BU8" s="387"/>
      <c r="BV8" s="385">
        <v>103047</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0.13</v>
      </c>
      <c r="CU8" s="426"/>
      <c r="CV8" s="426"/>
      <c r="CW8" s="426"/>
      <c r="CX8" s="426"/>
      <c r="CY8" s="426"/>
      <c r="CZ8" s="426"/>
      <c r="DA8" s="427"/>
      <c r="DB8" s="425">
        <v>0.13</v>
      </c>
      <c r="DC8" s="426"/>
      <c r="DD8" s="426"/>
      <c r="DE8" s="426"/>
      <c r="DF8" s="426"/>
      <c r="DG8" s="426"/>
      <c r="DH8" s="426"/>
      <c r="DI8" s="427"/>
      <c r="DJ8" s="137"/>
      <c r="DK8" s="137"/>
      <c r="DL8" s="137"/>
      <c r="DM8" s="137"/>
      <c r="DN8" s="137"/>
      <c r="DO8" s="137"/>
    </row>
    <row r="9" spans="1:119" ht="18.75" customHeight="1" thickBot="1" x14ac:dyDescent="0.2">
      <c r="A9" s="138"/>
      <c r="B9" s="379" t="s">
        <v>93</v>
      </c>
      <c r="C9" s="380"/>
      <c r="D9" s="380"/>
      <c r="E9" s="380"/>
      <c r="F9" s="380"/>
      <c r="G9" s="380"/>
      <c r="H9" s="380"/>
      <c r="I9" s="380"/>
      <c r="J9" s="380"/>
      <c r="K9" s="428"/>
      <c r="L9" s="429" t="s">
        <v>94</v>
      </c>
      <c r="M9" s="430"/>
      <c r="N9" s="430"/>
      <c r="O9" s="430"/>
      <c r="P9" s="430"/>
      <c r="Q9" s="431"/>
      <c r="R9" s="432">
        <v>2749</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77</v>
      </c>
      <c r="AV9" s="418"/>
      <c r="AW9" s="418"/>
      <c r="AX9" s="418"/>
      <c r="AY9" s="419" t="s">
        <v>97</v>
      </c>
      <c r="AZ9" s="420"/>
      <c r="BA9" s="420"/>
      <c r="BB9" s="420"/>
      <c r="BC9" s="420"/>
      <c r="BD9" s="420"/>
      <c r="BE9" s="420"/>
      <c r="BF9" s="420"/>
      <c r="BG9" s="420"/>
      <c r="BH9" s="420"/>
      <c r="BI9" s="420"/>
      <c r="BJ9" s="420"/>
      <c r="BK9" s="420"/>
      <c r="BL9" s="420"/>
      <c r="BM9" s="421"/>
      <c r="BN9" s="385">
        <v>29695</v>
      </c>
      <c r="BO9" s="386"/>
      <c r="BP9" s="386"/>
      <c r="BQ9" s="386"/>
      <c r="BR9" s="386"/>
      <c r="BS9" s="386"/>
      <c r="BT9" s="386"/>
      <c r="BU9" s="387"/>
      <c r="BV9" s="385">
        <v>-36957</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20.3</v>
      </c>
      <c r="CU9" s="383"/>
      <c r="CV9" s="383"/>
      <c r="CW9" s="383"/>
      <c r="CX9" s="383"/>
      <c r="CY9" s="383"/>
      <c r="CZ9" s="383"/>
      <c r="DA9" s="384"/>
      <c r="DB9" s="382">
        <v>19.100000000000001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99</v>
      </c>
      <c r="M10" s="415"/>
      <c r="N10" s="415"/>
      <c r="O10" s="415"/>
      <c r="P10" s="415"/>
      <c r="Q10" s="416"/>
      <c r="R10" s="436">
        <v>3049</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101</v>
      </c>
      <c r="AV10" s="418"/>
      <c r="AW10" s="418"/>
      <c r="AX10" s="418"/>
      <c r="AY10" s="419" t="s">
        <v>102</v>
      </c>
      <c r="AZ10" s="420"/>
      <c r="BA10" s="420"/>
      <c r="BB10" s="420"/>
      <c r="BC10" s="420"/>
      <c r="BD10" s="420"/>
      <c r="BE10" s="420"/>
      <c r="BF10" s="420"/>
      <c r="BG10" s="420"/>
      <c r="BH10" s="420"/>
      <c r="BI10" s="420"/>
      <c r="BJ10" s="420"/>
      <c r="BK10" s="420"/>
      <c r="BL10" s="420"/>
      <c r="BM10" s="421"/>
      <c r="BN10" s="385">
        <v>104697</v>
      </c>
      <c r="BO10" s="386"/>
      <c r="BP10" s="386"/>
      <c r="BQ10" s="386"/>
      <c r="BR10" s="386"/>
      <c r="BS10" s="386"/>
      <c r="BT10" s="386"/>
      <c r="BU10" s="387"/>
      <c r="BV10" s="385">
        <v>119946</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77</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x14ac:dyDescent="0.15">
      <c r="A12" s="138"/>
      <c r="B12" s="445" t="s">
        <v>110</v>
      </c>
      <c r="C12" s="446"/>
      <c r="D12" s="446"/>
      <c r="E12" s="446"/>
      <c r="F12" s="446"/>
      <c r="G12" s="446"/>
      <c r="H12" s="446"/>
      <c r="I12" s="446"/>
      <c r="J12" s="446"/>
      <c r="K12" s="447"/>
      <c r="L12" s="454" t="s">
        <v>111</v>
      </c>
      <c r="M12" s="455"/>
      <c r="N12" s="455"/>
      <c r="O12" s="455"/>
      <c r="P12" s="455"/>
      <c r="Q12" s="456"/>
      <c r="R12" s="457">
        <v>2610</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t="s">
        <v>117</v>
      </c>
      <c r="BO12" s="386"/>
      <c r="BP12" s="386"/>
      <c r="BQ12" s="386"/>
      <c r="BR12" s="386"/>
      <c r="BS12" s="386"/>
      <c r="BT12" s="386"/>
      <c r="BU12" s="387"/>
      <c r="BV12" s="385" t="s">
        <v>117</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117</v>
      </c>
      <c r="CU12" s="426"/>
      <c r="CV12" s="426"/>
      <c r="CW12" s="426"/>
      <c r="CX12" s="426"/>
      <c r="CY12" s="426"/>
      <c r="CZ12" s="426"/>
      <c r="DA12" s="427"/>
      <c r="DB12" s="425" t="s">
        <v>117</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119</v>
      </c>
      <c r="N13" s="474"/>
      <c r="O13" s="474"/>
      <c r="P13" s="474"/>
      <c r="Q13" s="475"/>
      <c r="R13" s="466">
        <v>2604</v>
      </c>
      <c r="S13" s="467"/>
      <c r="T13" s="467"/>
      <c r="U13" s="467"/>
      <c r="V13" s="468"/>
      <c r="W13" s="401" t="s">
        <v>120</v>
      </c>
      <c r="X13" s="402"/>
      <c r="Y13" s="402"/>
      <c r="Z13" s="402"/>
      <c r="AA13" s="402"/>
      <c r="AB13" s="392"/>
      <c r="AC13" s="436">
        <v>541</v>
      </c>
      <c r="AD13" s="437"/>
      <c r="AE13" s="437"/>
      <c r="AF13" s="437"/>
      <c r="AG13" s="476"/>
      <c r="AH13" s="436">
        <v>632</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134392</v>
      </c>
      <c r="BO13" s="386"/>
      <c r="BP13" s="386"/>
      <c r="BQ13" s="386"/>
      <c r="BR13" s="386"/>
      <c r="BS13" s="386"/>
      <c r="BT13" s="386"/>
      <c r="BU13" s="387"/>
      <c r="BV13" s="385">
        <v>82989</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4.0999999999999996</v>
      </c>
      <c r="CU13" s="383"/>
      <c r="CV13" s="383"/>
      <c r="CW13" s="383"/>
      <c r="CX13" s="383"/>
      <c r="CY13" s="383"/>
      <c r="CZ13" s="383"/>
      <c r="DA13" s="384"/>
      <c r="DB13" s="382">
        <v>5.2</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125</v>
      </c>
      <c r="M14" s="464"/>
      <c r="N14" s="464"/>
      <c r="O14" s="464"/>
      <c r="P14" s="464"/>
      <c r="Q14" s="465"/>
      <c r="R14" s="466">
        <v>2682</v>
      </c>
      <c r="S14" s="467"/>
      <c r="T14" s="467"/>
      <c r="U14" s="467"/>
      <c r="V14" s="468"/>
      <c r="W14" s="375"/>
      <c r="X14" s="376"/>
      <c r="Y14" s="376"/>
      <c r="Z14" s="376"/>
      <c r="AA14" s="376"/>
      <c r="AB14" s="365"/>
      <c r="AC14" s="469">
        <v>39.4</v>
      </c>
      <c r="AD14" s="470"/>
      <c r="AE14" s="470"/>
      <c r="AF14" s="470"/>
      <c r="AG14" s="471"/>
      <c r="AH14" s="469">
        <v>40.9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t="s">
        <v>117</v>
      </c>
      <c r="CU14" s="481"/>
      <c r="CV14" s="481"/>
      <c r="CW14" s="481"/>
      <c r="CX14" s="481"/>
      <c r="CY14" s="481"/>
      <c r="CZ14" s="481"/>
      <c r="DA14" s="482"/>
      <c r="DB14" s="480" t="s">
        <v>117</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119</v>
      </c>
      <c r="N15" s="474"/>
      <c r="O15" s="474"/>
      <c r="P15" s="474"/>
      <c r="Q15" s="475"/>
      <c r="R15" s="466">
        <v>2681</v>
      </c>
      <c r="S15" s="467"/>
      <c r="T15" s="467"/>
      <c r="U15" s="467"/>
      <c r="V15" s="468"/>
      <c r="W15" s="401" t="s">
        <v>127</v>
      </c>
      <c r="X15" s="402"/>
      <c r="Y15" s="402"/>
      <c r="Z15" s="402"/>
      <c r="AA15" s="402"/>
      <c r="AB15" s="392"/>
      <c r="AC15" s="436">
        <v>128</v>
      </c>
      <c r="AD15" s="437"/>
      <c r="AE15" s="437"/>
      <c r="AF15" s="437"/>
      <c r="AG15" s="476"/>
      <c r="AH15" s="436">
        <v>157</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272681</v>
      </c>
      <c r="BO15" s="349"/>
      <c r="BP15" s="349"/>
      <c r="BQ15" s="349"/>
      <c r="BR15" s="349"/>
      <c r="BS15" s="349"/>
      <c r="BT15" s="349"/>
      <c r="BU15" s="350"/>
      <c r="BV15" s="348">
        <v>267180</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9.3000000000000007</v>
      </c>
      <c r="AD16" s="470"/>
      <c r="AE16" s="470"/>
      <c r="AF16" s="470"/>
      <c r="AG16" s="471"/>
      <c r="AH16" s="469">
        <v>10.199999999999999</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2121146</v>
      </c>
      <c r="BO16" s="386"/>
      <c r="BP16" s="386"/>
      <c r="BQ16" s="386"/>
      <c r="BR16" s="386"/>
      <c r="BS16" s="386"/>
      <c r="BT16" s="386"/>
      <c r="BU16" s="387"/>
      <c r="BV16" s="385">
        <v>1987477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133</v>
      </c>
      <c r="N17" s="490"/>
      <c r="O17" s="490"/>
      <c r="P17" s="490"/>
      <c r="Q17" s="491"/>
      <c r="R17" s="486" t="s">
        <v>134</v>
      </c>
      <c r="S17" s="487"/>
      <c r="T17" s="487"/>
      <c r="U17" s="487"/>
      <c r="V17" s="488"/>
      <c r="W17" s="401" t="s">
        <v>135</v>
      </c>
      <c r="X17" s="402"/>
      <c r="Y17" s="402"/>
      <c r="Z17" s="402"/>
      <c r="AA17" s="402"/>
      <c r="AB17" s="392"/>
      <c r="AC17" s="436">
        <v>704</v>
      </c>
      <c r="AD17" s="437"/>
      <c r="AE17" s="437"/>
      <c r="AF17" s="437"/>
      <c r="AG17" s="476"/>
      <c r="AH17" s="436">
        <v>756</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329372</v>
      </c>
      <c r="BO17" s="386"/>
      <c r="BP17" s="386"/>
      <c r="BQ17" s="386"/>
      <c r="BR17" s="386"/>
      <c r="BS17" s="386"/>
      <c r="BT17" s="386"/>
      <c r="BU17" s="387"/>
      <c r="BV17" s="385">
        <v>335766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137</v>
      </c>
      <c r="C18" s="428"/>
      <c r="D18" s="428"/>
      <c r="E18" s="497"/>
      <c r="F18" s="497"/>
      <c r="G18" s="497"/>
      <c r="H18" s="497"/>
      <c r="I18" s="497"/>
      <c r="J18" s="497"/>
      <c r="K18" s="497"/>
      <c r="L18" s="498">
        <v>191.15</v>
      </c>
      <c r="M18" s="498"/>
      <c r="N18" s="498"/>
      <c r="O18" s="498"/>
      <c r="P18" s="498"/>
      <c r="Q18" s="498"/>
      <c r="R18" s="499"/>
      <c r="S18" s="499"/>
      <c r="T18" s="499"/>
      <c r="U18" s="499"/>
      <c r="V18" s="500"/>
      <c r="W18" s="403"/>
      <c r="X18" s="404"/>
      <c r="Y18" s="404"/>
      <c r="Z18" s="404"/>
      <c r="AA18" s="404"/>
      <c r="AB18" s="395"/>
      <c r="AC18" s="501">
        <v>51.3</v>
      </c>
      <c r="AD18" s="502"/>
      <c r="AE18" s="502"/>
      <c r="AF18" s="502"/>
      <c r="AG18" s="503"/>
      <c r="AH18" s="501">
        <v>48.9</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1661688</v>
      </c>
      <c r="BO18" s="386"/>
      <c r="BP18" s="386"/>
      <c r="BQ18" s="386"/>
      <c r="BR18" s="386"/>
      <c r="BS18" s="386"/>
      <c r="BT18" s="386"/>
      <c r="BU18" s="387"/>
      <c r="BV18" s="385">
        <v>1678569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139</v>
      </c>
      <c r="C19" s="428"/>
      <c r="D19" s="428"/>
      <c r="E19" s="497"/>
      <c r="F19" s="497"/>
      <c r="G19" s="497"/>
      <c r="H19" s="497"/>
      <c r="I19" s="497"/>
      <c r="J19" s="497"/>
      <c r="K19" s="497"/>
      <c r="L19" s="505">
        <v>14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2497930</v>
      </c>
      <c r="BO19" s="386"/>
      <c r="BP19" s="386"/>
      <c r="BQ19" s="386"/>
      <c r="BR19" s="386"/>
      <c r="BS19" s="386"/>
      <c r="BT19" s="386"/>
      <c r="BU19" s="387"/>
      <c r="BV19" s="385">
        <v>2459239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141</v>
      </c>
      <c r="C20" s="428"/>
      <c r="D20" s="428"/>
      <c r="E20" s="497"/>
      <c r="F20" s="497"/>
      <c r="G20" s="497"/>
      <c r="H20" s="497"/>
      <c r="I20" s="497"/>
      <c r="J20" s="497"/>
      <c r="K20" s="497"/>
      <c r="L20" s="505">
        <v>1005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3" t="s">
        <v>147</v>
      </c>
      <c r="AI22" s="402"/>
      <c r="AJ22" s="402"/>
      <c r="AK22" s="402"/>
      <c r="AL22" s="392"/>
      <c r="AM22" s="543" t="s">
        <v>148</v>
      </c>
      <c r="AN22" s="544"/>
      <c r="AO22" s="544"/>
      <c r="AP22" s="544"/>
      <c r="AQ22" s="544"/>
      <c r="AR22" s="545"/>
      <c r="AS22" s="524" t="s">
        <v>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149</v>
      </c>
      <c r="AZ23" s="346"/>
      <c r="BA23" s="346"/>
      <c r="BB23" s="346"/>
      <c r="BC23" s="346"/>
      <c r="BD23" s="346"/>
      <c r="BE23" s="346"/>
      <c r="BF23" s="346"/>
      <c r="BG23" s="346"/>
      <c r="BH23" s="346"/>
      <c r="BI23" s="346"/>
      <c r="BJ23" s="346"/>
      <c r="BK23" s="346"/>
      <c r="BL23" s="346"/>
      <c r="BM23" s="347"/>
      <c r="BN23" s="385">
        <v>5090135</v>
      </c>
      <c r="BO23" s="386"/>
      <c r="BP23" s="386"/>
      <c r="BQ23" s="386"/>
      <c r="BR23" s="386"/>
      <c r="BS23" s="386"/>
      <c r="BT23" s="386"/>
      <c r="BU23" s="387"/>
      <c r="BV23" s="385">
        <v>5225189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150</v>
      </c>
      <c r="F24" s="415"/>
      <c r="G24" s="415"/>
      <c r="H24" s="415"/>
      <c r="I24" s="415"/>
      <c r="J24" s="415"/>
      <c r="K24" s="416"/>
      <c r="L24" s="436">
        <v>1</v>
      </c>
      <c r="M24" s="437"/>
      <c r="N24" s="437"/>
      <c r="O24" s="437"/>
      <c r="P24" s="476"/>
      <c r="Q24" s="436">
        <v>7460</v>
      </c>
      <c r="R24" s="437"/>
      <c r="S24" s="437"/>
      <c r="T24" s="437"/>
      <c r="U24" s="437"/>
      <c r="V24" s="476"/>
      <c r="W24" s="531"/>
      <c r="X24" s="519"/>
      <c r="Y24" s="520"/>
      <c r="Z24" s="435" t="s">
        <v>151</v>
      </c>
      <c r="AA24" s="415"/>
      <c r="AB24" s="415"/>
      <c r="AC24" s="415"/>
      <c r="AD24" s="415"/>
      <c r="AE24" s="415"/>
      <c r="AF24" s="415"/>
      <c r="AG24" s="416"/>
      <c r="AH24" s="436">
        <v>50</v>
      </c>
      <c r="AI24" s="437"/>
      <c r="AJ24" s="437"/>
      <c r="AK24" s="437"/>
      <c r="AL24" s="476"/>
      <c r="AM24" s="436">
        <v>159450</v>
      </c>
      <c r="AN24" s="437"/>
      <c r="AO24" s="437"/>
      <c r="AP24" s="437"/>
      <c r="AQ24" s="437"/>
      <c r="AR24" s="476"/>
      <c r="AS24" s="436">
        <v>3189</v>
      </c>
      <c r="AT24" s="437"/>
      <c r="AU24" s="437"/>
      <c r="AV24" s="437"/>
      <c r="AW24" s="437"/>
      <c r="AX24" s="438"/>
      <c r="AY24" s="551" t="s">
        <v>152</v>
      </c>
      <c r="AZ24" s="552"/>
      <c r="BA24" s="552"/>
      <c r="BB24" s="552"/>
      <c r="BC24" s="552"/>
      <c r="BD24" s="552"/>
      <c r="BE24" s="552"/>
      <c r="BF24" s="552"/>
      <c r="BG24" s="552"/>
      <c r="BH24" s="552"/>
      <c r="BI24" s="552"/>
      <c r="BJ24" s="552"/>
      <c r="BK24" s="552"/>
      <c r="BL24" s="552"/>
      <c r="BM24" s="553"/>
      <c r="BN24" s="385">
        <v>4790069</v>
      </c>
      <c r="BO24" s="386"/>
      <c r="BP24" s="386"/>
      <c r="BQ24" s="386"/>
      <c r="BR24" s="386"/>
      <c r="BS24" s="386"/>
      <c r="BT24" s="386"/>
      <c r="BU24" s="387"/>
      <c r="BV24" s="385">
        <v>4910863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153</v>
      </c>
      <c r="F25" s="415"/>
      <c r="G25" s="415"/>
      <c r="H25" s="415"/>
      <c r="I25" s="415"/>
      <c r="J25" s="415"/>
      <c r="K25" s="416"/>
      <c r="L25" s="436">
        <v>1</v>
      </c>
      <c r="M25" s="437"/>
      <c r="N25" s="437"/>
      <c r="O25" s="437"/>
      <c r="P25" s="476"/>
      <c r="Q25" s="436">
        <v>6670</v>
      </c>
      <c r="R25" s="437"/>
      <c r="S25" s="437"/>
      <c r="T25" s="437"/>
      <c r="U25" s="437"/>
      <c r="V25" s="476"/>
      <c r="W25" s="531"/>
      <c r="X25" s="519"/>
      <c r="Y25" s="520"/>
      <c r="Z25" s="435" t="s">
        <v>154</v>
      </c>
      <c r="AA25" s="415"/>
      <c r="AB25" s="415"/>
      <c r="AC25" s="415"/>
      <c r="AD25" s="415"/>
      <c r="AE25" s="415"/>
      <c r="AF25" s="415"/>
      <c r="AG25" s="416"/>
      <c r="AH25" s="436" t="s">
        <v>117</v>
      </c>
      <c r="AI25" s="437"/>
      <c r="AJ25" s="437"/>
      <c r="AK25" s="437"/>
      <c r="AL25" s="476"/>
      <c r="AM25" s="436" t="s">
        <v>117</v>
      </c>
      <c r="AN25" s="437"/>
      <c r="AO25" s="437"/>
      <c r="AP25" s="437"/>
      <c r="AQ25" s="437"/>
      <c r="AR25" s="476"/>
      <c r="AS25" s="436" t="s">
        <v>117</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105625</v>
      </c>
      <c r="BO25" s="349"/>
      <c r="BP25" s="349"/>
      <c r="BQ25" s="349"/>
      <c r="BR25" s="349"/>
      <c r="BS25" s="349"/>
      <c r="BT25" s="349"/>
      <c r="BU25" s="350"/>
      <c r="BV25" s="348">
        <v>108392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156</v>
      </c>
      <c r="F26" s="415"/>
      <c r="G26" s="415"/>
      <c r="H26" s="415"/>
      <c r="I26" s="415"/>
      <c r="J26" s="415"/>
      <c r="K26" s="416"/>
      <c r="L26" s="436">
        <v>1</v>
      </c>
      <c r="M26" s="437"/>
      <c r="N26" s="437"/>
      <c r="O26" s="437"/>
      <c r="P26" s="476"/>
      <c r="Q26" s="436">
        <v>5930</v>
      </c>
      <c r="R26" s="437"/>
      <c r="S26" s="437"/>
      <c r="T26" s="437"/>
      <c r="U26" s="437"/>
      <c r="V26" s="476"/>
      <c r="W26" s="531"/>
      <c r="X26" s="519"/>
      <c r="Y26" s="520"/>
      <c r="Z26" s="435" t="s">
        <v>157</v>
      </c>
      <c r="AA26" s="541"/>
      <c r="AB26" s="541"/>
      <c r="AC26" s="541"/>
      <c r="AD26" s="541"/>
      <c r="AE26" s="541"/>
      <c r="AF26" s="541"/>
      <c r="AG26" s="542"/>
      <c r="AH26" s="436" t="s">
        <v>117</v>
      </c>
      <c r="AI26" s="437"/>
      <c r="AJ26" s="437"/>
      <c r="AK26" s="437"/>
      <c r="AL26" s="476"/>
      <c r="AM26" s="436" t="s">
        <v>117</v>
      </c>
      <c r="AN26" s="437"/>
      <c r="AO26" s="437"/>
      <c r="AP26" s="437"/>
      <c r="AQ26" s="437"/>
      <c r="AR26" s="476"/>
      <c r="AS26" s="436" t="s">
        <v>117</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117</v>
      </c>
      <c r="BO26" s="386"/>
      <c r="BP26" s="386"/>
      <c r="BQ26" s="386"/>
      <c r="BR26" s="386"/>
      <c r="BS26" s="386"/>
      <c r="BT26" s="386"/>
      <c r="BU26" s="387"/>
      <c r="BV26" s="385" t="s">
        <v>117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159</v>
      </c>
      <c r="F27" s="415"/>
      <c r="G27" s="415"/>
      <c r="H27" s="415"/>
      <c r="I27" s="415"/>
      <c r="J27" s="415"/>
      <c r="K27" s="416"/>
      <c r="L27" s="436">
        <v>1</v>
      </c>
      <c r="M27" s="437"/>
      <c r="N27" s="437"/>
      <c r="O27" s="437"/>
      <c r="P27" s="476"/>
      <c r="Q27" s="436">
        <v>2630</v>
      </c>
      <c r="R27" s="437"/>
      <c r="S27" s="437"/>
      <c r="T27" s="437"/>
      <c r="U27" s="437"/>
      <c r="V27" s="476"/>
      <c r="W27" s="531"/>
      <c r="X27" s="519"/>
      <c r="Y27" s="520"/>
      <c r="Z27" s="435" t="s">
        <v>160</v>
      </c>
      <c r="AA27" s="415"/>
      <c r="AB27" s="415"/>
      <c r="AC27" s="415"/>
      <c r="AD27" s="415"/>
      <c r="AE27" s="415"/>
      <c r="AF27" s="415"/>
      <c r="AG27" s="416"/>
      <c r="AH27" s="436" t="s">
        <v>117</v>
      </c>
      <c r="AI27" s="437"/>
      <c r="AJ27" s="437"/>
      <c r="AK27" s="437"/>
      <c r="AL27" s="476"/>
      <c r="AM27" s="436" t="s">
        <v>117</v>
      </c>
      <c r="AN27" s="437"/>
      <c r="AO27" s="437"/>
      <c r="AP27" s="437"/>
      <c r="AQ27" s="437"/>
      <c r="AR27" s="476"/>
      <c r="AS27" s="436" t="s">
        <v>117</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v>48206</v>
      </c>
      <c r="BO27" s="555"/>
      <c r="BP27" s="555"/>
      <c r="BQ27" s="555"/>
      <c r="BR27" s="555"/>
      <c r="BS27" s="555"/>
      <c r="BT27" s="555"/>
      <c r="BU27" s="556"/>
      <c r="BV27" s="554">
        <v>48184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162</v>
      </c>
      <c r="F28" s="415"/>
      <c r="G28" s="415"/>
      <c r="H28" s="415"/>
      <c r="I28" s="415"/>
      <c r="J28" s="415"/>
      <c r="K28" s="416"/>
      <c r="L28" s="436">
        <v>1</v>
      </c>
      <c r="M28" s="437"/>
      <c r="N28" s="437"/>
      <c r="O28" s="437"/>
      <c r="P28" s="476"/>
      <c r="Q28" s="436">
        <v>2090</v>
      </c>
      <c r="R28" s="437"/>
      <c r="S28" s="437"/>
      <c r="T28" s="437"/>
      <c r="U28" s="437"/>
      <c r="V28" s="476"/>
      <c r="W28" s="531"/>
      <c r="X28" s="519"/>
      <c r="Y28" s="520"/>
      <c r="Z28" s="435" t="s">
        <v>163</v>
      </c>
      <c r="AA28" s="415"/>
      <c r="AB28" s="415"/>
      <c r="AC28" s="415"/>
      <c r="AD28" s="415"/>
      <c r="AE28" s="415"/>
      <c r="AF28" s="415"/>
      <c r="AG28" s="416"/>
      <c r="AH28" s="436" t="s">
        <v>117</v>
      </c>
      <c r="AI28" s="437"/>
      <c r="AJ28" s="437"/>
      <c r="AK28" s="437"/>
      <c r="AL28" s="476"/>
      <c r="AM28" s="436" t="s">
        <v>117</v>
      </c>
      <c r="AN28" s="437"/>
      <c r="AO28" s="437"/>
      <c r="AP28" s="437"/>
      <c r="AQ28" s="437"/>
      <c r="AR28" s="476"/>
      <c r="AS28" s="436" t="s">
        <v>117</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1044001</v>
      </c>
      <c r="BO28" s="349"/>
      <c r="BP28" s="349"/>
      <c r="BQ28" s="349"/>
      <c r="BR28" s="349"/>
      <c r="BS28" s="349"/>
      <c r="BT28" s="349"/>
      <c r="BU28" s="350"/>
      <c r="BV28" s="348">
        <v>939304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166</v>
      </c>
      <c r="F29" s="415"/>
      <c r="G29" s="415"/>
      <c r="H29" s="415"/>
      <c r="I29" s="415"/>
      <c r="J29" s="415"/>
      <c r="K29" s="416"/>
      <c r="L29" s="436">
        <v>7</v>
      </c>
      <c r="M29" s="437"/>
      <c r="N29" s="437"/>
      <c r="O29" s="437"/>
      <c r="P29" s="476"/>
      <c r="Q29" s="436">
        <v>1750</v>
      </c>
      <c r="R29" s="437"/>
      <c r="S29" s="437"/>
      <c r="T29" s="437"/>
      <c r="U29" s="437"/>
      <c r="V29" s="476"/>
      <c r="W29" s="532"/>
      <c r="X29" s="533"/>
      <c r="Y29" s="534"/>
      <c r="Z29" s="435" t="s">
        <v>167</v>
      </c>
      <c r="AA29" s="415"/>
      <c r="AB29" s="415"/>
      <c r="AC29" s="415"/>
      <c r="AD29" s="415"/>
      <c r="AE29" s="415"/>
      <c r="AF29" s="415"/>
      <c r="AG29" s="416"/>
      <c r="AH29" s="436">
        <v>50</v>
      </c>
      <c r="AI29" s="437"/>
      <c r="AJ29" s="437"/>
      <c r="AK29" s="437"/>
      <c r="AL29" s="476"/>
      <c r="AM29" s="436">
        <v>159450</v>
      </c>
      <c r="AN29" s="437"/>
      <c r="AO29" s="437"/>
      <c r="AP29" s="437"/>
      <c r="AQ29" s="437"/>
      <c r="AR29" s="476"/>
      <c r="AS29" s="436">
        <v>3189</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653991</v>
      </c>
      <c r="BO29" s="386"/>
      <c r="BP29" s="386"/>
      <c r="BQ29" s="386"/>
      <c r="BR29" s="386"/>
      <c r="BS29" s="386"/>
      <c r="BT29" s="386"/>
      <c r="BU29" s="387"/>
      <c r="BV29" s="385">
        <v>615978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98.8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2288432</v>
      </c>
      <c r="BO30" s="555"/>
      <c r="BP30" s="555"/>
      <c r="BQ30" s="555"/>
      <c r="BR30" s="555"/>
      <c r="BS30" s="555"/>
      <c r="BT30" s="555"/>
      <c r="BU30" s="556"/>
      <c r="BV30" s="554">
        <v>2144238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4</v>
      </c>
      <c r="BF34" s="566"/>
      <c r="BG34" s="567" t="str">
        <f>IF('各会計、関係団体の財政状況及び健全化判断比率'!B30="","",'各会計、関係団体の財政状況及び健全化判断比率'!B30)</f>
        <v>農業集落排水事業特別会計</v>
      </c>
      <c r="BH34" s="567"/>
      <c r="BI34" s="567"/>
      <c r="BJ34" s="567"/>
      <c r="BK34" s="567"/>
      <c r="BL34" s="567"/>
      <c r="BM34" s="567"/>
      <c r="BN34" s="567"/>
      <c r="BO34" s="567"/>
      <c r="BP34" s="567"/>
      <c r="BQ34" s="567"/>
      <c r="BR34" s="567"/>
      <c r="BS34" s="567"/>
      <c r="BT34" s="567"/>
      <c r="BU34" s="567"/>
      <c r="BV34" s="165"/>
      <c r="BW34" s="566">
        <f>IF(BY34="","",MAX(C34:D43,U34:V43,AM34:AN43,BE34:BF43)+1)</f>
        <v>5</v>
      </c>
      <c r="BX34" s="566"/>
      <c r="BY34" s="567" t="str">
        <f>IF('各会計、関係団体の財政状況及び健全化判断比率'!B68="","",'各会計、関係団体の財政状況及び健全化判断比率'!B68)</f>
        <v>西空知広域水道企業団</v>
      </c>
      <c r="BZ34" s="567"/>
      <c r="CA34" s="567"/>
      <c r="CB34" s="567"/>
      <c r="CC34" s="567"/>
      <c r="CD34" s="567"/>
      <c r="CE34" s="567"/>
      <c r="CF34" s="567"/>
      <c r="CG34" s="567"/>
      <c r="CH34" s="567"/>
      <c r="CI34" s="567"/>
      <c r="CJ34" s="567"/>
      <c r="CK34" s="567"/>
      <c r="CL34" s="567"/>
      <c r="CM34" s="567"/>
      <c r="CN34" s="165"/>
      <c r="CO34" s="566">
        <f>IF(CQ34="","",MAX(C34:D43,U34:V43,AM34:AN43,BE34:BF43,BW34:BX43)+1)</f>
        <v>12</v>
      </c>
      <c r="CP34" s="566"/>
      <c r="CQ34" s="567" t="str">
        <f>IF('各会計、関係団体の財政状況及び健全化判断比率'!BS7="","",'各会計、関係団体の財政状況及び健全化判断比率'!BS7)</f>
        <v>雨竜町振興公社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6</v>
      </c>
      <c r="BX35" s="566"/>
      <c r="BY35" s="567" t="str">
        <f>IF('各会計、関係団体の財政状況及び健全化判断比率'!B69="","",'各会計、関係団体の財政状況及び健全化判断比率'!B69)</f>
        <v>中空知衛生施設組合</v>
      </c>
      <c r="BZ35" s="567"/>
      <c r="CA35" s="567"/>
      <c r="CB35" s="567"/>
      <c r="CC35" s="567"/>
      <c r="CD35" s="567"/>
      <c r="CE35" s="567"/>
      <c r="CF35" s="567"/>
      <c r="CG35" s="567"/>
      <c r="CH35" s="567"/>
      <c r="CI35" s="567"/>
      <c r="CJ35" s="567"/>
      <c r="CK35" s="567"/>
      <c r="CL35" s="567"/>
      <c r="CM35" s="567"/>
      <c r="CN35" s="165"/>
      <c r="CO35" s="566">
        <f t="shared" ref="CO35:CO43" si="3">IF(CQ35="","",CO34+1)</f>
        <v>13</v>
      </c>
      <c r="CP35" s="566"/>
      <c r="CQ35" s="567" t="str">
        <f>IF('各会計、関係団体の財政状況及び健全化判断比率'!BS8="","",'各会計、関係団体の財政状況及び健全化判断比率'!BS8)</f>
        <v>雨竜町土地開発公社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7</v>
      </c>
      <c r="BX36" s="566"/>
      <c r="BY36" s="567" t="str">
        <f>IF('各会計、関係団体の財政状況及び健全化判断比率'!B70="","",'各会計、関係団体の財政状況及び健全化判断比率'!B70)</f>
        <v>滝川地区広域消防事務組合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8</v>
      </c>
      <c r="BX37" s="566"/>
      <c r="BY37" s="567" t="str">
        <f>IF('各会計、関係団体の財政状況及び健全化判断比率'!B71="","",'各会計、関係団体の財政状況及び健全化判断比率'!B71)</f>
        <v>空知中部広域連合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9</v>
      </c>
      <c r="BX38" s="566"/>
      <c r="BY38" s="567" t="str">
        <f>IF('各会計、関係団体の財政状況及び健全化判断比率'!B72="","",'各会計、関係団体の財政状況及び健全化判断比率'!B72)</f>
        <v>中・北空知廃棄物処理広域連合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10</v>
      </c>
      <c r="BX39" s="566"/>
      <c r="BY39" s="567" t="str">
        <f>IF('各会計、関係団体の財政状況及び健全化判断比率'!B73="","",'各会計、関係団体の財政状況及び健全化判断比率'!B73)</f>
        <v>中空知広域市町村圏組合(普通会計分)</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11</v>
      </c>
      <c r="BX40" s="566"/>
      <c r="BY40" s="567" t="str">
        <f>IF('各会計、関係団体の財政状況及び健全化判断比率'!B74="","",'各会計、関係団体の財政状況及び健全化判断比率'!B74)</f>
        <v>空知教育センター組合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51" t="s">
        <v>518</v>
      </c>
      <c r="D34" s="1151"/>
      <c r="E34" s="1152"/>
      <c r="F34" s="32">
        <v>5.87</v>
      </c>
      <c r="G34" s="33">
        <v>6.35</v>
      </c>
      <c r="H34" s="33">
        <v>6.54</v>
      </c>
      <c r="I34" s="33">
        <v>4.76</v>
      </c>
      <c r="J34" s="34">
        <v>5.8</v>
      </c>
      <c r="K34" s="22"/>
      <c r="L34" s="22"/>
      <c r="M34" s="22"/>
      <c r="N34" s="22"/>
      <c r="O34" s="22"/>
      <c r="P34" s="22"/>
    </row>
    <row r="35" spans="1:16" ht="39" customHeight="1" x14ac:dyDescent="0.15">
      <c r="A35" s="22"/>
      <c r="B35" s="35"/>
      <c r="C35" s="1145" t="s">
        <v>519</v>
      </c>
      <c r="D35" s="1146"/>
      <c r="E35" s="1147"/>
      <c r="F35" s="36">
        <v>0.19</v>
      </c>
      <c r="G35" s="37">
        <v>0.13</v>
      </c>
      <c r="H35" s="37">
        <v>0.15</v>
      </c>
      <c r="I35" s="37">
        <v>0.31</v>
      </c>
      <c r="J35" s="38">
        <v>0.34</v>
      </c>
      <c r="K35" s="22"/>
      <c r="L35" s="22"/>
      <c r="M35" s="22"/>
      <c r="N35" s="22"/>
      <c r="O35" s="22"/>
      <c r="P35" s="22"/>
    </row>
    <row r="36" spans="1:16" ht="39" customHeight="1" x14ac:dyDescent="0.15">
      <c r="A36" s="22"/>
      <c r="B36" s="35"/>
      <c r="C36" s="1145" t="s">
        <v>520</v>
      </c>
      <c r="D36" s="1146"/>
      <c r="E36" s="1147"/>
      <c r="F36" s="36">
        <v>0.13</v>
      </c>
      <c r="G36" s="37">
        <v>0.12</v>
      </c>
      <c r="H36" s="37">
        <v>0.1</v>
      </c>
      <c r="I36" s="37">
        <v>0.1</v>
      </c>
      <c r="J36" s="38">
        <v>0.09</v>
      </c>
      <c r="K36" s="22"/>
      <c r="L36" s="22"/>
      <c r="M36" s="22"/>
      <c r="N36" s="22"/>
      <c r="O36" s="22"/>
      <c r="P36" s="22"/>
    </row>
    <row r="37" spans="1:16" ht="39" customHeight="1" x14ac:dyDescent="0.15">
      <c r="A37" s="22"/>
      <c r="B37" s="35"/>
      <c r="C37" s="1145" t="s">
        <v>521</v>
      </c>
      <c r="D37" s="1146"/>
      <c r="E37" s="1147"/>
      <c r="F37" s="36">
        <v>0.01</v>
      </c>
      <c r="G37" s="37">
        <v>0.01</v>
      </c>
      <c r="H37" s="37">
        <v>0.01</v>
      </c>
      <c r="I37" s="37">
        <v>0.01</v>
      </c>
      <c r="J37" s="38">
        <v>0.01</v>
      </c>
      <c r="K37" s="22"/>
      <c r="L37" s="22"/>
      <c r="M37" s="22"/>
      <c r="N37" s="22"/>
      <c r="O37" s="22"/>
      <c r="P37" s="22"/>
    </row>
    <row r="38" spans="1:16" ht="39" customHeight="1" x14ac:dyDescent="0.15">
      <c r="A38" s="22"/>
      <c r="B38" s="35"/>
      <c r="C38" s="1145"/>
      <c r="D38" s="1146"/>
      <c r="E38" s="1147"/>
      <c r="F38" s="36"/>
      <c r="G38" s="37"/>
      <c r="H38" s="37"/>
      <c r="I38" s="37"/>
      <c r="J38" s="38"/>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522</v>
      </c>
      <c r="D42" s="1146"/>
      <c r="E42" s="1147"/>
      <c r="F42" s="36" t="s">
        <v>473</v>
      </c>
      <c r="G42" s="37" t="s">
        <v>473</v>
      </c>
      <c r="H42" s="37" t="s">
        <v>473</v>
      </c>
      <c r="I42" s="37" t="s">
        <v>473</v>
      </c>
      <c r="J42" s="38" t="s">
        <v>473</v>
      </c>
      <c r="K42" s="22"/>
      <c r="L42" s="22"/>
      <c r="M42" s="22"/>
      <c r="N42" s="22"/>
      <c r="O42" s="22"/>
      <c r="P42" s="22"/>
    </row>
    <row r="43" spans="1:16" ht="39" customHeight="1" thickBot="1" x14ac:dyDescent="0.2">
      <c r="A43" s="22"/>
      <c r="B43" s="40"/>
      <c r="C43" s="1148" t="s">
        <v>523</v>
      </c>
      <c r="D43" s="1149"/>
      <c r="E43" s="1150"/>
      <c r="F43" s="41" t="s">
        <v>473</v>
      </c>
      <c r="G43" s="42" t="s">
        <v>473</v>
      </c>
      <c r="H43" s="42" t="s">
        <v>473</v>
      </c>
      <c r="I43" s="42" t="s">
        <v>473</v>
      </c>
      <c r="J43" s="43" t="s">
        <v>473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561</v>
      </c>
      <c r="L45" s="60">
        <v>539</v>
      </c>
      <c r="M45" s="60">
        <v>507</v>
      </c>
      <c r="N45" s="60">
        <v>554</v>
      </c>
      <c r="O45" s="61">
        <v>591</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x14ac:dyDescent="0.15">
      <c r="A48" s="48"/>
      <c r="B48" s="1163"/>
      <c r="C48" s="1164"/>
      <c r="D48" s="62"/>
      <c r="E48" s="1155" t="s">
        <v>14</v>
      </c>
      <c r="F48" s="1155"/>
      <c r="G48" s="1155"/>
      <c r="H48" s="1155"/>
      <c r="I48" s="1155"/>
      <c r="J48" s="1156"/>
      <c r="K48" s="63">
        <v>22</v>
      </c>
      <c r="L48" s="64">
        <v>22</v>
      </c>
      <c r="M48" s="64">
        <v>22</v>
      </c>
      <c r="N48" s="64">
        <v>22</v>
      </c>
      <c r="O48" s="65">
        <v>22</v>
      </c>
      <c r="P48" s="48"/>
      <c r="Q48" s="48"/>
      <c r="R48" s="48"/>
      <c r="S48" s="48"/>
      <c r="T48" s="48"/>
      <c r="U48" s="48"/>
    </row>
    <row r="49" spans="1:21" ht="30.75" customHeight="1" x14ac:dyDescent="0.15">
      <c r="A49" s="48"/>
      <c r="B49" s="1163"/>
      <c r="C49" s="1164"/>
      <c r="D49" s="62"/>
      <c r="E49" s="1155" t="s">
        <v>15</v>
      </c>
      <c r="F49" s="1155"/>
      <c r="G49" s="1155"/>
      <c r="H49" s="1155"/>
      <c r="I49" s="1155"/>
      <c r="J49" s="1156"/>
      <c r="K49" s="63">
        <v>28</v>
      </c>
      <c r="L49" s="64">
        <v>29</v>
      </c>
      <c r="M49" s="64">
        <v>30</v>
      </c>
      <c r="N49" s="64">
        <v>25</v>
      </c>
      <c r="O49" s="65">
        <v>28</v>
      </c>
      <c r="P49" s="48"/>
      <c r="Q49" s="48"/>
      <c r="R49" s="48"/>
      <c r="S49" s="48"/>
      <c r="T49" s="48"/>
      <c r="U49" s="48"/>
    </row>
    <row r="50" spans="1:21" ht="30.75" customHeight="1" x14ac:dyDescent="0.15">
      <c r="A50" s="48"/>
      <c r="B50" s="1163"/>
      <c r="C50" s="1164"/>
      <c r="D50" s="62"/>
      <c r="E50" s="1155" t="s">
        <v>16</v>
      </c>
      <c r="F50" s="1155"/>
      <c r="G50" s="1155"/>
      <c r="H50" s="1155"/>
      <c r="I50" s="1155"/>
      <c r="J50" s="1156"/>
      <c r="K50" s="63">
        <v>4</v>
      </c>
      <c r="L50" s="64">
        <v>4</v>
      </c>
      <c r="M50" s="64">
        <v>4</v>
      </c>
      <c r="N50" s="64">
        <v>4</v>
      </c>
      <c r="O50" s="65">
        <v>5</v>
      </c>
      <c r="P50" s="48"/>
      <c r="Q50" s="48"/>
      <c r="R50" s="48"/>
      <c r="S50" s="48"/>
      <c r="T50" s="48"/>
      <c r="U50" s="48"/>
    </row>
    <row r="51" spans="1:21" ht="30.75" customHeight="1" x14ac:dyDescent="0.15">
      <c r="A51" s="48"/>
      <c r="B51" s="1165"/>
      <c r="C51" s="1166"/>
      <c r="D51" s="66"/>
      <c r="E51" s="1155" t="s">
        <v>17</v>
      </c>
      <c r="F51" s="1155"/>
      <c r="G51" s="1155"/>
      <c r="H51" s="1155"/>
      <c r="I51" s="1155"/>
      <c r="J51" s="1156"/>
      <c r="K51" s="63">
        <v>0</v>
      </c>
      <c r="L51" s="64">
        <v>0</v>
      </c>
      <c r="M51" s="64">
        <v>0</v>
      </c>
      <c r="N51" s="64" t="s">
        <v>473</v>
      </c>
      <c r="O51" s="65" t="s">
        <v>473</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479</v>
      </c>
      <c r="L52" s="64">
        <v>462</v>
      </c>
      <c r="M52" s="64">
        <v>474</v>
      </c>
      <c r="N52" s="64">
        <v>552</v>
      </c>
      <c r="O52" s="65">
        <v>572</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136</v>
      </c>
      <c r="L53" s="69">
        <v>132</v>
      </c>
      <c r="M53" s="69">
        <v>89</v>
      </c>
      <c r="N53" s="69">
        <v>53</v>
      </c>
      <c r="O53" s="70">
        <v>74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513</v>
      </c>
      <c r="J40" s="79" t="s">
        <v>514</v>
      </c>
      <c r="K40" s="79" t="s">
        <v>515</v>
      </c>
      <c r="L40" s="79" t="s">
        <v>516</v>
      </c>
      <c r="M40" s="80" t="s">
        <v>517</v>
      </c>
    </row>
    <row r="41" spans="2:13" ht="27.75" customHeight="1" x14ac:dyDescent="0.15">
      <c r="B41" s="1169" t="s">
        <v>23</v>
      </c>
      <c r="C41" s="1170"/>
      <c r="D41" s="81"/>
      <c r="E41" s="1175" t="s">
        <v>24</v>
      </c>
      <c r="F41" s="1175"/>
      <c r="G41" s="1175"/>
      <c r="H41" s="1176"/>
      <c r="I41" s="82">
        <v>4907</v>
      </c>
      <c r="J41" s="83">
        <v>5084</v>
      </c>
      <c r="K41" s="83">
        <v>5381</v>
      </c>
      <c r="L41" s="83">
        <v>5225</v>
      </c>
      <c r="M41" s="84">
        <v>5090</v>
      </c>
    </row>
    <row r="42" spans="2:13" ht="27.75" customHeight="1" x14ac:dyDescent="0.15">
      <c r="B42" s="1171"/>
      <c r="C42" s="1172"/>
      <c r="D42" s="85"/>
      <c r="E42" s="1177" t="s">
        <v>25</v>
      </c>
      <c r="F42" s="1177"/>
      <c r="G42" s="1177"/>
      <c r="H42" s="1178"/>
      <c r="I42" s="86">
        <v>9</v>
      </c>
      <c r="J42" s="87">
        <v>5</v>
      </c>
      <c r="K42" s="87">
        <v>4</v>
      </c>
      <c r="L42" s="87">
        <v>3</v>
      </c>
      <c r="M42" s="88">
        <v>1</v>
      </c>
    </row>
    <row r="43" spans="2:13" ht="27.75" customHeight="1" x14ac:dyDescent="0.15">
      <c r="B43" s="1171"/>
      <c r="C43" s="1172"/>
      <c r="D43" s="85"/>
      <c r="E43" s="1177" t="s">
        <v>26</v>
      </c>
      <c r="F43" s="1177"/>
      <c r="G43" s="1177"/>
      <c r="H43" s="1178"/>
      <c r="I43" s="86">
        <v>187</v>
      </c>
      <c r="J43" s="87">
        <v>171</v>
      </c>
      <c r="K43" s="87">
        <v>156</v>
      </c>
      <c r="L43" s="87">
        <v>140</v>
      </c>
      <c r="M43" s="88">
        <v>123</v>
      </c>
    </row>
    <row r="44" spans="2:13" ht="27.75" customHeight="1" x14ac:dyDescent="0.15">
      <c r="B44" s="1171"/>
      <c r="C44" s="1172"/>
      <c r="D44" s="85"/>
      <c r="E44" s="1177" t="s">
        <v>27</v>
      </c>
      <c r="F44" s="1177"/>
      <c r="G44" s="1177"/>
      <c r="H44" s="1178"/>
      <c r="I44" s="86">
        <v>173</v>
      </c>
      <c r="J44" s="87">
        <v>192</v>
      </c>
      <c r="K44" s="87">
        <v>170</v>
      </c>
      <c r="L44" s="87">
        <v>152</v>
      </c>
      <c r="M44" s="88">
        <v>131</v>
      </c>
    </row>
    <row r="45" spans="2:13" ht="27.75" customHeight="1" x14ac:dyDescent="0.15">
      <c r="B45" s="1171"/>
      <c r="C45" s="1172"/>
      <c r="D45" s="85"/>
      <c r="E45" s="1177" t="s">
        <v>28</v>
      </c>
      <c r="F45" s="1177"/>
      <c r="G45" s="1177"/>
      <c r="H45" s="1178"/>
      <c r="I45" s="86">
        <v>832</v>
      </c>
      <c r="J45" s="87">
        <v>814</v>
      </c>
      <c r="K45" s="87">
        <v>784</v>
      </c>
      <c r="L45" s="87">
        <v>751</v>
      </c>
      <c r="M45" s="88">
        <v>731</v>
      </c>
    </row>
    <row r="46" spans="2:13" ht="27.75" customHeight="1" x14ac:dyDescent="0.15">
      <c r="B46" s="1171"/>
      <c r="C46" s="1172"/>
      <c r="D46" s="85"/>
      <c r="E46" s="1177" t="s">
        <v>29</v>
      </c>
      <c r="F46" s="1177"/>
      <c r="G46" s="1177"/>
      <c r="H46" s="1178"/>
      <c r="I46" s="86" t="s">
        <v>473</v>
      </c>
      <c r="J46" s="87" t="s">
        <v>473</v>
      </c>
      <c r="K46" s="87" t="s">
        <v>473</v>
      </c>
      <c r="L46" s="87" t="s">
        <v>473</v>
      </c>
      <c r="M46" s="88" t="s">
        <v>473</v>
      </c>
    </row>
    <row r="47" spans="2:13" ht="27.75" customHeight="1" x14ac:dyDescent="0.15">
      <c r="B47" s="1171"/>
      <c r="C47" s="1172"/>
      <c r="D47" s="85"/>
      <c r="E47" s="1177" t="s">
        <v>30</v>
      </c>
      <c r="F47" s="1177"/>
      <c r="G47" s="1177"/>
      <c r="H47" s="1178"/>
      <c r="I47" s="86" t="s">
        <v>473</v>
      </c>
      <c r="J47" s="87" t="s">
        <v>473</v>
      </c>
      <c r="K47" s="87" t="s">
        <v>473</v>
      </c>
      <c r="L47" s="87" t="s">
        <v>473</v>
      </c>
      <c r="M47" s="88" t="s">
        <v>473</v>
      </c>
    </row>
    <row r="48" spans="2:13" ht="27.75" customHeight="1" x14ac:dyDescent="0.15">
      <c r="B48" s="1173"/>
      <c r="C48" s="1174"/>
      <c r="D48" s="85"/>
      <c r="E48" s="1177" t="s">
        <v>31</v>
      </c>
      <c r="F48" s="1177"/>
      <c r="G48" s="1177"/>
      <c r="H48" s="1178"/>
      <c r="I48" s="86" t="s">
        <v>473</v>
      </c>
      <c r="J48" s="87" t="s">
        <v>473</v>
      </c>
      <c r="K48" s="87" t="s">
        <v>473</v>
      </c>
      <c r="L48" s="87" t="s">
        <v>473</v>
      </c>
      <c r="M48" s="88" t="s">
        <v>473</v>
      </c>
    </row>
    <row r="49" spans="2:13" ht="27.75" customHeight="1" x14ac:dyDescent="0.15">
      <c r="B49" s="1179" t="s">
        <v>32</v>
      </c>
      <c r="C49" s="1180"/>
      <c r="D49" s="89"/>
      <c r="E49" s="1177" t="s">
        <v>33</v>
      </c>
      <c r="F49" s="1177"/>
      <c r="G49" s="1177"/>
      <c r="H49" s="1178"/>
      <c r="I49" s="86">
        <v>2985</v>
      </c>
      <c r="J49" s="87">
        <v>3299</v>
      </c>
      <c r="K49" s="87">
        <v>3607</v>
      </c>
      <c r="L49" s="87">
        <v>3955</v>
      </c>
      <c r="M49" s="88">
        <v>4196</v>
      </c>
    </row>
    <row r="50" spans="2:13" ht="27.75" customHeight="1" x14ac:dyDescent="0.15">
      <c r="B50" s="1171"/>
      <c r="C50" s="1172"/>
      <c r="D50" s="85"/>
      <c r="E50" s="1177" t="s">
        <v>34</v>
      </c>
      <c r="F50" s="1177"/>
      <c r="G50" s="1177"/>
      <c r="H50" s="1178"/>
      <c r="I50" s="86">
        <v>713</v>
      </c>
      <c r="J50" s="87">
        <v>689</v>
      </c>
      <c r="K50" s="87">
        <v>671</v>
      </c>
      <c r="L50" s="87">
        <v>600</v>
      </c>
      <c r="M50" s="88">
        <v>525</v>
      </c>
    </row>
    <row r="51" spans="2:13" ht="27.75" customHeight="1" x14ac:dyDescent="0.15">
      <c r="B51" s="1173"/>
      <c r="C51" s="1174"/>
      <c r="D51" s="85"/>
      <c r="E51" s="1177" t="s">
        <v>35</v>
      </c>
      <c r="F51" s="1177"/>
      <c r="G51" s="1177"/>
      <c r="H51" s="1178"/>
      <c r="I51" s="86">
        <v>3723</v>
      </c>
      <c r="J51" s="87">
        <v>3905</v>
      </c>
      <c r="K51" s="87">
        <v>4096</v>
      </c>
      <c r="L51" s="87">
        <v>4013</v>
      </c>
      <c r="M51" s="88">
        <v>3877</v>
      </c>
    </row>
    <row r="52" spans="2:13" ht="27.75" customHeight="1" thickBot="1" x14ac:dyDescent="0.2">
      <c r="B52" s="1181" t="s">
        <v>36</v>
      </c>
      <c r="C52" s="1182"/>
      <c r="D52" s="90"/>
      <c r="E52" s="1183" t="s">
        <v>37</v>
      </c>
      <c r="F52" s="1183"/>
      <c r="G52" s="1183"/>
      <c r="H52" s="1184"/>
      <c r="I52" s="91">
        <v>-1313</v>
      </c>
      <c r="J52" s="92">
        <v>-1626</v>
      </c>
      <c r="K52" s="92">
        <v>-1880</v>
      </c>
      <c r="L52" s="92">
        <v>-2297</v>
      </c>
      <c r="M52" s="93">
        <v>-2521</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view="pageBreakPreview" zoomScale="70" zoomScaleNormal="55" zoomScaleSheetLayoutView="70"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538</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538</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539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540</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541</v>
      </c>
    </row>
    <row r="50" spans="1:17" x14ac:dyDescent="0.15">
      <c r="B50" s="248"/>
      <c r="C50" s="244"/>
      <c r="D50" s="244"/>
      <c r="E50" s="244"/>
      <c r="F50" s="244"/>
      <c r="G50" s="1206"/>
      <c r="H50" s="1207"/>
      <c r="I50" s="1207"/>
      <c r="J50" s="1208"/>
      <c r="K50" s="1209" t="s">
        <v>513</v>
      </c>
      <c r="L50" s="1209" t="s">
        <v>514</v>
      </c>
      <c r="M50" s="1209" t="s">
        <v>515</v>
      </c>
      <c r="N50" s="1209" t="s">
        <v>516</v>
      </c>
      <c r="O50" s="1209" t="s">
        <v>517</v>
      </c>
    </row>
    <row r="51" spans="1:17" x14ac:dyDescent="0.15">
      <c r="B51" s="248"/>
      <c r="C51" s="244"/>
      <c r="D51" s="244"/>
      <c r="E51" s="244"/>
      <c r="F51" s="244"/>
      <c r="G51" s="1210" t="s">
        <v>542</v>
      </c>
      <c r="H51" s="1211"/>
      <c r="I51" s="1212" t="s">
        <v>543</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544</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545</v>
      </c>
      <c r="H55" s="1225"/>
      <c r="I55" s="1219" t="s">
        <v>543</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544</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546</v>
      </c>
      <c r="C63" s="244"/>
      <c r="D63" s="244"/>
      <c r="E63" s="244"/>
      <c r="F63" s="244"/>
      <c r="G63" s="244"/>
      <c r="H63" s="244"/>
      <c r="I63" s="244"/>
      <c r="J63" s="244"/>
      <c r="K63" s="244"/>
      <c r="L63" s="244"/>
      <c r="M63" s="244"/>
      <c r="N63" s="244"/>
      <c r="O63" s="244"/>
    </row>
    <row r="64" spans="1:17" x14ac:dyDescent="0.15">
      <c r="B64" s="248"/>
      <c r="C64" s="244"/>
      <c r="D64" s="244"/>
      <c r="E64" s="244"/>
      <c r="F64" s="244"/>
      <c r="G64" s="1194" t="s">
        <v>540</v>
      </c>
      <c r="I64" s="1195"/>
      <c r="J64" s="1195"/>
      <c r="K64" s="1195"/>
      <c r="L64" s="244"/>
      <c r="M64" s="244"/>
      <c r="N64" s="244"/>
      <c r="O64" s="244"/>
    </row>
    <row r="65" spans="2:30" x14ac:dyDescent="0.15">
      <c r="B65" s="248"/>
      <c r="C65" s="244"/>
      <c r="D65" s="244"/>
      <c r="E65" s="244"/>
      <c r="F65" s="244"/>
      <c r="G65" s="1238" t="s">
        <v>547</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548</v>
      </c>
      <c r="I71" s="1244"/>
      <c r="J71" s="1240"/>
      <c r="K71" s="1240"/>
      <c r="L71" s="1241"/>
      <c r="M71" s="1240"/>
      <c r="N71" s="1241"/>
      <c r="O71" s="1242"/>
    </row>
    <row r="72" spans="2:30" x14ac:dyDescent="0.15">
      <c r="B72" s="248"/>
      <c r="C72" s="244"/>
      <c r="D72" s="244"/>
      <c r="E72" s="244"/>
      <c r="F72" s="244"/>
      <c r="G72" s="1206"/>
      <c r="H72" s="1207"/>
      <c r="I72" s="1207"/>
      <c r="J72" s="1208"/>
      <c r="K72" s="1209" t="s">
        <v>513</v>
      </c>
      <c r="L72" s="1209" t="s">
        <v>514</v>
      </c>
      <c r="M72" s="1209" t="s">
        <v>515</v>
      </c>
      <c r="N72" s="1209" t="s">
        <v>516</v>
      </c>
      <c r="O72" s="1209" t="s">
        <v>517</v>
      </c>
    </row>
    <row r="73" spans="2:30" x14ac:dyDescent="0.15">
      <c r="B73" s="248"/>
      <c r="C73" s="244"/>
      <c r="D73" s="244"/>
      <c r="E73" s="244"/>
      <c r="F73" s="244"/>
      <c r="G73" s="1210" t="s">
        <v>542</v>
      </c>
      <c r="H73" s="1211"/>
      <c r="I73" s="1212" t="s">
        <v>543</v>
      </c>
      <c r="J73" s="1212"/>
      <c r="K73" s="1245"/>
      <c r="L73" s="1245"/>
      <c r="M73" s="1217"/>
      <c r="N73" s="1217"/>
      <c r="O73" s="1217"/>
      <c r="S73" s="243">
        <v>9.9</v>
      </c>
    </row>
    <row r="74" spans="2:30" x14ac:dyDescent="0.15">
      <c r="B74" s="248"/>
      <c r="C74" s="244"/>
      <c r="D74" s="244"/>
      <c r="E74" s="244"/>
      <c r="F74" s="244"/>
      <c r="G74" s="1214"/>
      <c r="H74" s="1215"/>
      <c r="I74" s="1216"/>
      <c r="J74" s="1216"/>
      <c r="K74" s="1245"/>
      <c r="L74" s="1245"/>
      <c r="M74" s="1217"/>
      <c r="N74" s="1217"/>
      <c r="O74" s="1217"/>
    </row>
    <row r="75" spans="2:30" x14ac:dyDescent="0.15">
      <c r="B75" s="248"/>
      <c r="C75" s="244"/>
      <c r="D75" s="244"/>
      <c r="E75" s="244"/>
      <c r="F75" s="244"/>
      <c r="G75" s="1214"/>
      <c r="H75" s="1215"/>
      <c r="I75" s="1219" t="s">
        <v>549</v>
      </c>
      <c r="J75" s="1219"/>
      <c r="K75" s="1246">
        <v>9.1</v>
      </c>
      <c r="L75" s="1246">
        <v>7.8</v>
      </c>
      <c r="M75" s="1246">
        <v>6.9</v>
      </c>
      <c r="N75" s="1246">
        <v>5.2</v>
      </c>
      <c r="O75" s="1246">
        <v>4.0999999999999996</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545</v>
      </c>
      <c r="H77" s="1225"/>
      <c r="I77" s="1219" t="s">
        <v>543</v>
      </c>
      <c r="J77" s="1219"/>
      <c r="K77" s="1245">
        <v>0</v>
      </c>
      <c r="L77" s="1245">
        <v>0</v>
      </c>
      <c r="M77" s="1217">
        <v>0</v>
      </c>
      <c r="N77" s="1217">
        <v>0</v>
      </c>
      <c r="O77" s="1217">
        <v>0</v>
      </c>
      <c r="R77" s="243">
        <v>12.3</v>
      </c>
      <c r="T77" s="243">
        <v>11.1</v>
      </c>
    </row>
    <row r="78" spans="2:30" x14ac:dyDescent="0.15">
      <c r="B78" s="248"/>
      <c r="C78" s="244"/>
      <c r="D78" s="244"/>
      <c r="E78" s="244"/>
      <c r="F78" s="244"/>
      <c r="G78" s="1226"/>
      <c r="H78" s="1227"/>
      <c r="I78" s="1219"/>
      <c r="J78" s="1219"/>
      <c r="K78" s="1245"/>
      <c r="L78" s="1245"/>
      <c r="M78" s="1217"/>
      <c r="N78" s="1217"/>
      <c r="O78" s="1217"/>
    </row>
    <row r="79" spans="2:30" x14ac:dyDescent="0.15">
      <c r="B79" s="248"/>
      <c r="C79" s="244"/>
      <c r="D79" s="244"/>
      <c r="E79" s="244"/>
      <c r="F79" s="244"/>
      <c r="G79" s="1226"/>
      <c r="H79" s="1227"/>
      <c r="I79" s="1247" t="s">
        <v>549</v>
      </c>
      <c r="J79" s="1229"/>
      <c r="K79" s="1248">
        <v>11.4</v>
      </c>
      <c r="L79" s="1248">
        <v>10.1</v>
      </c>
      <c r="M79" s="1248">
        <v>9.1999999999999993</v>
      </c>
      <c r="N79" s="1248">
        <v>8.1999999999999993</v>
      </c>
      <c r="O79" s="1248">
        <v>7.8</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8"/>
      <c r="L80" s="1248"/>
      <c r="M80" s="1248"/>
      <c r="N80" s="1248"/>
      <c r="O80" s="1248"/>
    </row>
    <row r="81" spans="2:17" x14ac:dyDescent="0.15">
      <c r="B81" s="248"/>
      <c r="C81" s="244"/>
      <c r="D81" s="244"/>
      <c r="E81" s="244"/>
      <c r="F81" s="244"/>
      <c r="G81" s="244"/>
      <c r="H81" s="244"/>
      <c r="I81" s="244"/>
      <c r="J81" s="244"/>
      <c r="K81" s="1249"/>
      <c r="L81" s="244"/>
      <c r="M81" s="244"/>
      <c r="N81" s="244"/>
      <c r="O81" s="244"/>
    </row>
    <row r="82" spans="2:17" ht="17.25" x14ac:dyDescent="0.15">
      <c r="B82" s="248"/>
      <c r="C82" s="244"/>
      <c r="D82" s="244"/>
      <c r="E82" s="244"/>
      <c r="F82" s="244"/>
      <c r="G82" s="244"/>
      <c r="H82" s="244"/>
      <c r="I82" s="244"/>
      <c r="J82" s="244"/>
      <c r="K82" s="1250"/>
      <c r="L82" s="1250"/>
      <c r="M82" s="1250"/>
      <c r="N82" s="1250"/>
      <c r="O82" s="125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view="pageBreakPreview" zoomScale="70" zoomScaleNormal="55" zoomScaleSheetLayoutView="70" workbookViewId="0"/>
  </sheetViews>
  <sheetFormatPr defaultColWidth="0" defaultRowHeight="13.5" customHeight="1" zeroHeight="1" x14ac:dyDescent="0.15"/>
  <cols>
    <col min="1" max="1" width="9.125" style="242" customWidth="1"/>
    <col min="2" max="16" width="9" style="242" customWidth="1"/>
    <col min="17" max="18" width="9.125" style="242"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view="pageBreakPreview" zoomScale="70" zoomScaleNormal="70" zoomScaleSheetLayoutView="70" workbookViewId="0"/>
  </sheetViews>
  <sheetFormatPr defaultColWidth="0" defaultRowHeight="13.5" customHeight="1" zeroHeight="1" x14ac:dyDescent="0.15"/>
  <cols>
    <col min="1" max="1" width="9.125" style="242" customWidth="1"/>
    <col min="2" max="16" width="9" style="242" customWidth="1"/>
    <col min="17" max="18" width="9.125" style="242"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512</v>
      </c>
      <c r="G2" s="111"/>
      <c r="H2" s="112"/>
    </row>
    <row r="3" spans="1:8" x14ac:dyDescent="0.15">
      <c r="A3" s="108" t="s">
        <v>505</v>
      </c>
      <c r="B3" s="113"/>
      <c r="C3" s="114"/>
      <c r="D3" s="115">
        <v>307356</v>
      </c>
      <c r="E3" s="116"/>
      <c r="F3" s="117">
        <v>216155</v>
      </c>
      <c r="G3" s="118"/>
      <c r="H3" s="119"/>
    </row>
    <row r="4" spans="1:8" x14ac:dyDescent="0.15">
      <c r="A4" s="120"/>
      <c r="B4" s="121"/>
      <c r="C4" s="122"/>
      <c r="D4" s="123">
        <v>126795</v>
      </c>
      <c r="E4" s="124"/>
      <c r="F4" s="125">
        <v>108827</v>
      </c>
      <c r="G4" s="126"/>
      <c r="H4" s="127"/>
    </row>
    <row r="5" spans="1:8" x14ac:dyDescent="0.15">
      <c r="A5" s="108" t="s">
        <v>507</v>
      </c>
      <c r="B5" s="113"/>
      <c r="C5" s="114"/>
      <c r="D5" s="115">
        <v>338263</v>
      </c>
      <c r="E5" s="116"/>
      <c r="F5" s="117">
        <v>228305</v>
      </c>
      <c r="G5" s="118"/>
      <c r="H5" s="119"/>
    </row>
    <row r="6" spans="1:8" x14ac:dyDescent="0.15">
      <c r="A6" s="120"/>
      <c r="B6" s="121"/>
      <c r="C6" s="122"/>
      <c r="D6" s="123">
        <v>72102</v>
      </c>
      <c r="E6" s="124"/>
      <c r="F6" s="125">
        <v>86611</v>
      </c>
      <c r="G6" s="126"/>
      <c r="H6" s="127"/>
    </row>
    <row r="7" spans="1:8" x14ac:dyDescent="0.15">
      <c r="A7" s="108" t="s">
        <v>508</v>
      </c>
      <c r="B7" s="113"/>
      <c r="C7" s="114"/>
      <c r="D7" s="115">
        <v>414854</v>
      </c>
      <c r="E7" s="116"/>
      <c r="F7" s="117">
        <v>316331</v>
      </c>
      <c r="G7" s="118"/>
      <c r="H7" s="119"/>
    </row>
    <row r="8" spans="1:8" x14ac:dyDescent="0.15">
      <c r="A8" s="120"/>
      <c r="B8" s="121"/>
      <c r="C8" s="122"/>
      <c r="D8" s="123">
        <v>169767</v>
      </c>
      <c r="E8" s="124"/>
      <c r="F8" s="125">
        <v>106387</v>
      </c>
      <c r="G8" s="126"/>
      <c r="H8" s="127"/>
    </row>
    <row r="9" spans="1:8" x14ac:dyDescent="0.15">
      <c r="A9" s="108" t="s">
        <v>509</v>
      </c>
      <c r="B9" s="113"/>
      <c r="C9" s="114"/>
      <c r="D9" s="115">
        <v>162430</v>
      </c>
      <c r="E9" s="116"/>
      <c r="F9" s="117">
        <v>333013</v>
      </c>
      <c r="G9" s="118"/>
      <c r="H9" s="119"/>
    </row>
    <row r="10" spans="1:8" x14ac:dyDescent="0.15">
      <c r="A10" s="120"/>
      <c r="B10" s="121"/>
      <c r="C10" s="122"/>
      <c r="D10" s="123">
        <v>152802</v>
      </c>
      <c r="E10" s="124"/>
      <c r="F10" s="125">
        <v>126732</v>
      </c>
      <c r="G10" s="126"/>
      <c r="H10" s="127"/>
    </row>
    <row r="11" spans="1:8" x14ac:dyDescent="0.15">
      <c r="A11" s="108" t="s">
        <v>510</v>
      </c>
      <c r="B11" s="113"/>
      <c r="C11" s="114"/>
      <c r="D11" s="115">
        <v>218790</v>
      </c>
      <c r="E11" s="116"/>
      <c r="F11" s="117">
        <v>280458</v>
      </c>
      <c r="G11" s="118"/>
      <c r="H11" s="119"/>
    </row>
    <row r="12" spans="1:8" x14ac:dyDescent="0.15">
      <c r="A12" s="120"/>
      <c r="B12" s="121"/>
      <c r="C12" s="128"/>
      <c r="D12" s="123">
        <v>206602</v>
      </c>
      <c r="E12" s="124"/>
      <c r="F12" s="125">
        <v>127286</v>
      </c>
      <c r="G12" s="126"/>
      <c r="H12" s="127"/>
    </row>
    <row r="13" spans="1:8" x14ac:dyDescent="0.15">
      <c r="A13" s="108"/>
      <c r="B13" s="113"/>
      <c r="C13" s="129"/>
      <c r="D13" s="130">
        <v>288339</v>
      </c>
      <c r="E13" s="131"/>
      <c r="F13" s="132">
        <v>274852</v>
      </c>
      <c r="G13" s="133"/>
      <c r="H13" s="119"/>
    </row>
    <row r="14" spans="1:8" x14ac:dyDescent="0.15">
      <c r="A14" s="120"/>
      <c r="B14" s="121"/>
      <c r="C14" s="122"/>
      <c r="D14" s="123">
        <v>145614</v>
      </c>
      <c r="E14" s="124"/>
      <c r="F14" s="125">
        <v>111169</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5.87</v>
      </c>
      <c r="C19" s="134">
        <f>ROUND(VALUE(SUBSTITUTE(実質収支比率等に係る経年分析!G$48,"▲","-")),2)</f>
        <v>6.36</v>
      </c>
      <c r="D19" s="134">
        <f>ROUND(VALUE(SUBSTITUTE(実質収支比率等に係る経年分析!H$48,"▲","-")),2)</f>
        <v>6.55</v>
      </c>
      <c r="E19" s="134">
        <f>ROUND(VALUE(SUBSTITUTE(実質収支比率等に係る経年分析!I$48,"▲","-")),2)</f>
        <v>4.76</v>
      </c>
      <c r="F19" s="134">
        <f>ROUND(VALUE(SUBSTITUTE(実質収支比率等に係る経年分析!J$48,"▲","-")),2)</f>
        <v>5.8</v>
      </c>
    </row>
    <row r="20" spans="1:11" x14ac:dyDescent="0.15">
      <c r="A20" s="134" t="s">
        <v>42</v>
      </c>
      <c r="B20" s="134">
        <f>ROUND(VALUE(SUBSTITUTE(実質収支比率等に係る経年分析!F$47,"▲","-")),2)</f>
        <v>31.38</v>
      </c>
      <c r="C20" s="134">
        <f>ROUND(VALUE(SUBSTITUTE(実質収支比率等に係る経年分析!G$47,"▲","-")),2)</f>
        <v>33.229999999999997</v>
      </c>
      <c r="D20" s="134">
        <f>ROUND(VALUE(SUBSTITUTE(実質収支比率等に係る経年分析!H$47,"▲","-")),2)</f>
        <v>38.32</v>
      </c>
      <c r="E20" s="134">
        <f>ROUND(VALUE(SUBSTITUTE(実質収支比率等に係る経年分析!I$47,"▲","-")),2)</f>
        <v>43.43</v>
      </c>
      <c r="F20" s="134">
        <f>ROUND(VALUE(SUBSTITUTE(実質収支比率等に係る経年分析!J$47,"▲","-")),2)</f>
        <v>45.64</v>
      </c>
    </row>
    <row r="21" spans="1:11" x14ac:dyDescent="0.15">
      <c r="A21" s="134" t="s">
        <v>43</v>
      </c>
      <c r="B21" s="134">
        <f>IF(ISNUMBER(VALUE(SUBSTITUTE(実質収支比率等に係る経年分析!F$49,"▲","-"))),ROUND(VALUE(SUBSTITUTE(実質収支比率等に係る経年分析!F$49,"▲","-")),2),NA())</f>
        <v>2.17</v>
      </c>
      <c r="C21" s="134">
        <f>IF(ISNUMBER(VALUE(SUBSTITUTE(実質収支比率等に係る経年分析!G$49,"▲","-"))),ROUND(VALUE(SUBSTITUTE(実質収支比率等に係る経年分析!G$49,"▲","-")),2),NA())</f>
        <v>3.74</v>
      </c>
      <c r="D21" s="134">
        <f>IF(ISNUMBER(VALUE(SUBSTITUTE(実質収支比率等に係る経年分析!H$49,"▲","-"))),ROUND(VALUE(SUBSTITUTE(実質収支比率等に係る経年分析!H$49,"▲","-")),2),NA())</f>
        <v>5.33</v>
      </c>
      <c r="E21" s="134">
        <f>IF(ISNUMBER(VALUE(SUBSTITUTE(実質収支比率等に係る経年分析!I$49,"▲","-"))),ROUND(VALUE(SUBSTITUTE(実質収支比率等に係る経年分析!I$49,"▲","-")),2),NA())</f>
        <v>3.84</v>
      </c>
      <c r="F21" s="134">
        <f>IF(ISNUMBER(VALUE(SUBSTITUTE(実質収支比率等に係る経年分析!J$49,"▲","-"))),ROUND(VALUE(SUBSTITUTE(実質収支比率等に係る経年分析!J$49,"▲","-")),2),NA())</f>
        <v>5.88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0.09</v>
      </c>
    </row>
    <row r="35" spans="1:16" x14ac:dyDescent="0.15">
      <c r="A35" s="135" t="str">
        <f>IF(連結実質赤字比率に係る赤字・黒字の構成分析!C$35="",NA(),連結実質赤字比率に係る赤字・黒字の構成分析!C$35)</f>
        <v>農業集落排水事業特別会計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0.13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0.34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5.87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6.35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4.76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5.8</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479</v>
      </c>
      <c r="E42" s="136"/>
      <c r="F42" s="136"/>
      <c r="G42" s="136">
        <f>'実質公債費比率（分子）の構造'!L$52</f>
        <v>462</v>
      </c>
      <c r="H42" s="136"/>
      <c r="I42" s="136"/>
      <c r="J42" s="136">
        <f>'実質公債費比率（分子）の構造'!M$52</f>
        <v>474</v>
      </c>
      <c r="K42" s="136"/>
      <c r="L42" s="136"/>
      <c r="M42" s="136">
        <f>'実質公債費比率（分子）の構造'!N$52</f>
        <v>552</v>
      </c>
      <c r="N42" s="136"/>
      <c r="O42" s="136"/>
      <c r="P42" s="136">
        <f>'実質公債費比率（分子）の構造'!O$52</f>
        <v>572</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4</v>
      </c>
      <c r="C44" s="136"/>
      <c r="D44" s="136"/>
      <c r="E44" s="136">
        <f>'実質公債費比率（分子）の構造'!L$50</f>
        <v>4</v>
      </c>
      <c r="F44" s="136"/>
      <c r="G44" s="136"/>
      <c r="H44" s="136">
        <f>'実質公債費比率（分子）の構造'!M$50</f>
        <v>4</v>
      </c>
      <c r="I44" s="136"/>
      <c r="J44" s="136"/>
      <c r="K44" s="136">
        <f>'実質公債費比率（分子）の構造'!N$50</f>
        <v>4</v>
      </c>
      <c r="L44" s="136"/>
      <c r="M44" s="136"/>
      <c r="N44" s="136">
        <f>'実質公債費比率（分子）の構造'!O$50</f>
        <v>5</v>
      </c>
      <c r="O44" s="136"/>
      <c r="P44" s="136"/>
    </row>
    <row r="45" spans="1:16" x14ac:dyDescent="0.15">
      <c r="A45" s="136" t="s">
        <v>53</v>
      </c>
      <c r="B45" s="136">
        <f>'実質公債費比率（分子）の構造'!K$49</f>
        <v>28</v>
      </c>
      <c r="C45" s="136"/>
      <c r="D45" s="136"/>
      <c r="E45" s="136">
        <f>'実質公債費比率（分子）の構造'!L$49</f>
        <v>29</v>
      </c>
      <c r="F45" s="136"/>
      <c r="G45" s="136"/>
      <c r="H45" s="136">
        <f>'実質公債費比率（分子）の構造'!M$49</f>
        <v>30</v>
      </c>
      <c r="I45" s="136"/>
      <c r="J45" s="136"/>
      <c r="K45" s="136">
        <f>'実質公債費比率（分子）の構造'!N$49</f>
        <v>25</v>
      </c>
      <c r="L45" s="136"/>
      <c r="M45" s="136"/>
      <c r="N45" s="136">
        <f>'実質公債費比率（分子）の構造'!O$49</f>
        <v>28</v>
      </c>
      <c r="O45" s="136"/>
      <c r="P45" s="136"/>
    </row>
    <row r="46" spans="1:16" x14ac:dyDescent="0.15">
      <c r="A46" s="136" t="s">
        <v>54</v>
      </c>
      <c r="B46" s="136">
        <f>'実質公債費比率（分子）の構造'!K$48</f>
        <v>22</v>
      </c>
      <c r="C46" s="136"/>
      <c r="D46" s="136"/>
      <c r="E46" s="136">
        <f>'実質公債費比率（分子）の構造'!L$48</f>
        <v>22</v>
      </c>
      <c r="F46" s="136"/>
      <c r="G46" s="136"/>
      <c r="H46" s="136">
        <f>'実質公債費比率（分子）の構造'!M$48</f>
        <v>22</v>
      </c>
      <c r="I46" s="136"/>
      <c r="J46" s="136"/>
      <c r="K46" s="136">
        <f>'実質公債費比率（分子）の構造'!N$48</f>
        <v>22</v>
      </c>
      <c r="L46" s="136"/>
      <c r="M46" s="136"/>
      <c r="N46" s="136">
        <f>'実質公債費比率（分子）の構造'!O$48</f>
        <v>22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561</v>
      </c>
      <c r="C49" s="136"/>
      <c r="D49" s="136"/>
      <c r="E49" s="136">
        <f>'実質公債費比率（分子）の構造'!L$45</f>
        <v>539</v>
      </c>
      <c r="F49" s="136"/>
      <c r="G49" s="136"/>
      <c r="H49" s="136">
        <f>'実質公債費比率（分子）の構造'!M$45</f>
        <v>507</v>
      </c>
      <c r="I49" s="136"/>
      <c r="J49" s="136"/>
      <c r="K49" s="136">
        <f>'実質公債費比率（分子）の構造'!N$45</f>
        <v>554</v>
      </c>
      <c r="L49" s="136"/>
      <c r="M49" s="136"/>
      <c r="N49" s="136">
        <f>'実質公債費比率（分子）の構造'!O$45</f>
        <v>591</v>
      </c>
      <c r="O49" s="136"/>
      <c r="P49" s="136"/>
    </row>
    <row r="50" spans="1:16" x14ac:dyDescent="0.15">
      <c r="A50" s="136" t="s">
        <v>58</v>
      </c>
      <c r="B50" s="136" t="e">
        <f>NA()</f>
        <v>#N/A</v>
      </c>
      <c r="C50" s="136">
        <f>IF(ISNUMBER('実質公債費比率（分子）の構造'!K$53),'実質公債費比率（分子）の構造'!K$53,NA())</f>
        <v>136</v>
      </c>
      <c r="D50" s="136" t="e">
        <f>NA()</f>
        <v>#N/A</v>
      </c>
      <c r="E50" s="136" t="e">
        <f>NA()</f>
        <v>#N/A</v>
      </c>
      <c r="F50" s="136">
        <f>IF(ISNUMBER('実質公債費比率（分子）の構造'!L$53),'実質公債費比率（分子）の構造'!L$53,NA())</f>
        <v>132</v>
      </c>
      <c r="G50" s="136" t="e">
        <f>NA()</f>
        <v>#N/A</v>
      </c>
      <c r="H50" s="136" t="e">
        <f>NA()</f>
        <v>#N/A</v>
      </c>
      <c r="I50" s="136">
        <f>IF(ISNUMBER('実質公債費比率（分子）の構造'!M$53),'実質公債費比率（分子）の構造'!M$53,NA())</f>
        <v>89</v>
      </c>
      <c r="J50" s="136" t="e">
        <f>NA()</f>
        <v>#N/A</v>
      </c>
      <c r="K50" s="136" t="e">
        <f>NA()</f>
        <v>#N/A</v>
      </c>
      <c r="L50" s="136">
        <f>IF(ISNUMBER('実質公債費比率（分子）の構造'!N$53),'実質公債費比率（分子）の構造'!N$53,NA())</f>
        <v>53</v>
      </c>
      <c r="M50" s="136" t="e">
        <f>NA()</f>
        <v>#N/A</v>
      </c>
      <c r="N50" s="136" t="e">
        <f>NA()</f>
        <v>#N/A</v>
      </c>
      <c r="O50" s="136">
        <f>IF(ISNUMBER('実質公債費比率（分子）の構造'!O$53),'実質公債費比率（分子）の構造'!O$53,NA())</f>
        <v>74</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3723</v>
      </c>
      <c r="E56" s="135"/>
      <c r="F56" s="135"/>
      <c r="G56" s="135">
        <f>'将来負担比率（分子）の構造'!J$51</f>
        <v>3905</v>
      </c>
      <c r="H56" s="135"/>
      <c r="I56" s="135"/>
      <c r="J56" s="135">
        <f>'将来負担比率（分子）の構造'!K$51</f>
        <v>4096</v>
      </c>
      <c r="K56" s="135"/>
      <c r="L56" s="135"/>
      <c r="M56" s="135">
        <f>'将来負担比率（分子）の構造'!L$51</f>
        <v>4013</v>
      </c>
      <c r="N56" s="135"/>
      <c r="O56" s="135"/>
      <c r="P56" s="135">
        <f>'将来負担比率（分子）の構造'!M$51</f>
        <v>3877</v>
      </c>
    </row>
    <row r="57" spans="1:16" x14ac:dyDescent="0.15">
      <c r="A57" s="135" t="s">
        <v>34</v>
      </c>
      <c r="B57" s="135"/>
      <c r="C57" s="135"/>
      <c r="D57" s="135">
        <f>'将来負担比率（分子）の構造'!I$50</f>
        <v>713</v>
      </c>
      <c r="E57" s="135"/>
      <c r="F57" s="135"/>
      <c r="G57" s="135">
        <f>'将来負担比率（分子）の構造'!J$50</f>
        <v>689</v>
      </c>
      <c r="H57" s="135"/>
      <c r="I57" s="135"/>
      <c r="J57" s="135">
        <f>'将来負担比率（分子）の構造'!K$50</f>
        <v>671</v>
      </c>
      <c r="K57" s="135"/>
      <c r="L57" s="135"/>
      <c r="M57" s="135">
        <f>'将来負担比率（分子）の構造'!L$50</f>
        <v>600</v>
      </c>
      <c r="N57" s="135"/>
      <c r="O57" s="135"/>
      <c r="P57" s="135">
        <f>'将来負担比率（分子）の構造'!M$50</f>
        <v>525</v>
      </c>
    </row>
    <row r="58" spans="1:16" x14ac:dyDescent="0.15">
      <c r="A58" s="135" t="s">
        <v>33</v>
      </c>
      <c r="B58" s="135"/>
      <c r="C58" s="135"/>
      <c r="D58" s="135">
        <f>'将来負担比率（分子）の構造'!I$49</f>
        <v>2985</v>
      </c>
      <c r="E58" s="135"/>
      <c r="F58" s="135"/>
      <c r="G58" s="135">
        <f>'将来負担比率（分子）の構造'!J$49</f>
        <v>3299</v>
      </c>
      <c r="H58" s="135"/>
      <c r="I58" s="135"/>
      <c r="J58" s="135">
        <f>'将来負担比率（分子）の構造'!K$49</f>
        <v>3607</v>
      </c>
      <c r="K58" s="135"/>
      <c r="L58" s="135"/>
      <c r="M58" s="135">
        <f>'将来負担比率（分子）の構造'!L$49</f>
        <v>3955</v>
      </c>
      <c r="N58" s="135"/>
      <c r="O58" s="135"/>
      <c r="P58" s="135">
        <f>'将来負担比率（分子）の構造'!M$49</f>
        <v>4196</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832</v>
      </c>
      <c r="C62" s="135"/>
      <c r="D62" s="135"/>
      <c r="E62" s="135">
        <f>'将来負担比率（分子）の構造'!J$45</f>
        <v>814</v>
      </c>
      <c r="F62" s="135"/>
      <c r="G62" s="135"/>
      <c r="H62" s="135">
        <f>'将来負担比率（分子）の構造'!K$45</f>
        <v>784</v>
      </c>
      <c r="I62" s="135"/>
      <c r="J62" s="135"/>
      <c r="K62" s="135">
        <f>'将来負担比率（分子）の構造'!L$45</f>
        <v>751</v>
      </c>
      <c r="L62" s="135"/>
      <c r="M62" s="135"/>
      <c r="N62" s="135">
        <f>'将来負担比率（分子）の構造'!M$45</f>
        <v>731</v>
      </c>
      <c r="O62" s="135"/>
      <c r="P62" s="135"/>
    </row>
    <row r="63" spans="1:16" x14ac:dyDescent="0.15">
      <c r="A63" s="135" t="s">
        <v>27</v>
      </c>
      <c r="B63" s="135">
        <f>'将来負担比率（分子）の構造'!I$44</f>
        <v>173</v>
      </c>
      <c r="C63" s="135"/>
      <c r="D63" s="135"/>
      <c r="E63" s="135">
        <f>'将来負担比率（分子）の構造'!J$44</f>
        <v>192</v>
      </c>
      <c r="F63" s="135"/>
      <c r="G63" s="135"/>
      <c r="H63" s="135">
        <f>'将来負担比率（分子）の構造'!K$44</f>
        <v>170</v>
      </c>
      <c r="I63" s="135"/>
      <c r="J63" s="135"/>
      <c r="K63" s="135">
        <f>'将来負担比率（分子）の構造'!L$44</f>
        <v>152</v>
      </c>
      <c r="L63" s="135"/>
      <c r="M63" s="135"/>
      <c r="N63" s="135">
        <f>'将来負担比率（分子）の構造'!M$44</f>
        <v>131</v>
      </c>
      <c r="O63" s="135"/>
      <c r="P63" s="135"/>
    </row>
    <row r="64" spans="1:16" x14ac:dyDescent="0.15">
      <c r="A64" s="135" t="s">
        <v>26</v>
      </c>
      <c r="B64" s="135">
        <f>'将来負担比率（分子）の構造'!I$43</f>
        <v>187</v>
      </c>
      <c r="C64" s="135"/>
      <c r="D64" s="135"/>
      <c r="E64" s="135">
        <f>'将来負担比率（分子）の構造'!J$43</f>
        <v>171</v>
      </c>
      <c r="F64" s="135"/>
      <c r="G64" s="135"/>
      <c r="H64" s="135">
        <f>'将来負担比率（分子）の構造'!K$43</f>
        <v>156</v>
      </c>
      <c r="I64" s="135"/>
      <c r="J64" s="135"/>
      <c r="K64" s="135">
        <f>'将来負担比率（分子）の構造'!L$43</f>
        <v>140</v>
      </c>
      <c r="L64" s="135"/>
      <c r="M64" s="135"/>
      <c r="N64" s="135">
        <f>'将来負担比率（分子）の構造'!M$43</f>
        <v>123</v>
      </c>
      <c r="O64" s="135"/>
      <c r="P64" s="135"/>
    </row>
    <row r="65" spans="1:16" x14ac:dyDescent="0.15">
      <c r="A65" s="135" t="s">
        <v>25</v>
      </c>
      <c r="B65" s="135">
        <f>'将来負担比率（分子）の構造'!I$42</f>
        <v>9</v>
      </c>
      <c r="C65" s="135"/>
      <c r="D65" s="135"/>
      <c r="E65" s="135">
        <f>'将来負担比率（分子）の構造'!J$42</f>
        <v>5</v>
      </c>
      <c r="F65" s="135"/>
      <c r="G65" s="135"/>
      <c r="H65" s="135">
        <f>'将来負担比率（分子）の構造'!K$42</f>
        <v>4</v>
      </c>
      <c r="I65" s="135"/>
      <c r="J65" s="135"/>
      <c r="K65" s="135">
        <f>'将来負担比率（分子）の構造'!L$42</f>
        <v>3</v>
      </c>
      <c r="L65" s="135"/>
      <c r="M65" s="135"/>
      <c r="N65" s="135">
        <f>'将来負担比率（分子）の構造'!M$42</f>
        <v>1</v>
      </c>
      <c r="O65" s="135"/>
      <c r="P65" s="135"/>
    </row>
    <row r="66" spans="1:16" x14ac:dyDescent="0.15">
      <c r="A66" s="135" t="s">
        <v>24</v>
      </c>
      <c r="B66" s="135">
        <f>'将来負担比率（分子）の構造'!I$41</f>
        <v>4907</v>
      </c>
      <c r="C66" s="135"/>
      <c r="D66" s="135"/>
      <c r="E66" s="135">
        <f>'将来負担比率（分子）の構造'!J$41</f>
        <v>5084</v>
      </c>
      <c r="F66" s="135"/>
      <c r="G66" s="135"/>
      <c r="H66" s="135">
        <f>'将来負担比率（分子）の構造'!K$41</f>
        <v>5381</v>
      </c>
      <c r="I66" s="135"/>
      <c r="J66" s="135"/>
      <c r="K66" s="135">
        <f>'将来負担比率（分子）の構造'!L$41</f>
        <v>5225</v>
      </c>
      <c r="L66" s="135"/>
      <c r="M66" s="135"/>
      <c r="N66" s="135">
        <f>'将来負担比率（分子）の構造'!M$41</f>
        <v>5090</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204855</v>
      </c>
      <c r="S5" s="583"/>
      <c r="T5" s="583"/>
      <c r="U5" s="583"/>
      <c r="V5" s="583"/>
      <c r="W5" s="583"/>
      <c r="X5" s="583"/>
      <c r="Y5" s="584"/>
      <c r="Z5" s="585">
        <v>5.5</v>
      </c>
      <c r="AA5" s="585"/>
      <c r="AB5" s="585"/>
      <c r="AC5" s="585"/>
      <c r="AD5" s="586">
        <v>204855</v>
      </c>
      <c r="AE5" s="586"/>
      <c r="AF5" s="586"/>
      <c r="AG5" s="586"/>
      <c r="AH5" s="586"/>
      <c r="AI5" s="586"/>
      <c r="AJ5" s="586"/>
      <c r="AK5" s="586"/>
      <c r="AL5" s="587">
        <v>9.5</v>
      </c>
      <c r="AM5" s="588"/>
      <c r="AN5" s="588"/>
      <c r="AO5" s="589"/>
      <c r="AP5" s="579" t="s">
        <v>206</v>
      </c>
      <c r="AQ5" s="580"/>
      <c r="AR5" s="580"/>
      <c r="AS5" s="580"/>
      <c r="AT5" s="580"/>
      <c r="AU5" s="580"/>
      <c r="AV5" s="580"/>
      <c r="AW5" s="580"/>
      <c r="AX5" s="580"/>
      <c r="AY5" s="580"/>
      <c r="AZ5" s="580"/>
      <c r="BA5" s="580"/>
      <c r="BB5" s="580"/>
      <c r="BC5" s="580"/>
      <c r="BD5" s="580"/>
      <c r="BE5" s="580"/>
      <c r="BF5" s="581"/>
      <c r="BG5" s="593">
        <v>204855</v>
      </c>
      <c r="BH5" s="594"/>
      <c r="BI5" s="594"/>
      <c r="BJ5" s="594"/>
      <c r="BK5" s="594"/>
      <c r="BL5" s="594"/>
      <c r="BM5" s="594"/>
      <c r="BN5" s="595"/>
      <c r="BO5" s="596">
        <v>100</v>
      </c>
      <c r="BP5" s="596"/>
      <c r="BQ5" s="596"/>
      <c r="BR5" s="596"/>
      <c r="BS5" s="597">
        <v>1604</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x14ac:dyDescent="0.15">
      <c r="B6" s="590" t="s">
        <v>210</v>
      </c>
      <c r="C6" s="591"/>
      <c r="D6" s="591"/>
      <c r="E6" s="591"/>
      <c r="F6" s="591"/>
      <c r="G6" s="591"/>
      <c r="H6" s="591"/>
      <c r="I6" s="591"/>
      <c r="J6" s="591"/>
      <c r="K6" s="591"/>
      <c r="L6" s="591"/>
      <c r="M6" s="591"/>
      <c r="N6" s="591"/>
      <c r="O6" s="591"/>
      <c r="P6" s="591"/>
      <c r="Q6" s="592"/>
      <c r="R6" s="593">
        <v>42896</v>
      </c>
      <c r="S6" s="594"/>
      <c r="T6" s="594"/>
      <c r="U6" s="594"/>
      <c r="V6" s="594"/>
      <c r="W6" s="594"/>
      <c r="X6" s="594"/>
      <c r="Y6" s="595"/>
      <c r="Z6" s="596">
        <v>1.1000000000000001</v>
      </c>
      <c r="AA6" s="596"/>
      <c r="AB6" s="596"/>
      <c r="AC6" s="596"/>
      <c r="AD6" s="597">
        <v>42896</v>
      </c>
      <c r="AE6" s="597"/>
      <c r="AF6" s="597"/>
      <c r="AG6" s="597"/>
      <c r="AH6" s="597"/>
      <c r="AI6" s="597"/>
      <c r="AJ6" s="597"/>
      <c r="AK6" s="597"/>
      <c r="AL6" s="598">
        <v>2</v>
      </c>
      <c r="AM6" s="599"/>
      <c r="AN6" s="599"/>
      <c r="AO6" s="600"/>
      <c r="AP6" s="590" t="s">
        <v>211</v>
      </c>
      <c r="AQ6" s="591"/>
      <c r="AR6" s="591"/>
      <c r="AS6" s="591"/>
      <c r="AT6" s="591"/>
      <c r="AU6" s="591"/>
      <c r="AV6" s="591"/>
      <c r="AW6" s="591"/>
      <c r="AX6" s="591"/>
      <c r="AY6" s="591"/>
      <c r="AZ6" s="591"/>
      <c r="BA6" s="591"/>
      <c r="BB6" s="591"/>
      <c r="BC6" s="591"/>
      <c r="BD6" s="591"/>
      <c r="BE6" s="591"/>
      <c r="BF6" s="592"/>
      <c r="BG6" s="593">
        <v>204855</v>
      </c>
      <c r="BH6" s="594"/>
      <c r="BI6" s="594"/>
      <c r="BJ6" s="594"/>
      <c r="BK6" s="594"/>
      <c r="BL6" s="594"/>
      <c r="BM6" s="594"/>
      <c r="BN6" s="595"/>
      <c r="BO6" s="596">
        <v>100</v>
      </c>
      <c r="BP6" s="596"/>
      <c r="BQ6" s="596"/>
      <c r="BR6" s="596"/>
      <c r="BS6" s="597">
        <v>1604</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62546</v>
      </c>
      <c r="CS6" s="594"/>
      <c r="CT6" s="594"/>
      <c r="CU6" s="594"/>
      <c r="CV6" s="594"/>
      <c r="CW6" s="594"/>
      <c r="CX6" s="594"/>
      <c r="CY6" s="595"/>
      <c r="CZ6" s="596">
        <v>1.7</v>
      </c>
      <c r="DA6" s="596"/>
      <c r="DB6" s="596"/>
      <c r="DC6" s="596"/>
      <c r="DD6" s="602" t="s">
        <v>213</v>
      </c>
      <c r="DE6" s="594"/>
      <c r="DF6" s="594"/>
      <c r="DG6" s="594"/>
      <c r="DH6" s="594"/>
      <c r="DI6" s="594"/>
      <c r="DJ6" s="594"/>
      <c r="DK6" s="594"/>
      <c r="DL6" s="594"/>
      <c r="DM6" s="594"/>
      <c r="DN6" s="594"/>
      <c r="DO6" s="594"/>
      <c r="DP6" s="595"/>
      <c r="DQ6" s="602">
        <v>62546</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440</v>
      </c>
      <c r="S7" s="594"/>
      <c r="T7" s="594"/>
      <c r="U7" s="594"/>
      <c r="V7" s="594"/>
      <c r="W7" s="594"/>
      <c r="X7" s="594"/>
      <c r="Y7" s="595"/>
      <c r="Z7" s="596">
        <v>0</v>
      </c>
      <c r="AA7" s="596"/>
      <c r="AB7" s="596"/>
      <c r="AC7" s="596"/>
      <c r="AD7" s="597">
        <v>440</v>
      </c>
      <c r="AE7" s="597"/>
      <c r="AF7" s="597"/>
      <c r="AG7" s="597"/>
      <c r="AH7" s="597"/>
      <c r="AI7" s="597"/>
      <c r="AJ7" s="597"/>
      <c r="AK7" s="597"/>
      <c r="AL7" s="598">
        <v>0</v>
      </c>
      <c r="AM7" s="599"/>
      <c r="AN7" s="599"/>
      <c r="AO7" s="600"/>
      <c r="AP7" s="590" t="s">
        <v>215</v>
      </c>
      <c r="AQ7" s="591"/>
      <c r="AR7" s="591"/>
      <c r="AS7" s="591"/>
      <c r="AT7" s="591"/>
      <c r="AU7" s="591"/>
      <c r="AV7" s="591"/>
      <c r="AW7" s="591"/>
      <c r="AX7" s="591"/>
      <c r="AY7" s="591"/>
      <c r="AZ7" s="591"/>
      <c r="BA7" s="591"/>
      <c r="BB7" s="591"/>
      <c r="BC7" s="591"/>
      <c r="BD7" s="591"/>
      <c r="BE7" s="591"/>
      <c r="BF7" s="592"/>
      <c r="BG7" s="593">
        <v>80711</v>
      </c>
      <c r="BH7" s="594"/>
      <c r="BI7" s="594"/>
      <c r="BJ7" s="594"/>
      <c r="BK7" s="594"/>
      <c r="BL7" s="594"/>
      <c r="BM7" s="594"/>
      <c r="BN7" s="595"/>
      <c r="BO7" s="596">
        <v>39.4</v>
      </c>
      <c r="BP7" s="596"/>
      <c r="BQ7" s="596"/>
      <c r="BR7" s="596"/>
      <c r="BS7" s="597">
        <v>1604</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810298</v>
      </c>
      <c r="CS7" s="594"/>
      <c r="CT7" s="594"/>
      <c r="CU7" s="594"/>
      <c r="CV7" s="594"/>
      <c r="CW7" s="594"/>
      <c r="CX7" s="594"/>
      <c r="CY7" s="595"/>
      <c r="CZ7" s="596">
        <v>22.6</v>
      </c>
      <c r="DA7" s="596"/>
      <c r="DB7" s="596"/>
      <c r="DC7" s="596"/>
      <c r="DD7" s="602">
        <v>215907</v>
      </c>
      <c r="DE7" s="594"/>
      <c r="DF7" s="594"/>
      <c r="DG7" s="594"/>
      <c r="DH7" s="594"/>
      <c r="DI7" s="594"/>
      <c r="DJ7" s="594"/>
      <c r="DK7" s="594"/>
      <c r="DL7" s="594"/>
      <c r="DM7" s="594"/>
      <c r="DN7" s="594"/>
      <c r="DO7" s="594"/>
      <c r="DP7" s="595"/>
      <c r="DQ7" s="602">
        <v>586518</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896</v>
      </c>
      <c r="S8" s="594"/>
      <c r="T8" s="594"/>
      <c r="U8" s="594"/>
      <c r="V8" s="594"/>
      <c r="W8" s="594"/>
      <c r="X8" s="594"/>
      <c r="Y8" s="595"/>
      <c r="Z8" s="596">
        <v>0</v>
      </c>
      <c r="AA8" s="596"/>
      <c r="AB8" s="596"/>
      <c r="AC8" s="596"/>
      <c r="AD8" s="597">
        <v>896</v>
      </c>
      <c r="AE8" s="597"/>
      <c r="AF8" s="597"/>
      <c r="AG8" s="597"/>
      <c r="AH8" s="597"/>
      <c r="AI8" s="597"/>
      <c r="AJ8" s="597"/>
      <c r="AK8" s="597"/>
      <c r="AL8" s="598">
        <v>0</v>
      </c>
      <c r="AM8" s="599"/>
      <c r="AN8" s="599"/>
      <c r="AO8" s="600"/>
      <c r="AP8" s="590" t="s">
        <v>218</v>
      </c>
      <c r="AQ8" s="591"/>
      <c r="AR8" s="591"/>
      <c r="AS8" s="591"/>
      <c r="AT8" s="591"/>
      <c r="AU8" s="591"/>
      <c r="AV8" s="591"/>
      <c r="AW8" s="591"/>
      <c r="AX8" s="591"/>
      <c r="AY8" s="591"/>
      <c r="AZ8" s="591"/>
      <c r="BA8" s="591"/>
      <c r="BB8" s="591"/>
      <c r="BC8" s="591"/>
      <c r="BD8" s="591"/>
      <c r="BE8" s="591"/>
      <c r="BF8" s="592"/>
      <c r="BG8" s="593">
        <v>3940</v>
      </c>
      <c r="BH8" s="594"/>
      <c r="BI8" s="594"/>
      <c r="BJ8" s="594"/>
      <c r="BK8" s="594"/>
      <c r="BL8" s="594"/>
      <c r="BM8" s="594"/>
      <c r="BN8" s="595"/>
      <c r="BO8" s="596">
        <v>1.9</v>
      </c>
      <c r="BP8" s="596"/>
      <c r="BQ8" s="596"/>
      <c r="BR8" s="596"/>
      <c r="BS8" s="602" t="s">
        <v>108</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562540</v>
      </c>
      <c r="CS8" s="594"/>
      <c r="CT8" s="594"/>
      <c r="CU8" s="594"/>
      <c r="CV8" s="594"/>
      <c r="CW8" s="594"/>
      <c r="CX8" s="594"/>
      <c r="CY8" s="595"/>
      <c r="CZ8" s="596">
        <v>15.7</v>
      </c>
      <c r="DA8" s="596"/>
      <c r="DB8" s="596"/>
      <c r="DC8" s="596"/>
      <c r="DD8" s="602">
        <v>23474</v>
      </c>
      <c r="DE8" s="594"/>
      <c r="DF8" s="594"/>
      <c r="DG8" s="594"/>
      <c r="DH8" s="594"/>
      <c r="DI8" s="594"/>
      <c r="DJ8" s="594"/>
      <c r="DK8" s="594"/>
      <c r="DL8" s="594"/>
      <c r="DM8" s="594"/>
      <c r="DN8" s="594"/>
      <c r="DO8" s="594"/>
      <c r="DP8" s="595"/>
      <c r="DQ8" s="602">
        <v>346837</v>
      </c>
      <c r="DR8" s="594"/>
      <c r="DS8" s="594"/>
      <c r="DT8" s="594"/>
      <c r="DU8" s="594"/>
      <c r="DV8" s="594"/>
      <c r="DW8" s="594"/>
      <c r="DX8" s="594"/>
      <c r="DY8" s="594"/>
      <c r="DZ8" s="594"/>
      <c r="EA8" s="594"/>
      <c r="EB8" s="594"/>
      <c r="EC8" s="603"/>
    </row>
    <row r="9" spans="2:143" ht="11.25" customHeight="1" x14ac:dyDescent="0.15">
      <c r="B9" s="590" t="s">
        <v>220</v>
      </c>
      <c r="C9" s="591"/>
      <c r="D9" s="591"/>
      <c r="E9" s="591"/>
      <c r="F9" s="591"/>
      <c r="G9" s="591"/>
      <c r="H9" s="591"/>
      <c r="I9" s="591"/>
      <c r="J9" s="591"/>
      <c r="K9" s="591"/>
      <c r="L9" s="591"/>
      <c r="M9" s="591"/>
      <c r="N9" s="591"/>
      <c r="O9" s="591"/>
      <c r="P9" s="591"/>
      <c r="Q9" s="592"/>
      <c r="R9" s="593">
        <v>752</v>
      </c>
      <c r="S9" s="594"/>
      <c r="T9" s="594"/>
      <c r="U9" s="594"/>
      <c r="V9" s="594"/>
      <c r="W9" s="594"/>
      <c r="X9" s="594"/>
      <c r="Y9" s="595"/>
      <c r="Z9" s="596">
        <v>0</v>
      </c>
      <c r="AA9" s="596"/>
      <c r="AB9" s="596"/>
      <c r="AC9" s="596"/>
      <c r="AD9" s="597">
        <v>752</v>
      </c>
      <c r="AE9" s="597"/>
      <c r="AF9" s="597"/>
      <c r="AG9" s="597"/>
      <c r="AH9" s="597"/>
      <c r="AI9" s="597"/>
      <c r="AJ9" s="597"/>
      <c r="AK9" s="597"/>
      <c r="AL9" s="598">
        <v>0</v>
      </c>
      <c r="AM9" s="599"/>
      <c r="AN9" s="599"/>
      <c r="AO9" s="600"/>
      <c r="AP9" s="590" t="s">
        <v>221</v>
      </c>
      <c r="AQ9" s="591"/>
      <c r="AR9" s="591"/>
      <c r="AS9" s="591"/>
      <c r="AT9" s="591"/>
      <c r="AU9" s="591"/>
      <c r="AV9" s="591"/>
      <c r="AW9" s="591"/>
      <c r="AX9" s="591"/>
      <c r="AY9" s="591"/>
      <c r="AZ9" s="591"/>
      <c r="BA9" s="591"/>
      <c r="BB9" s="591"/>
      <c r="BC9" s="591"/>
      <c r="BD9" s="591"/>
      <c r="BE9" s="591"/>
      <c r="BF9" s="592"/>
      <c r="BG9" s="593">
        <v>67772</v>
      </c>
      <c r="BH9" s="594"/>
      <c r="BI9" s="594"/>
      <c r="BJ9" s="594"/>
      <c r="BK9" s="594"/>
      <c r="BL9" s="594"/>
      <c r="BM9" s="594"/>
      <c r="BN9" s="595"/>
      <c r="BO9" s="596">
        <v>33.1</v>
      </c>
      <c r="BP9" s="596"/>
      <c r="BQ9" s="596"/>
      <c r="BR9" s="596"/>
      <c r="BS9" s="602" t="s">
        <v>108</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174216</v>
      </c>
      <c r="CS9" s="594"/>
      <c r="CT9" s="594"/>
      <c r="CU9" s="594"/>
      <c r="CV9" s="594"/>
      <c r="CW9" s="594"/>
      <c r="CX9" s="594"/>
      <c r="CY9" s="595"/>
      <c r="CZ9" s="596">
        <v>4.9000000000000004</v>
      </c>
      <c r="DA9" s="596"/>
      <c r="DB9" s="596"/>
      <c r="DC9" s="596"/>
      <c r="DD9" s="602">
        <v>5381</v>
      </c>
      <c r="DE9" s="594"/>
      <c r="DF9" s="594"/>
      <c r="DG9" s="594"/>
      <c r="DH9" s="594"/>
      <c r="DI9" s="594"/>
      <c r="DJ9" s="594"/>
      <c r="DK9" s="594"/>
      <c r="DL9" s="594"/>
      <c r="DM9" s="594"/>
      <c r="DN9" s="594"/>
      <c r="DO9" s="594"/>
      <c r="DP9" s="595"/>
      <c r="DQ9" s="602">
        <v>113103</v>
      </c>
      <c r="DR9" s="594"/>
      <c r="DS9" s="594"/>
      <c r="DT9" s="594"/>
      <c r="DU9" s="594"/>
      <c r="DV9" s="594"/>
      <c r="DW9" s="594"/>
      <c r="DX9" s="594"/>
      <c r="DY9" s="594"/>
      <c r="DZ9" s="594"/>
      <c r="EA9" s="594"/>
      <c r="EB9" s="594"/>
      <c r="EC9" s="603"/>
    </row>
    <row r="10" spans="2:143" ht="11.25" customHeight="1" x14ac:dyDescent="0.15">
      <c r="B10" s="590" t="s">
        <v>223</v>
      </c>
      <c r="C10" s="591"/>
      <c r="D10" s="591"/>
      <c r="E10" s="591"/>
      <c r="F10" s="591"/>
      <c r="G10" s="591"/>
      <c r="H10" s="591"/>
      <c r="I10" s="591"/>
      <c r="J10" s="591"/>
      <c r="K10" s="591"/>
      <c r="L10" s="591"/>
      <c r="M10" s="591"/>
      <c r="N10" s="591"/>
      <c r="O10" s="591"/>
      <c r="P10" s="591"/>
      <c r="Q10" s="592"/>
      <c r="R10" s="593">
        <v>58902</v>
      </c>
      <c r="S10" s="594"/>
      <c r="T10" s="594"/>
      <c r="U10" s="594"/>
      <c r="V10" s="594"/>
      <c r="W10" s="594"/>
      <c r="X10" s="594"/>
      <c r="Y10" s="595"/>
      <c r="Z10" s="596">
        <v>1.6</v>
      </c>
      <c r="AA10" s="596"/>
      <c r="AB10" s="596"/>
      <c r="AC10" s="596"/>
      <c r="AD10" s="597">
        <v>58902</v>
      </c>
      <c r="AE10" s="597"/>
      <c r="AF10" s="597"/>
      <c r="AG10" s="597"/>
      <c r="AH10" s="597"/>
      <c r="AI10" s="597"/>
      <c r="AJ10" s="597"/>
      <c r="AK10" s="597"/>
      <c r="AL10" s="598">
        <v>2.7</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5263</v>
      </c>
      <c r="BH10" s="594"/>
      <c r="BI10" s="594"/>
      <c r="BJ10" s="594"/>
      <c r="BK10" s="594"/>
      <c r="BL10" s="594"/>
      <c r="BM10" s="594"/>
      <c r="BN10" s="595"/>
      <c r="BO10" s="596">
        <v>2.6</v>
      </c>
      <c r="BP10" s="596"/>
      <c r="BQ10" s="596"/>
      <c r="BR10" s="596"/>
      <c r="BS10" s="602">
        <v>934</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564</v>
      </c>
      <c r="CS10" s="594"/>
      <c r="CT10" s="594"/>
      <c r="CU10" s="594"/>
      <c r="CV10" s="594"/>
      <c r="CW10" s="594"/>
      <c r="CX10" s="594"/>
      <c r="CY10" s="595"/>
      <c r="CZ10" s="596">
        <v>0</v>
      </c>
      <c r="DA10" s="596"/>
      <c r="DB10" s="596"/>
      <c r="DC10" s="596"/>
      <c r="DD10" s="602" t="s">
        <v>108</v>
      </c>
      <c r="DE10" s="594"/>
      <c r="DF10" s="594"/>
      <c r="DG10" s="594"/>
      <c r="DH10" s="594"/>
      <c r="DI10" s="594"/>
      <c r="DJ10" s="594"/>
      <c r="DK10" s="594"/>
      <c r="DL10" s="594"/>
      <c r="DM10" s="594"/>
      <c r="DN10" s="594"/>
      <c r="DO10" s="594"/>
      <c r="DP10" s="595"/>
      <c r="DQ10" s="602">
        <v>564</v>
      </c>
      <c r="DR10" s="594"/>
      <c r="DS10" s="594"/>
      <c r="DT10" s="594"/>
      <c r="DU10" s="594"/>
      <c r="DV10" s="594"/>
      <c r="DW10" s="594"/>
      <c r="DX10" s="594"/>
      <c r="DY10" s="594"/>
      <c r="DZ10" s="594"/>
      <c r="EA10" s="594"/>
      <c r="EB10" s="594"/>
      <c r="EC10" s="603"/>
    </row>
    <row r="11" spans="2:143" ht="11.25" customHeight="1" x14ac:dyDescent="0.15">
      <c r="B11" s="590" t="s">
        <v>226</v>
      </c>
      <c r="C11" s="591"/>
      <c r="D11" s="591"/>
      <c r="E11" s="591"/>
      <c r="F11" s="591"/>
      <c r="G11" s="591"/>
      <c r="H11" s="591"/>
      <c r="I11" s="591"/>
      <c r="J11" s="591"/>
      <c r="K11" s="591"/>
      <c r="L11" s="591"/>
      <c r="M11" s="591"/>
      <c r="N11" s="591"/>
      <c r="O11" s="591"/>
      <c r="P11" s="591"/>
      <c r="Q11" s="592"/>
      <c r="R11" s="593" t="s">
        <v>108</v>
      </c>
      <c r="S11" s="594"/>
      <c r="T11" s="594"/>
      <c r="U11" s="594"/>
      <c r="V11" s="594"/>
      <c r="W11" s="594"/>
      <c r="X11" s="594"/>
      <c r="Y11" s="595"/>
      <c r="Z11" s="596" t="s">
        <v>108</v>
      </c>
      <c r="AA11" s="596"/>
      <c r="AB11" s="596"/>
      <c r="AC11" s="596"/>
      <c r="AD11" s="597" t="s">
        <v>108</v>
      </c>
      <c r="AE11" s="597"/>
      <c r="AF11" s="597"/>
      <c r="AG11" s="597"/>
      <c r="AH11" s="597"/>
      <c r="AI11" s="597"/>
      <c r="AJ11" s="597"/>
      <c r="AK11" s="597"/>
      <c r="AL11" s="598" t="s">
        <v>108</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3736</v>
      </c>
      <c r="BH11" s="594"/>
      <c r="BI11" s="594"/>
      <c r="BJ11" s="594"/>
      <c r="BK11" s="594"/>
      <c r="BL11" s="594"/>
      <c r="BM11" s="594"/>
      <c r="BN11" s="595"/>
      <c r="BO11" s="596">
        <v>1.8</v>
      </c>
      <c r="BP11" s="596"/>
      <c r="BQ11" s="596"/>
      <c r="BR11" s="596"/>
      <c r="BS11" s="602">
        <v>670</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792534</v>
      </c>
      <c r="CS11" s="594"/>
      <c r="CT11" s="594"/>
      <c r="CU11" s="594"/>
      <c r="CV11" s="594"/>
      <c r="CW11" s="594"/>
      <c r="CX11" s="594"/>
      <c r="CY11" s="595"/>
      <c r="CZ11" s="596">
        <v>22.1</v>
      </c>
      <c r="DA11" s="596"/>
      <c r="DB11" s="596"/>
      <c r="DC11" s="596"/>
      <c r="DD11" s="602">
        <v>200336</v>
      </c>
      <c r="DE11" s="594"/>
      <c r="DF11" s="594"/>
      <c r="DG11" s="594"/>
      <c r="DH11" s="594"/>
      <c r="DI11" s="594"/>
      <c r="DJ11" s="594"/>
      <c r="DK11" s="594"/>
      <c r="DL11" s="594"/>
      <c r="DM11" s="594"/>
      <c r="DN11" s="594"/>
      <c r="DO11" s="594"/>
      <c r="DP11" s="595"/>
      <c r="DQ11" s="602">
        <v>266041</v>
      </c>
      <c r="DR11" s="594"/>
      <c r="DS11" s="594"/>
      <c r="DT11" s="594"/>
      <c r="DU11" s="594"/>
      <c r="DV11" s="594"/>
      <c r="DW11" s="594"/>
      <c r="DX11" s="594"/>
      <c r="DY11" s="594"/>
      <c r="DZ11" s="594"/>
      <c r="EA11" s="594"/>
      <c r="EB11" s="594"/>
      <c r="EC11" s="603"/>
    </row>
    <row r="12" spans="2:143" ht="11.25" customHeight="1" x14ac:dyDescent="0.15">
      <c r="B12" s="590" t="s">
        <v>229</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92129</v>
      </c>
      <c r="BH12" s="594"/>
      <c r="BI12" s="594"/>
      <c r="BJ12" s="594"/>
      <c r="BK12" s="594"/>
      <c r="BL12" s="594"/>
      <c r="BM12" s="594"/>
      <c r="BN12" s="595"/>
      <c r="BO12" s="596">
        <v>45</v>
      </c>
      <c r="BP12" s="596"/>
      <c r="BQ12" s="596"/>
      <c r="BR12" s="596"/>
      <c r="BS12" s="602" t="s">
        <v>108</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93353</v>
      </c>
      <c r="CS12" s="594"/>
      <c r="CT12" s="594"/>
      <c r="CU12" s="594"/>
      <c r="CV12" s="594"/>
      <c r="CW12" s="594"/>
      <c r="CX12" s="594"/>
      <c r="CY12" s="595"/>
      <c r="CZ12" s="596">
        <v>2.6</v>
      </c>
      <c r="DA12" s="596"/>
      <c r="DB12" s="596"/>
      <c r="DC12" s="596"/>
      <c r="DD12" s="602" t="s">
        <v>108</v>
      </c>
      <c r="DE12" s="594"/>
      <c r="DF12" s="594"/>
      <c r="DG12" s="594"/>
      <c r="DH12" s="594"/>
      <c r="DI12" s="594"/>
      <c r="DJ12" s="594"/>
      <c r="DK12" s="594"/>
      <c r="DL12" s="594"/>
      <c r="DM12" s="594"/>
      <c r="DN12" s="594"/>
      <c r="DO12" s="594"/>
      <c r="DP12" s="595"/>
      <c r="DQ12" s="602">
        <v>52158</v>
      </c>
      <c r="DR12" s="594"/>
      <c r="DS12" s="594"/>
      <c r="DT12" s="594"/>
      <c r="DU12" s="594"/>
      <c r="DV12" s="594"/>
      <c r="DW12" s="594"/>
      <c r="DX12" s="594"/>
      <c r="DY12" s="594"/>
      <c r="DZ12" s="594"/>
      <c r="EA12" s="594"/>
      <c r="EB12" s="594"/>
      <c r="EC12" s="603"/>
    </row>
    <row r="13" spans="2:143" ht="11.25" customHeight="1" x14ac:dyDescent="0.15">
      <c r="B13" s="590" t="s">
        <v>232</v>
      </c>
      <c r="C13" s="591"/>
      <c r="D13" s="591"/>
      <c r="E13" s="591"/>
      <c r="F13" s="591"/>
      <c r="G13" s="591"/>
      <c r="H13" s="591"/>
      <c r="I13" s="591"/>
      <c r="J13" s="591"/>
      <c r="K13" s="591"/>
      <c r="L13" s="591"/>
      <c r="M13" s="591"/>
      <c r="N13" s="591"/>
      <c r="O13" s="591"/>
      <c r="P13" s="591"/>
      <c r="Q13" s="592"/>
      <c r="R13" s="593">
        <v>6464</v>
      </c>
      <c r="S13" s="594"/>
      <c r="T13" s="594"/>
      <c r="U13" s="594"/>
      <c r="V13" s="594"/>
      <c r="W13" s="594"/>
      <c r="X13" s="594"/>
      <c r="Y13" s="595"/>
      <c r="Z13" s="596">
        <v>0.2</v>
      </c>
      <c r="AA13" s="596"/>
      <c r="AB13" s="596"/>
      <c r="AC13" s="596"/>
      <c r="AD13" s="597">
        <v>6464</v>
      </c>
      <c r="AE13" s="597"/>
      <c r="AF13" s="597"/>
      <c r="AG13" s="597"/>
      <c r="AH13" s="597"/>
      <c r="AI13" s="597"/>
      <c r="AJ13" s="597"/>
      <c r="AK13" s="597"/>
      <c r="AL13" s="598">
        <v>0.3</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90502</v>
      </c>
      <c r="BH13" s="594"/>
      <c r="BI13" s="594"/>
      <c r="BJ13" s="594"/>
      <c r="BK13" s="594"/>
      <c r="BL13" s="594"/>
      <c r="BM13" s="594"/>
      <c r="BN13" s="595"/>
      <c r="BO13" s="596">
        <v>44.2</v>
      </c>
      <c r="BP13" s="596"/>
      <c r="BQ13" s="596"/>
      <c r="BR13" s="596"/>
      <c r="BS13" s="602" t="s">
        <v>108</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200128</v>
      </c>
      <c r="CS13" s="594"/>
      <c r="CT13" s="594"/>
      <c r="CU13" s="594"/>
      <c r="CV13" s="594"/>
      <c r="CW13" s="594"/>
      <c r="CX13" s="594"/>
      <c r="CY13" s="595"/>
      <c r="CZ13" s="596">
        <v>5.6</v>
      </c>
      <c r="DA13" s="596"/>
      <c r="DB13" s="596"/>
      <c r="DC13" s="596"/>
      <c r="DD13" s="602">
        <v>106764</v>
      </c>
      <c r="DE13" s="594"/>
      <c r="DF13" s="594"/>
      <c r="DG13" s="594"/>
      <c r="DH13" s="594"/>
      <c r="DI13" s="594"/>
      <c r="DJ13" s="594"/>
      <c r="DK13" s="594"/>
      <c r="DL13" s="594"/>
      <c r="DM13" s="594"/>
      <c r="DN13" s="594"/>
      <c r="DO13" s="594"/>
      <c r="DP13" s="595"/>
      <c r="DQ13" s="602">
        <v>135203</v>
      </c>
      <c r="DR13" s="594"/>
      <c r="DS13" s="594"/>
      <c r="DT13" s="594"/>
      <c r="DU13" s="594"/>
      <c r="DV13" s="594"/>
      <c r="DW13" s="594"/>
      <c r="DX13" s="594"/>
      <c r="DY13" s="594"/>
      <c r="DZ13" s="594"/>
      <c r="EA13" s="594"/>
      <c r="EB13" s="594"/>
      <c r="EC13" s="603"/>
    </row>
    <row r="14" spans="2:143" ht="11.25" customHeight="1" x14ac:dyDescent="0.15">
      <c r="B14" s="590" t="s">
        <v>235</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7103</v>
      </c>
      <c r="BH14" s="594"/>
      <c r="BI14" s="594"/>
      <c r="BJ14" s="594"/>
      <c r="BK14" s="594"/>
      <c r="BL14" s="594"/>
      <c r="BM14" s="594"/>
      <c r="BN14" s="595"/>
      <c r="BO14" s="596">
        <v>3.5</v>
      </c>
      <c r="BP14" s="596"/>
      <c r="BQ14" s="596"/>
      <c r="BR14" s="596"/>
      <c r="BS14" s="602" t="s">
        <v>108</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101992</v>
      </c>
      <c r="CS14" s="594"/>
      <c r="CT14" s="594"/>
      <c r="CU14" s="594"/>
      <c r="CV14" s="594"/>
      <c r="CW14" s="594"/>
      <c r="CX14" s="594"/>
      <c r="CY14" s="595"/>
      <c r="CZ14" s="596">
        <v>2.8</v>
      </c>
      <c r="DA14" s="596"/>
      <c r="DB14" s="596"/>
      <c r="DC14" s="596"/>
      <c r="DD14" s="602" t="s">
        <v>108</v>
      </c>
      <c r="DE14" s="594"/>
      <c r="DF14" s="594"/>
      <c r="DG14" s="594"/>
      <c r="DH14" s="594"/>
      <c r="DI14" s="594"/>
      <c r="DJ14" s="594"/>
      <c r="DK14" s="594"/>
      <c r="DL14" s="594"/>
      <c r="DM14" s="594"/>
      <c r="DN14" s="594"/>
      <c r="DO14" s="594"/>
      <c r="DP14" s="595"/>
      <c r="DQ14" s="602">
        <v>101992</v>
      </c>
      <c r="DR14" s="594"/>
      <c r="DS14" s="594"/>
      <c r="DT14" s="594"/>
      <c r="DU14" s="594"/>
      <c r="DV14" s="594"/>
      <c r="DW14" s="594"/>
      <c r="DX14" s="594"/>
      <c r="DY14" s="594"/>
      <c r="DZ14" s="594"/>
      <c r="EA14" s="594"/>
      <c r="EB14" s="594"/>
      <c r="EC14" s="603"/>
    </row>
    <row r="15" spans="2:143" ht="11.25" customHeight="1" x14ac:dyDescent="0.15">
      <c r="B15" s="590" t="s">
        <v>238</v>
      </c>
      <c r="C15" s="591"/>
      <c r="D15" s="591"/>
      <c r="E15" s="591"/>
      <c r="F15" s="591"/>
      <c r="G15" s="591"/>
      <c r="H15" s="591"/>
      <c r="I15" s="591"/>
      <c r="J15" s="591"/>
      <c r="K15" s="591"/>
      <c r="L15" s="591"/>
      <c r="M15" s="591"/>
      <c r="N15" s="591"/>
      <c r="O15" s="591"/>
      <c r="P15" s="591"/>
      <c r="Q15" s="592"/>
      <c r="R15" s="593">
        <v>432</v>
      </c>
      <c r="S15" s="594"/>
      <c r="T15" s="594"/>
      <c r="U15" s="594"/>
      <c r="V15" s="594"/>
      <c r="W15" s="594"/>
      <c r="X15" s="594"/>
      <c r="Y15" s="595"/>
      <c r="Z15" s="596">
        <v>0</v>
      </c>
      <c r="AA15" s="596"/>
      <c r="AB15" s="596"/>
      <c r="AC15" s="596"/>
      <c r="AD15" s="597">
        <v>432</v>
      </c>
      <c r="AE15" s="597"/>
      <c r="AF15" s="597"/>
      <c r="AG15" s="597"/>
      <c r="AH15" s="597"/>
      <c r="AI15" s="597"/>
      <c r="AJ15" s="597"/>
      <c r="AK15" s="597"/>
      <c r="AL15" s="598">
        <v>0</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24912</v>
      </c>
      <c r="BH15" s="594"/>
      <c r="BI15" s="594"/>
      <c r="BJ15" s="594"/>
      <c r="BK15" s="594"/>
      <c r="BL15" s="594"/>
      <c r="BM15" s="594"/>
      <c r="BN15" s="595"/>
      <c r="BO15" s="596">
        <v>12.2</v>
      </c>
      <c r="BP15" s="596"/>
      <c r="BQ15" s="596"/>
      <c r="BR15" s="596"/>
      <c r="BS15" s="602" t="s">
        <v>108</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189942</v>
      </c>
      <c r="CS15" s="594"/>
      <c r="CT15" s="594"/>
      <c r="CU15" s="594"/>
      <c r="CV15" s="594"/>
      <c r="CW15" s="594"/>
      <c r="CX15" s="594"/>
      <c r="CY15" s="595"/>
      <c r="CZ15" s="596">
        <v>5.3</v>
      </c>
      <c r="DA15" s="596"/>
      <c r="DB15" s="596"/>
      <c r="DC15" s="596"/>
      <c r="DD15" s="602">
        <v>19181</v>
      </c>
      <c r="DE15" s="594"/>
      <c r="DF15" s="594"/>
      <c r="DG15" s="594"/>
      <c r="DH15" s="594"/>
      <c r="DI15" s="594"/>
      <c r="DJ15" s="594"/>
      <c r="DK15" s="594"/>
      <c r="DL15" s="594"/>
      <c r="DM15" s="594"/>
      <c r="DN15" s="594"/>
      <c r="DO15" s="594"/>
      <c r="DP15" s="595"/>
      <c r="DQ15" s="602">
        <v>160265</v>
      </c>
      <c r="DR15" s="594"/>
      <c r="DS15" s="594"/>
      <c r="DT15" s="594"/>
      <c r="DU15" s="594"/>
      <c r="DV15" s="594"/>
      <c r="DW15" s="594"/>
      <c r="DX15" s="594"/>
      <c r="DY15" s="594"/>
      <c r="DZ15" s="594"/>
      <c r="EA15" s="594"/>
      <c r="EB15" s="594"/>
      <c r="EC15" s="603"/>
    </row>
    <row r="16" spans="2:143" ht="11.25" customHeight="1" x14ac:dyDescent="0.15">
      <c r="B16" s="590" t="s">
        <v>241</v>
      </c>
      <c r="C16" s="591"/>
      <c r="D16" s="591"/>
      <c r="E16" s="591"/>
      <c r="F16" s="591"/>
      <c r="G16" s="591"/>
      <c r="H16" s="591"/>
      <c r="I16" s="591"/>
      <c r="J16" s="591"/>
      <c r="K16" s="591"/>
      <c r="L16" s="591"/>
      <c r="M16" s="591"/>
      <c r="N16" s="591"/>
      <c r="O16" s="591"/>
      <c r="P16" s="591"/>
      <c r="Q16" s="592"/>
      <c r="R16" s="593">
        <v>1978594</v>
      </c>
      <c r="S16" s="594"/>
      <c r="T16" s="594"/>
      <c r="U16" s="594"/>
      <c r="V16" s="594"/>
      <c r="W16" s="594"/>
      <c r="X16" s="594"/>
      <c r="Y16" s="595"/>
      <c r="Z16" s="596">
        <v>52.8</v>
      </c>
      <c r="AA16" s="596"/>
      <c r="AB16" s="596"/>
      <c r="AC16" s="596"/>
      <c r="AD16" s="597">
        <v>1848465</v>
      </c>
      <c r="AE16" s="597"/>
      <c r="AF16" s="597"/>
      <c r="AG16" s="597"/>
      <c r="AH16" s="597"/>
      <c r="AI16" s="597"/>
      <c r="AJ16" s="597"/>
      <c r="AK16" s="597"/>
      <c r="AL16" s="598">
        <v>85.3</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t="s">
        <v>108</v>
      </c>
      <c r="CS16" s="594"/>
      <c r="CT16" s="594"/>
      <c r="CU16" s="594"/>
      <c r="CV16" s="594"/>
      <c r="CW16" s="594"/>
      <c r="CX16" s="594"/>
      <c r="CY16" s="595"/>
      <c r="CZ16" s="596" t="s">
        <v>108</v>
      </c>
      <c r="DA16" s="596"/>
      <c r="DB16" s="596"/>
      <c r="DC16" s="596"/>
      <c r="DD16" s="602" t="s">
        <v>108</v>
      </c>
      <c r="DE16" s="594"/>
      <c r="DF16" s="594"/>
      <c r="DG16" s="594"/>
      <c r="DH16" s="594"/>
      <c r="DI16" s="594"/>
      <c r="DJ16" s="594"/>
      <c r="DK16" s="594"/>
      <c r="DL16" s="594"/>
      <c r="DM16" s="594"/>
      <c r="DN16" s="594"/>
      <c r="DO16" s="594"/>
      <c r="DP16" s="595"/>
      <c r="DQ16" s="602" t="s">
        <v>108</v>
      </c>
      <c r="DR16" s="594"/>
      <c r="DS16" s="594"/>
      <c r="DT16" s="594"/>
      <c r="DU16" s="594"/>
      <c r="DV16" s="594"/>
      <c r="DW16" s="594"/>
      <c r="DX16" s="594"/>
      <c r="DY16" s="594"/>
      <c r="DZ16" s="594"/>
      <c r="EA16" s="594"/>
      <c r="EB16" s="594"/>
      <c r="EC16" s="603"/>
    </row>
    <row r="17" spans="2:133" ht="11.25" customHeight="1" x14ac:dyDescent="0.15">
      <c r="B17" s="590" t="s">
        <v>244</v>
      </c>
      <c r="C17" s="591"/>
      <c r="D17" s="591"/>
      <c r="E17" s="591"/>
      <c r="F17" s="591"/>
      <c r="G17" s="591"/>
      <c r="H17" s="591"/>
      <c r="I17" s="591"/>
      <c r="J17" s="591"/>
      <c r="K17" s="591"/>
      <c r="L17" s="591"/>
      <c r="M17" s="591"/>
      <c r="N17" s="591"/>
      <c r="O17" s="591"/>
      <c r="P17" s="591"/>
      <c r="Q17" s="592"/>
      <c r="R17" s="593">
        <v>1848465</v>
      </c>
      <c r="S17" s="594"/>
      <c r="T17" s="594"/>
      <c r="U17" s="594"/>
      <c r="V17" s="594"/>
      <c r="W17" s="594"/>
      <c r="X17" s="594"/>
      <c r="Y17" s="595"/>
      <c r="Z17" s="596">
        <v>49.3</v>
      </c>
      <c r="AA17" s="596"/>
      <c r="AB17" s="596"/>
      <c r="AC17" s="596"/>
      <c r="AD17" s="597">
        <v>1848465</v>
      </c>
      <c r="AE17" s="597"/>
      <c r="AF17" s="597"/>
      <c r="AG17" s="597"/>
      <c r="AH17" s="597"/>
      <c r="AI17" s="597"/>
      <c r="AJ17" s="597"/>
      <c r="AK17" s="597"/>
      <c r="AL17" s="598">
        <v>85.3</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590854</v>
      </c>
      <c r="CS17" s="594"/>
      <c r="CT17" s="594"/>
      <c r="CU17" s="594"/>
      <c r="CV17" s="594"/>
      <c r="CW17" s="594"/>
      <c r="CX17" s="594"/>
      <c r="CY17" s="595"/>
      <c r="CZ17" s="596">
        <v>16.5</v>
      </c>
      <c r="DA17" s="596"/>
      <c r="DB17" s="596"/>
      <c r="DC17" s="596"/>
      <c r="DD17" s="602" t="s">
        <v>108</v>
      </c>
      <c r="DE17" s="594"/>
      <c r="DF17" s="594"/>
      <c r="DG17" s="594"/>
      <c r="DH17" s="594"/>
      <c r="DI17" s="594"/>
      <c r="DJ17" s="594"/>
      <c r="DK17" s="594"/>
      <c r="DL17" s="594"/>
      <c r="DM17" s="594"/>
      <c r="DN17" s="594"/>
      <c r="DO17" s="594"/>
      <c r="DP17" s="595"/>
      <c r="DQ17" s="602">
        <v>506023</v>
      </c>
      <c r="DR17" s="594"/>
      <c r="DS17" s="594"/>
      <c r="DT17" s="594"/>
      <c r="DU17" s="594"/>
      <c r="DV17" s="594"/>
      <c r="DW17" s="594"/>
      <c r="DX17" s="594"/>
      <c r="DY17" s="594"/>
      <c r="DZ17" s="594"/>
      <c r="EA17" s="594"/>
      <c r="EB17" s="594"/>
      <c r="EC17" s="603"/>
    </row>
    <row r="18" spans="2:133" ht="11.25" customHeight="1" x14ac:dyDescent="0.15">
      <c r="B18" s="590" t="s">
        <v>247</v>
      </c>
      <c r="C18" s="591"/>
      <c r="D18" s="591"/>
      <c r="E18" s="591"/>
      <c r="F18" s="591"/>
      <c r="G18" s="591"/>
      <c r="H18" s="591"/>
      <c r="I18" s="591"/>
      <c r="J18" s="591"/>
      <c r="K18" s="591"/>
      <c r="L18" s="591"/>
      <c r="M18" s="591"/>
      <c r="N18" s="591"/>
      <c r="O18" s="591"/>
      <c r="P18" s="591"/>
      <c r="Q18" s="592"/>
      <c r="R18" s="593">
        <v>130127</v>
      </c>
      <c r="S18" s="594"/>
      <c r="T18" s="594"/>
      <c r="U18" s="594"/>
      <c r="V18" s="594"/>
      <c r="W18" s="594"/>
      <c r="X18" s="594"/>
      <c r="Y18" s="595"/>
      <c r="Z18" s="596">
        <v>3.5</v>
      </c>
      <c r="AA18" s="596"/>
      <c r="AB18" s="596"/>
      <c r="AC18" s="596"/>
      <c r="AD18" s="597" t="s">
        <v>108</v>
      </c>
      <c r="AE18" s="597"/>
      <c r="AF18" s="597"/>
      <c r="AG18" s="597"/>
      <c r="AH18" s="597"/>
      <c r="AI18" s="597"/>
      <c r="AJ18" s="597"/>
      <c r="AK18" s="597"/>
      <c r="AL18" s="598" t="s">
        <v>108</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x14ac:dyDescent="0.15">
      <c r="B19" s="590" t="s">
        <v>250</v>
      </c>
      <c r="C19" s="591"/>
      <c r="D19" s="591"/>
      <c r="E19" s="591"/>
      <c r="F19" s="591"/>
      <c r="G19" s="591"/>
      <c r="H19" s="591"/>
      <c r="I19" s="591"/>
      <c r="J19" s="591"/>
      <c r="K19" s="591"/>
      <c r="L19" s="591"/>
      <c r="M19" s="591"/>
      <c r="N19" s="591"/>
      <c r="O19" s="591"/>
      <c r="P19" s="591"/>
      <c r="Q19" s="592"/>
      <c r="R19" s="593">
        <v>2</v>
      </c>
      <c r="S19" s="594"/>
      <c r="T19" s="594"/>
      <c r="U19" s="594"/>
      <c r="V19" s="594"/>
      <c r="W19" s="594"/>
      <c r="X19" s="594"/>
      <c r="Y19" s="595"/>
      <c r="Z19" s="596">
        <v>0</v>
      </c>
      <c r="AA19" s="596"/>
      <c r="AB19" s="596"/>
      <c r="AC19" s="596"/>
      <c r="AD19" s="597" t="s">
        <v>108</v>
      </c>
      <c r="AE19" s="597"/>
      <c r="AF19" s="597"/>
      <c r="AG19" s="597"/>
      <c r="AH19" s="597"/>
      <c r="AI19" s="597"/>
      <c r="AJ19" s="597"/>
      <c r="AK19" s="597"/>
      <c r="AL19" s="598" t="s">
        <v>108</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t="s">
        <v>108</v>
      </c>
      <c r="BH19" s="594"/>
      <c r="BI19" s="594"/>
      <c r="BJ19" s="594"/>
      <c r="BK19" s="594"/>
      <c r="BL19" s="594"/>
      <c r="BM19" s="594"/>
      <c r="BN19" s="595"/>
      <c r="BO19" s="596" t="s">
        <v>108</v>
      </c>
      <c r="BP19" s="596"/>
      <c r="BQ19" s="596"/>
      <c r="BR19" s="596"/>
      <c r="BS19" s="602" t="s">
        <v>108</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x14ac:dyDescent="0.15">
      <c r="B20" s="590" t="s">
        <v>253</v>
      </c>
      <c r="C20" s="591"/>
      <c r="D20" s="591"/>
      <c r="E20" s="591"/>
      <c r="F20" s="591"/>
      <c r="G20" s="591"/>
      <c r="H20" s="591"/>
      <c r="I20" s="591"/>
      <c r="J20" s="591"/>
      <c r="K20" s="591"/>
      <c r="L20" s="591"/>
      <c r="M20" s="591"/>
      <c r="N20" s="591"/>
      <c r="O20" s="591"/>
      <c r="P20" s="591"/>
      <c r="Q20" s="592"/>
      <c r="R20" s="593">
        <v>2294231</v>
      </c>
      <c r="S20" s="594"/>
      <c r="T20" s="594"/>
      <c r="U20" s="594"/>
      <c r="V20" s="594"/>
      <c r="W20" s="594"/>
      <c r="X20" s="594"/>
      <c r="Y20" s="595"/>
      <c r="Z20" s="596">
        <v>61.3</v>
      </c>
      <c r="AA20" s="596"/>
      <c r="AB20" s="596"/>
      <c r="AC20" s="596"/>
      <c r="AD20" s="597">
        <v>2164102</v>
      </c>
      <c r="AE20" s="597"/>
      <c r="AF20" s="597"/>
      <c r="AG20" s="597"/>
      <c r="AH20" s="597"/>
      <c r="AI20" s="597"/>
      <c r="AJ20" s="597"/>
      <c r="AK20" s="597"/>
      <c r="AL20" s="598">
        <v>99.9</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t="s">
        <v>108</v>
      </c>
      <c r="BH20" s="594"/>
      <c r="BI20" s="594"/>
      <c r="BJ20" s="594"/>
      <c r="BK20" s="594"/>
      <c r="BL20" s="594"/>
      <c r="BM20" s="594"/>
      <c r="BN20" s="595"/>
      <c r="BO20" s="596" t="s">
        <v>108</v>
      </c>
      <c r="BP20" s="596"/>
      <c r="BQ20" s="596"/>
      <c r="BR20" s="596"/>
      <c r="BS20" s="602" t="s">
        <v>108</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3578967</v>
      </c>
      <c r="CS20" s="594"/>
      <c r="CT20" s="594"/>
      <c r="CU20" s="594"/>
      <c r="CV20" s="594"/>
      <c r="CW20" s="594"/>
      <c r="CX20" s="594"/>
      <c r="CY20" s="595"/>
      <c r="CZ20" s="596">
        <v>100</v>
      </c>
      <c r="DA20" s="596"/>
      <c r="DB20" s="596"/>
      <c r="DC20" s="596"/>
      <c r="DD20" s="602">
        <v>571043</v>
      </c>
      <c r="DE20" s="594"/>
      <c r="DF20" s="594"/>
      <c r="DG20" s="594"/>
      <c r="DH20" s="594"/>
      <c r="DI20" s="594"/>
      <c r="DJ20" s="594"/>
      <c r="DK20" s="594"/>
      <c r="DL20" s="594"/>
      <c r="DM20" s="594"/>
      <c r="DN20" s="594"/>
      <c r="DO20" s="594"/>
      <c r="DP20" s="595"/>
      <c r="DQ20" s="602">
        <v>2331250</v>
      </c>
      <c r="DR20" s="594"/>
      <c r="DS20" s="594"/>
      <c r="DT20" s="594"/>
      <c r="DU20" s="594"/>
      <c r="DV20" s="594"/>
      <c r="DW20" s="594"/>
      <c r="DX20" s="594"/>
      <c r="DY20" s="594"/>
      <c r="DZ20" s="594"/>
      <c r="EA20" s="594"/>
      <c r="EB20" s="594"/>
      <c r="EC20" s="603"/>
    </row>
    <row r="21" spans="2:133" ht="11.25" customHeight="1" x14ac:dyDescent="0.15">
      <c r="B21" s="590" t="s">
        <v>256</v>
      </c>
      <c r="C21" s="591"/>
      <c r="D21" s="591"/>
      <c r="E21" s="591"/>
      <c r="F21" s="591"/>
      <c r="G21" s="591"/>
      <c r="H21" s="591"/>
      <c r="I21" s="591"/>
      <c r="J21" s="591"/>
      <c r="K21" s="591"/>
      <c r="L21" s="591"/>
      <c r="M21" s="591"/>
      <c r="N21" s="591"/>
      <c r="O21" s="591"/>
      <c r="P21" s="591"/>
      <c r="Q21" s="592"/>
      <c r="R21" s="593" t="s">
        <v>108</v>
      </c>
      <c r="S21" s="594"/>
      <c r="T21" s="594"/>
      <c r="U21" s="594"/>
      <c r="V21" s="594"/>
      <c r="W21" s="594"/>
      <c r="X21" s="594"/>
      <c r="Y21" s="595"/>
      <c r="Z21" s="596" t="s">
        <v>108</v>
      </c>
      <c r="AA21" s="596"/>
      <c r="AB21" s="596"/>
      <c r="AC21" s="596"/>
      <c r="AD21" s="597" t="s">
        <v>108</v>
      </c>
      <c r="AE21" s="597"/>
      <c r="AF21" s="597"/>
      <c r="AG21" s="597"/>
      <c r="AH21" s="597"/>
      <c r="AI21" s="597"/>
      <c r="AJ21" s="597"/>
      <c r="AK21" s="597"/>
      <c r="AL21" s="598" t="s">
        <v>108</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t="s">
        <v>108</v>
      </c>
      <c r="BH21" s="594"/>
      <c r="BI21" s="594"/>
      <c r="BJ21" s="594"/>
      <c r="BK21" s="594"/>
      <c r="BL21" s="594"/>
      <c r="BM21" s="594"/>
      <c r="BN21" s="595"/>
      <c r="BO21" s="596" t="s">
        <v>108</v>
      </c>
      <c r="BP21" s="596"/>
      <c r="BQ21" s="596"/>
      <c r="BR21" s="596"/>
      <c r="BS21" s="602" t="s">
        <v>108</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258</v>
      </c>
      <c r="C22" s="591"/>
      <c r="D22" s="591"/>
      <c r="E22" s="591"/>
      <c r="F22" s="591"/>
      <c r="G22" s="591"/>
      <c r="H22" s="591"/>
      <c r="I22" s="591"/>
      <c r="J22" s="591"/>
      <c r="K22" s="591"/>
      <c r="L22" s="591"/>
      <c r="M22" s="591"/>
      <c r="N22" s="591"/>
      <c r="O22" s="591"/>
      <c r="P22" s="591"/>
      <c r="Q22" s="592"/>
      <c r="R22" s="593">
        <v>9690</v>
      </c>
      <c r="S22" s="594"/>
      <c r="T22" s="594"/>
      <c r="U22" s="594"/>
      <c r="V22" s="594"/>
      <c r="W22" s="594"/>
      <c r="X22" s="594"/>
      <c r="Y22" s="595"/>
      <c r="Z22" s="596">
        <v>0.3</v>
      </c>
      <c r="AA22" s="596"/>
      <c r="AB22" s="596"/>
      <c r="AC22" s="596"/>
      <c r="AD22" s="597" t="s">
        <v>108</v>
      </c>
      <c r="AE22" s="597"/>
      <c r="AF22" s="597"/>
      <c r="AG22" s="597"/>
      <c r="AH22" s="597"/>
      <c r="AI22" s="597"/>
      <c r="AJ22" s="597"/>
      <c r="AK22" s="597"/>
      <c r="AL22" s="598" t="s">
        <v>108</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261</v>
      </c>
      <c r="C23" s="591"/>
      <c r="D23" s="591"/>
      <c r="E23" s="591"/>
      <c r="F23" s="591"/>
      <c r="G23" s="591"/>
      <c r="H23" s="591"/>
      <c r="I23" s="591"/>
      <c r="J23" s="591"/>
      <c r="K23" s="591"/>
      <c r="L23" s="591"/>
      <c r="M23" s="591"/>
      <c r="N23" s="591"/>
      <c r="O23" s="591"/>
      <c r="P23" s="591"/>
      <c r="Q23" s="592"/>
      <c r="R23" s="593">
        <v>75053</v>
      </c>
      <c r="S23" s="594"/>
      <c r="T23" s="594"/>
      <c r="U23" s="594"/>
      <c r="V23" s="594"/>
      <c r="W23" s="594"/>
      <c r="X23" s="594"/>
      <c r="Y23" s="595"/>
      <c r="Z23" s="596">
        <v>2</v>
      </c>
      <c r="AA23" s="596"/>
      <c r="AB23" s="596"/>
      <c r="AC23" s="596"/>
      <c r="AD23" s="597">
        <v>1555</v>
      </c>
      <c r="AE23" s="597"/>
      <c r="AF23" s="597"/>
      <c r="AG23" s="597"/>
      <c r="AH23" s="597"/>
      <c r="AI23" s="597"/>
      <c r="AJ23" s="597"/>
      <c r="AK23" s="597"/>
      <c r="AL23" s="598">
        <v>0.1</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t="s">
        <v>108</v>
      </c>
      <c r="BH23" s="594"/>
      <c r="BI23" s="594"/>
      <c r="BJ23" s="594"/>
      <c r="BK23" s="594"/>
      <c r="BL23" s="594"/>
      <c r="BM23" s="594"/>
      <c r="BN23" s="595"/>
      <c r="BO23" s="596" t="s">
        <v>108</v>
      </c>
      <c r="BP23" s="596"/>
      <c r="BQ23" s="596"/>
      <c r="BR23" s="596"/>
      <c r="BS23" s="602" t="s">
        <v>108</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x14ac:dyDescent="0.15">
      <c r="B24" s="590" t="s">
        <v>268</v>
      </c>
      <c r="C24" s="591"/>
      <c r="D24" s="591"/>
      <c r="E24" s="591"/>
      <c r="F24" s="591"/>
      <c r="G24" s="591"/>
      <c r="H24" s="591"/>
      <c r="I24" s="591"/>
      <c r="J24" s="591"/>
      <c r="K24" s="591"/>
      <c r="L24" s="591"/>
      <c r="M24" s="591"/>
      <c r="N24" s="591"/>
      <c r="O24" s="591"/>
      <c r="P24" s="591"/>
      <c r="Q24" s="592"/>
      <c r="R24" s="593">
        <v>17844</v>
      </c>
      <c r="S24" s="594"/>
      <c r="T24" s="594"/>
      <c r="U24" s="594"/>
      <c r="V24" s="594"/>
      <c r="W24" s="594"/>
      <c r="X24" s="594"/>
      <c r="Y24" s="595"/>
      <c r="Z24" s="596">
        <v>0.5</v>
      </c>
      <c r="AA24" s="596"/>
      <c r="AB24" s="596"/>
      <c r="AC24" s="596"/>
      <c r="AD24" s="597" t="s">
        <v>108</v>
      </c>
      <c r="AE24" s="597"/>
      <c r="AF24" s="597"/>
      <c r="AG24" s="597"/>
      <c r="AH24" s="597"/>
      <c r="AI24" s="597"/>
      <c r="AJ24" s="597"/>
      <c r="AK24" s="597"/>
      <c r="AL24" s="598" t="s">
        <v>108</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1200210</v>
      </c>
      <c r="CS24" s="583"/>
      <c r="CT24" s="583"/>
      <c r="CU24" s="583"/>
      <c r="CV24" s="583"/>
      <c r="CW24" s="583"/>
      <c r="CX24" s="583"/>
      <c r="CY24" s="584"/>
      <c r="CZ24" s="622">
        <v>33.5</v>
      </c>
      <c r="DA24" s="623"/>
      <c r="DB24" s="623"/>
      <c r="DC24" s="624"/>
      <c r="DD24" s="621">
        <v>957375</v>
      </c>
      <c r="DE24" s="583"/>
      <c r="DF24" s="583"/>
      <c r="DG24" s="583"/>
      <c r="DH24" s="583"/>
      <c r="DI24" s="583"/>
      <c r="DJ24" s="583"/>
      <c r="DK24" s="584"/>
      <c r="DL24" s="621">
        <v>944464</v>
      </c>
      <c r="DM24" s="583"/>
      <c r="DN24" s="583"/>
      <c r="DO24" s="583"/>
      <c r="DP24" s="583"/>
      <c r="DQ24" s="583"/>
      <c r="DR24" s="583"/>
      <c r="DS24" s="583"/>
      <c r="DT24" s="583"/>
      <c r="DU24" s="583"/>
      <c r="DV24" s="584"/>
      <c r="DW24" s="587">
        <v>41.8</v>
      </c>
      <c r="DX24" s="588"/>
      <c r="DY24" s="588"/>
      <c r="DZ24" s="588"/>
      <c r="EA24" s="588"/>
      <c r="EB24" s="588"/>
      <c r="EC24" s="589"/>
    </row>
    <row r="25" spans="2:133" ht="11.25" customHeight="1" x14ac:dyDescent="0.15">
      <c r="B25" s="590" t="s">
        <v>271</v>
      </c>
      <c r="C25" s="591"/>
      <c r="D25" s="591"/>
      <c r="E25" s="591"/>
      <c r="F25" s="591"/>
      <c r="G25" s="591"/>
      <c r="H25" s="591"/>
      <c r="I25" s="591"/>
      <c r="J25" s="591"/>
      <c r="K25" s="591"/>
      <c r="L25" s="591"/>
      <c r="M25" s="591"/>
      <c r="N25" s="591"/>
      <c r="O25" s="591"/>
      <c r="P25" s="591"/>
      <c r="Q25" s="592"/>
      <c r="R25" s="593">
        <v>188092</v>
      </c>
      <c r="S25" s="594"/>
      <c r="T25" s="594"/>
      <c r="U25" s="594"/>
      <c r="V25" s="594"/>
      <c r="W25" s="594"/>
      <c r="X25" s="594"/>
      <c r="Y25" s="595"/>
      <c r="Z25" s="596">
        <v>5</v>
      </c>
      <c r="AA25" s="596"/>
      <c r="AB25" s="596"/>
      <c r="AC25" s="596"/>
      <c r="AD25" s="597" t="s">
        <v>108</v>
      </c>
      <c r="AE25" s="597"/>
      <c r="AF25" s="597"/>
      <c r="AG25" s="597"/>
      <c r="AH25" s="597"/>
      <c r="AI25" s="597"/>
      <c r="AJ25" s="597"/>
      <c r="AK25" s="597"/>
      <c r="AL25" s="598" t="s">
        <v>108</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441877</v>
      </c>
      <c r="CS25" s="625"/>
      <c r="CT25" s="625"/>
      <c r="CU25" s="625"/>
      <c r="CV25" s="625"/>
      <c r="CW25" s="625"/>
      <c r="CX25" s="625"/>
      <c r="CY25" s="626"/>
      <c r="CZ25" s="627">
        <v>12.3</v>
      </c>
      <c r="DA25" s="628"/>
      <c r="DB25" s="628"/>
      <c r="DC25" s="629"/>
      <c r="DD25" s="602">
        <v>416063</v>
      </c>
      <c r="DE25" s="625"/>
      <c r="DF25" s="625"/>
      <c r="DG25" s="625"/>
      <c r="DH25" s="625"/>
      <c r="DI25" s="625"/>
      <c r="DJ25" s="625"/>
      <c r="DK25" s="626"/>
      <c r="DL25" s="602">
        <v>403277</v>
      </c>
      <c r="DM25" s="625"/>
      <c r="DN25" s="625"/>
      <c r="DO25" s="625"/>
      <c r="DP25" s="625"/>
      <c r="DQ25" s="625"/>
      <c r="DR25" s="625"/>
      <c r="DS25" s="625"/>
      <c r="DT25" s="625"/>
      <c r="DU25" s="625"/>
      <c r="DV25" s="626"/>
      <c r="DW25" s="598">
        <v>17.899999999999999</v>
      </c>
      <c r="DX25" s="619"/>
      <c r="DY25" s="619"/>
      <c r="DZ25" s="619"/>
      <c r="EA25" s="619"/>
      <c r="EB25" s="619"/>
      <c r="EC25" s="620"/>
    </row>
    <row r="26" spans="2:133" ht="11.25" customHeight="1" x14ac:dyDescent="0.15">
      <c r="B26" s="630" t="s">
        <v>274</v>
      </c>
      <c r="C26" s="631"/>
      <c r="D26" s="631"/>
      <c r="E26" s="631"/>
      <c r="F26" s="631"/>
      <c r="G26" s="631"/>
      <c r="H26" s="631"/>
      <c r="I26" s="631"/>
      <c r="J26" s="631"/>
      <c r="K26" s="631"/>
      <c r="L26" s="631"/>
      <c r="M26" s="631"/>
      <c r="N26" s="631"/>
      <c r="O26" s="631"/>
      <c r="P26" s="631"/>
      <c r="Q26" s="632"/>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244630</v>
      </c>
      <c r="CS26" s="594"/>
      <c r="CT26" s="594"/>
      <c r="CU26" s="594"/>
      <c r="CV26" s="594"/>
      <c r="CW26" s="594"/>
      <c r="CX26" s="594"/>
      <c r="CY26" s="595"/>
      <c r="CZ26" s="627">
        <v>6.8</v>
      </c>
      <c r="DA26" s="628"/>
      <c r="DB26" s="628"/>
      <c r="DC26" s="629"/>
      <c r="DD26" s="602">
        <v>218816</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19"/>
      <c r="DY26" s="619"/>
      <c r="DZ26" s="619"/>
      <c r="EA26" s="619"/>
      <c r="EB26" s="619"/>
      <c r="EC26" s="620"/>
    </row>
    <row r="27" spans="2:133" ht="11.25" customHeight="1" x14ac:dyDescent="0.15">
      <c r="B27" s="590" t="s">
        <v>277</v>
      </c>
      <c r="C27" s="591"/>
      <c r="D27" s="591"/>
      <c r="E27" s="591"/>
      <c r="F27" s="591"/>
      <c r="G27" s="591"/>
      <c r="H27" s="591"/>
      <c r="I27" s="591"/>
      <c r="J27" s="591"/>
      <c r="K27" s="591"/>
      <c r="L27" s="591"/>
      <c r="M27" s="591"/>
      <c r="N27" s="591"/>
      <c r="O27" s="591"/>
      <c r="P27" s="591"/>
      <c r="Q27" s="592"/>
      <c r="R27" s="593">
        <v>332734</v>
      </c>
      <c r="S27" s="594"/>
      <c r="T27" s="594"/>
      <c r="U27" s="594"/>
      <c r="V27" s="594"/>
      <c r="W27" s="594"/>
      <c r="X27" s="594"/>
      <c r="Y27" s="595"/>
      <c r="Z27" s="596">
        <v>8.9</v>
      </c>
      <c r="AA27" s="596"/>
      <c r="AB27" s="596"/>
      <c r="AC27" s="596"/>
      <c r="AD27" s="597" t="s">
        <v>108</v>
      </c>
      <c r="AE27" s="597"/>
      <c r="AF27" s="597"/>
      <c r="AG27" s="597"/>
      <c r="AH27" s="597"/>
      <c r="AI27" s="597"/>
      <c r="AJ27" s="597"/>
      <c r="AK27" s="597"/>
      <c r="AL27" s="598" t="s">
        <v>108</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204855</v>
      </c>
      <c r="BH27" s="594"/>
      <c r="BI27" s="594"/>
      <c r="BJ27" s="594"/>
      <c r="BK27" s="594"/>
      <c r="BL27" s="594"/>
      <c r="BM27" s="594"/>
      <c r="BN27" s="595"/>
      <c r="BO27" s="596">
        <v>100</v>
      </c>
      <c r="BP27" s="596"/>
      <c r="BQ27" s="596"/>
      <c r="BR27" s="596"/>
      <c r="BS27" s="602">
        <v>1604</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167479</v>
      </c>
      <c r="CS27" s="625"/>
      <c r="CT27" s="625"/>
      <c r="CU27" s="625"/>
      <c r="CV27" s="625"/>
      <c r="CW27" s="625"/>
      <c r="CX27" s="625"/>
      <c r="CY27" s="626"/>
      <c r="CZ27" s="627">
        <v>4.7</v>
      </c>
      <c r="DA27" s="628"/>
      <c r="DB27" s="628"/>
      <c r="DC27" s="629"/>
      <c r="DD27" s="602">
        <v>35289</v>
      </c>
      <c r="DE27" s="625"/>
      <c r="DF27" s="625"/>
      <c r="DG27" s="625"/>
      <c r="DH27" s="625"/>
      <c r="DI27" s="625"/>
      <c r="DJ27" s="625"/>
      <c r="DK27" s="626"/>
      <c r="DL27" s="602">
        <v>35164</v>
      </c>
      <c r="DM27" s="625"/>
      <c r="DN27" s="625"/>
      <c r="DO27" s="625"/>
      <c r="DP27" s="625"/>
      <c r="DQ27" s="625"/>
      <c r="DR27" s="625"/>
      <c r="DS27" s="625"/>
      <c r="DT27" s="625"/>
      <c r="DU27" s="625"/>
      <c r="DV27" s="626"/>
      <c r="DW27" s="598">
        <v>1.6</v>
      </c>
      <c r="DX27" s="619"/>
      <c r="DY27" s="619"/>
      <c r="DZ27" s="619"/>
      <c r="EA27" s="619"/>
      <c r="EB27" s="619"/>
      <c r="EC27" s="620"/>
    </row>
    <row r="28" spans="2:133" ht="11.25" customHeight="1" x14ac:dyDescent="0.15">
      <c r="B28" s="590" t="s">
        <v>280</v>
      </c>
      <c r="C28" s="591"/>
      <c r="D28" s="591"/>
      <c r="E28" s="591"/>
      <c r="F28" s="591"/>
      <c r="G28" s="591"/>
      <c r="H28" s="591"/>
      <c r="I28" s="591"/>
      <c r="J28" s="591"/>
      <c r="K28" s="591"/>
      <c r="L28" s="591"/>
      <c r="M28" s="591"/>
      <c r="N28" s="591"/>
      <c r="O28" s="591"/>
      <c r="P28" s="591"/>
      <c r="Q28" s="592"/>
      <c r="R28" s="593">
        <v>16404</v>
      </c>
      <c r="S28" s="594"/>
      <c r="T28" s="594"/>
      <c r="U28" s="594"/>
      <c r="V28" s="594"/>
      <c r="W28" s="594"/>
      <c r="X28" s="594"/>
      <c r="Y28" s="595"/>
      <c r="Z28" s="596">
        <v>0.4</v>
      </c>
      <c r="AA28" s="596"/>
      <c r="AB28" s="596"/>
      <c r="AC28" s="596"/>
      <c r="AD28" s="597" t="s">
        <v>108</v>
      </c>
      <c r="AE28" s="597"/>
      <c r="AF28" s="597"/>
      <c r="AG28" s="597"/>
      <c r="AH28" s="597"/>
      <c r="AI28" s="597"/>
      <c r="AJ28" s="597"/>
      <c r="AK28" s="597"/>
      <c r="AL28" s="598" t="s">
        <v>108</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590854</v>
      </c>
      <c r="CS28" s="594"/>
      <c r="CT28" s="594"/>
      <c r="CU28" s="594"/>
      <c r="CV28" s="594"/>
      <c r="CW28" s="594"/>
      <c r="CX28" s="594"/>
      <c r="CY28" s="595"/>
      <c r="CZ28" s="627">
        <v>16.5</v>
      </c>
      <c r="DA28" s="628"/>
      <c r="DB28" s="628"/>
      <c r="DC28" s="629"/>
      <c r="DD28" s="602">
        <v>506023</v>
      </c>
      <c r="DE28" s="594"/>
      <c r="DF28" s="594"/>
      <c r="DG28" s="594"/>
      <c r="DH28" s="594"/>
      <c r="DI28" s="594"/>
      <c r="DJ28" s="594"/>
      <c r="DK28" s="595"/>
      <c r="DL28" s="602">
        <v>506023</v>
      </c>
      <c r="DM28" s="594"/>
      <c r="DN28" s="594"/>
      <c r="DO28" s="594"/>
      <c r="DP28" s="594"/>
      <c r="DQ28" s="594"/>
      <c r="DR28" s="594"/>
      <c r="DS28" s="594"/>
      <c r="DT28" s="594"/>
      <c r="DU28" s="594"/>
      <c r="DV28" s="595"/>
      <c r="DW28" s="598">
        <v>22.4</v>
      </c>
      <c r="DX28" s="619"/>
      <c r="DY28" s="619"/>
      <c r="DZ28" s="619"/>
      <c r="EA28" s="619"/>
      <c r="EB28" s="619"/>
      <c r="EC28" s="620"/>
    </row>
    <row r="29" spans="2:133" ht="11.25" customHeight="1" x14ac:dyDescent="0.15">
      <c r="B29" s="590" t="s">
        <v>282</v>
      </c>
      <c r="C29" s="591"/>
      <c r="D29" s="591"/>
      <c r="E29" s="591"/>
      <c r="F29" s="591"/>
      <c r="G29" s="591"/>
      <c r="H29" s="591"/>
      <c r="I29" s="591"/>
      <c r="J29" s="591"/>
      <c r="K29" s="591"/>
      <c r="L29" s="591"/>
      <c r="M29" s="591"/>
      <c r="N29" s="591"/>
      <c r="O29" s="591"/>
      <c r="P29" s="591"/>
      <c r="Q29" s="592"/>
      <c r="R29" s="593">
        <v>8344</v>
      </c>
      <c r="S29" s="594"/>
      <c r="T29" s="594"/>
      <c r="U29" s="594"/>
      <c r="V29" s="594"/>
      <c r="W29" s="594"/>
      <c r="X29" s="594"/>
      <c r="Y29" s="595"/>
      <c r="Z29" s="596">
        <v>0.2</v>
      </c>
      <c r="AA29" s="596"/>
      <c r="AB29" s="596"/>
      <c r="AC29" s="596"/>
      <c r="AD29" s="597" t="s">
        <v>108</v>
      </c>
      <c r="AE29" s="597"/>
      <c r="AF29" s="597"/>
      <c r="AG29" s="597"/>
      <c r="AH29" s="597"/>
      <c r="AI29" s="597"/>
      <c r="AJ29" s="597"/>
      <c r="AK29" s="597"/>
      <c r="AL29" s="598" t="s">
        <v>108</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590854</v>
      </c>
      <c r="CS29" s="625"/>
      <c r="CT29" s="625"/>
      <c r="CU29" s="625"/>
      <c r="CV29" s="625"/>
      <c r="CW29" s="625"/>
      <c r="CX29" s="625"/>
      <c r="CY29" s="626"/>
      <c r="CZ29" s="627">
        <v>16.5</v>
      </c>
      <c r="DA29" s="628"/>
      <c r="DB29" s="628"/>
      <c r="DC29" s="629"/>
      <c r="DD29" s="602">
        <v>506023</v>
      </c>
      <c r="DE29" s="625"/>
      <c r="DF29" s="625"/>
      <c r="DG29" s="625"/>
      <c r="DH29" s="625"/>
      <c r="DI29" s="625"/>
      <c r="DJ29" s="625"/>
      <c r="DK29" s="626"/>
      <c r="DL29" s="602">
        <v>506023</v>
      </c>
      <c r="DM29" s="625"/>
      <c r="DN29" s="625"/>
      <c r="DO29" s="625"/>
      <c r="DP29" s="625"/>
      <c r="DQ29" s="625"/>
      <c r="DR29" s="625"/>
      <c r="DS29" s="625"/>
      <c r="DT29" s="625"/>
      <c r="DU29" s="625"/>
      <c r="DV29" s="626"/>
      <c r="DW29" s="598">
        <v>22.4</v>
      </c>
      <c r="DX29" s="619"/>
      <c r="DY29" s="619"/>
      <c r="DZ29" s="619"/>
      <c r="EA29" s="619"/>
      <c r="EB29" s="619"/>
      <c r="EC29" s="620"/>
    </row>
    <row r="30" spans="2:133" ht="11.25" customHeight="1" x14ac:dyDescent="0.15">
      <c r="B30" s="590" t="s">
        <v>287</v>
      </c>
      <c r="C30" s="591"/>
      <c r="D30" s="591"/>
      <c r="E30" s="591"/>
      <c r="F30" s="591"/>
      <c r="G30" s="591"/>
      <c r="H30" s="591"/>
      <c r="I30" s="591"/>
      <c r="J30" s="591"/>
      <c r="K30" s="591"/>
      <c r="L30" s="591"/>
      <c r="M30" s="591"/>
      <c r="N30" s="591"/>
      <c r="O30" s="591"/>
      <c r="P30" s="591"/>
      <c r="Q30" s="592"/>
      <c r="R30" s="593">
        <v>158983</v>
      </c>
      <c r="S30" s="594"/>
      <c r="T30" s="594"/>
      <c r="U30" s="594"/>
      <c r="V30" s="594"/>
      <c r="W30" s="594"/>
      <c r="X30" s="594"/>
      <c r="Y30" s="595"/>
      <c r="Z30" s="596">
        <v>4.2</v>
      </c>
      <c r="AA30" s="596"/>
      <c r="AB30" s="596"/>
      <c r="AC30" s="596"/>
      <c r="AD30" s="597" t="s">
        <v>108</v>
      </c>
      <c r="AE30" s="597"/>
      <c r="AF30" s="597"/>
      <c r="AG30" s="597"/>
      <c r="AH30" s="597"/>
      <c r="AI30" s="597"/>
      <c r="AJ30" s="597"/>
      <c r="AK30" s="597"/>
      <c r="AL30" s="598" t="s">
        <v>108</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99.5</v>
      </c>
      <c r="BH30" s="652"/>
      <c r="BI30" s="652"/>
      <c r="BJ30" s="652"/>
      <c r="BK30" s="652"/>
      <c r="BL30" s="652"/>
      <c r="BM30" s="588">
        <v>97.8</v>
      </c>
      <c r="BN30" s="652"/>
      <c r="BO30" s="652"/>
      <c r="BP30" s="652"/>
      <c r="BQ30" s="653"/>
      <c r="BR30" s="651">
        <v>99.5</v>
      </c>
      <c r="BS30" s="652"/>
      <c r="BT30" s="652"/>
      <c r="BU30" s="652"/>
      <c r="BV30" s="652"/>
      <c r="BW30" s="652"/>
      <c r="BX30" s="588">
        <v>97.7</v>
      </c>
      <c r="BY30" s="652"/>
      <c r="BZ30" s="652"/>
      <c r="CA30" s="652"/>
      <c r="CB30" s="653"/>
      <c r="CD30" s="656"/>
      <c r="CE30" s="657"/>
      <c r="CF30" s="607" t="s">
        <v>290</v>
      </c>
      <c r="CG30" s="608"/>
      <c r="CH30" s="608"/>
      <c r="CI30" s="608"/>
      <c r="CJ30" s="608"/>
      <c r="CK30" s="608"/>
      <c r="CL30" s="608"/>
      <c r="CM30" s="608"/>
      <c r="CN30" s="608"/>
      <c r="CO30" s="608"/>
      <c r="CP30" s="608"/>
      <c r="CQ30" s="609"/>
      <c r="CR30" s="593">
        <v>533154</v>
      </c>
      <c r="CS30" s="594"/>
      <c r="CT30" s="594"/>
      <c r="CU30" s="594"/>
      <c r="CV30" s="594"/>
      <c r="CW30" s="594"/>
      <c r="CX30" s="594"/>
      <c r="CY30" s="595"/>
      <c r="CZ30" s="627">
        <v>14.9</v>
      </c>
      <c r="DA30" s="628"/>
      <c r="DB30" s="628"/>
      <c r="DC30" s="629"/>
      <c r="DD30" s="602">
        <v>448323</v>
      </c>
      <c r="DE30" s="594"/>
      <c r="DF30" s="594"/>
      <c r="DG30" s="594"/>
      <c r="DH30" s="594"/>
      <c r="DI30" s="594"/>
      <c r="DJ30" s="594"/>
      <c r="DK30" s="595"/>
      <c r="DL30" s="602">
        <v>448323</v>
      </c>
      <c r="DM30" s="594"/>
      <c r="DN30" s="594"/>
      <c r="DO30" s="594"/>
      <c r="DP30" s="594"/>
      <c r="DQ30" s="594"/>
      <c r="DR30" s="594"/>
      <c r="DS30" s="594"/>
      <c r="DT30" s="594"/>
      <c r="DU30" s="594"/>
      <c r="DV30" s="595"/>
      <c r="DW30" s="598">
        <v>19.899999999999999</v>
      </c>
      <c r="DX30" s="619"/>
      <c r="DY30" s="619"/>
      <c r="DZ30" s="619"/>
      <c r="EA30" s="619"/>
      <c r="EB30" s="619"/>
      <c r="EC30" s="620"/>
    </row>
    <row r="31" spans="2:133" ht="11.25" customHeight="1" x14ac:dyDescent="0.15">
      <c r="B31" s="590" t="s">
        <v>291</v>
      </c>
      <c r="C31" s="591"/>
      <c r="D31" s="591"/>
      <c r="E31" s="591"/>
      <c r="F31" s="591"/>
      <c r="G31" s="591"/>
      <c r="H31" s="591"/>
      <c r="I31" s="591"/>
      <c r="J31" s="591"/>
      <c r="K31" s="591"/>
      <c r="L31" s="591"/>
      <c r="M31" s="591"/>
      <c r="N31" s="591"/>
      <c r="O31" s="591"/>
      <c r="P31" s="591"/>
      <c r="Q31" s="592"/>
      <c r="R31" s="593">
        <v>110264</v>
      </c>
      <c r="S31" s="594"/>
      <c r="T31" s="594"/>
      <c r="U31" s="594"/>
      <c r="V31" s="594"/>
      <c r="W31" s="594"/>
      <c r="X31" s="594"/>
      <c r="Y31" s="595"/>
      <c r="Z31" s="596">
        <v>2.9</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99.1</v>
      </c>
      <c r="BH31" s="625"/>
      <c r="BI31" s="625"/>
      <c r="BJ31" s="625"/>
      <c r="BK31" s="625"/>
      <c r="BL31" s="625"/>
      <c r="BM31" s="599">
        <v>96.8</v>
      </c>
      <c r="BN31" s="649"/>
      <c r="BO31" s="649"/>
      <c r="BP31" s="649"/>
      <c r="BQ31" s="650"/>
      <c r="BR31" s="648">
        <v>99.3</v>
      </c>
      <c r="BS31" s="625"/>
      <c r="BT31" s="625"/>
      <c r="BU31" s="625"/>
      <c r="BV31" s="625"/>
      <c r="BW31" s="625"/>
      <c r="BX31" s="599">
        <v>97.6</v>
      </c>
      <c r="BY31" s="649"/>
      <c r="BZ31" s="649"/>
      <c r="CA31" s="649"/>
      <c r="CB31" s="650"/>
      <c r="CD31" s="656"/>
      <c r="CE31" s="657"/>
      <c r="CF31" s="607" t="s">
        <v>294</v>
      </c>
      <c r="CG31" s="608"/>
      <c r="CH31" s="608"/>
      <c r="CI31" s="608"/>
      <c r="CJ31" s="608"/>
      <c r="CK31" s="608"/>
      <c r="CL31" s="608"/>
      <c r="CM31" s="608"/>
      <c r="CN31" s="608"/>
      <c r="CO31" s="608"/>
      <c r="CP31" s="608"/>
      <c r="CQ31" s="609"/>
      <c r="CR31" s="593">
        <v>57700</v>
      </c>
      <c r="CS31" s="625"/>
      <c r="CT31" s="625"/>
      <c r="CU31" s="625"/>
      <c r="CV31" s="625"/>
      <c r="CW31" s="625"/>
      <c r="CX31" s="625"/>
      <c r="CY31" s="626"/>
      <c r="CZ31" s="627">
        <v>1.6</v>
      </c>
      <c r="DA31" s="628"/>
      <c r="DB31" s="628"/>
      <c r="DC31" s="629"/>
      <c r="DD31" s="602">
        <v>57700</v>
      </c>
      <c r="DE31" s="625"/>
      <c r="DF31" s="625"/>
      <c r="DG31" s="625"/>
      <c r="DH31" s="625"/>
      <c r="DI31" s="625"/>
      <c r="DJ31" s="625"/>
      <c r="DK31" s="626"/>
      <c r="DL31" s="602">
        <v>57700</v>
      </c>
      <c r="DM31" s="625"/>
      <c r="DN31" s="625"/>
      <c r="DO31" s="625"/>
      <c r="DP31" s="625"/>
      <c r="DQ31" s="625"/>
      <c r="DR31" s="625"/>
      <c r="DS31" s="625"/>
      <c r="DT31" s="625"/>
      <c r="DU31" s="625"/>
      <c r="DV31" s="626"/>
      <c r="DW31" s="598">
        <v>2.6</v>
      </c>
      <c r="DX31" s="619"/>
      <c r="DY31" s="619"/>
      <c r="DZ31" s="619"/>
      <c r="EA31" s="619"/>
      <c r="EB31" s="619"/>
      <c r="EC31" s="620"/>
    </row>
    <row r="32" spans="2:133" ht="11.25" customHeight="1" x14ac:dyDescent="0.15">
      <c r="B32" s="590" t="s">
        <v>295</v>
      </c>
      <c r="C32" s="591"/>
      <c r="D32" s="591"/>
      <c r="E32" s="591"/>
      <c r="F32" s="591"/>
      <c r="G32" s="591"/>
      <c r="H32" s="591"/>
      <c r="I32" s="591"/>
      <c r="J32" s="591"/>
      <c r="K32" s="591"/>
      <c r="L32" s="591"/>
      <c r="M32" s="591"/>
      <c r="N32" s="591"/>
      <c r="O32" s="591"/>
      <c r="P32" s="591"/>
      <c r="Q32" s="592"/>
      <c r="R32" s="593">
        <v>135908</v>
      </c>
      <c r="S32" s="594"/>
      <c r="T32" s="594"/>
      <c r="U32" s="594"/>
      <c r="V32" s="594"/>
      <c r="W32" s="594"/>
      <c r="X32" s="594"/>
      <c r="Y32" s="595"/>
      <c r="Z32" s="596">
        <v>3.6</v>
      </c>
      <c r="AA32" s="596"/>
      <c r="AB32" s="596"/>
      <c r="AC32" s="596"/>
      <c r="AD32" s="597">
        <v>521</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99.7</v>
      </c>
      <c r="BH32" s="661"/>
      <c r="BI32" s="661"/>
      <c r="BJ32" s="661"/>
      <c r="BK32" s="661"/>
      <c r="BL32" s="661"/>
      <c r="BM32" s="662">
        <v>97.9</v>
      </c>
      <c r="BN32" s="661"/>
      <c r="BO32" s="661"/>
      <c r="BP32" s="661"/>
      <c r="BQ32" s="663"/>
      <c r="BR32" s="660">
        <v>99.6</v>
      </c>
      <c r="BS32" s="661"/>
      <c r="BT32" s="661"/>
      <c r="BU32" s="661"/>
      <c r="BV32" s="661"/>
      <c r="BW32" s="661"/>
      <c r="BX32" s="662">
        <v>97.1</v>
      </c>
      <c r="BY32" s="661"/>
      <c r="BZ32" s="661"/>
      <c r="CA32" s="661"/>
      <c r="CB32" s="663"/>
      <c r="CD32" s="658"/>
      <c r="CE32" s="659"/>
      <c r="CF32" s="607" t="s">
        <v>297</v>
      </c>
      <c r="CG32" s="608"/>
      <c r="CH32" s="608"/>
      <c r="CI32" s="608"/>
      <c r="CJ32" s="608"/>
      <c r="CK32" s="608"/>
      <c r="CL32" s="608"/>
      <c r="CM32" s="608"/>
      <c r="CN32" s="608"/>
      <c r="CO32" s="608"/>
      <c r="CP32" s="608"/>
      <c r="CQ32" s="609"/>
      <c r="CR32" s="593" t="s">
        <v>108</v>
      </c>
      <c r="CS32" s="594"/>
      <c r="CT32" s="594"/>
      <c r="CU32" s="594"/>
      <c r="CV32" s="594"/>
      <c r="CW32" s="594"/>
      <c r="CX32" s="594"/>
      <c r="CY32" s="595"/>
      <c r="CZ32" s="627" t="s">
        <v>108</v>
      </c>
      <c r="DA32" s="628"/>
      <c r="DB32" s="628"/>
      <c r="DC32" s="629"/>
      <c r="DD32" s="602" t="s">
        <v>108</v>
      </c>
      <c r="DE32" s="594"/>
      <c r="DF32" s="594"/>
      <c r="DG32" s="594"/>
      <c r="DH32" s="594"/>
      <c r="DI32" s="594"/>
      <c r="DJ32" s="594"/>
      <c r="DK32" s="595"/>
      <c r="DL32" s="602" t="s">
        <v>108</v>
      </c>
      <c r="DM32" s="594"/>
      <c r="DN32" s="594"/>
      <c r="DO32" s="594"/>
      <c r="DP32" s="594"/>
      <c r="DQ32" s="594"/>
      <c r="DR32" s="594"/>
      <c r="DS32" s="594"/>
      <c r="DT32" s="594"/>
      <c r="DU32" s="594"/>
      <c r="DV32" s="595"/>
      <c r="DW32" s="598" t="s">
        <v>108</v>
      </c>
      <c r="DX32" s="619"/>
      <c r="DY32" s="619"/>
      <c r="DZ32" s="619"/>
      <c r="EA32" s="619"/>
      <c r="EB32" s="619"/>
      <c r="EC32" s="620"/>
    </row>
    <row r="33" spans="2:133" ht="11.25" customHeight="1" x14ac:dyDescent="0.15">
      <c r="B33" s="590" t="s">
        <v>298</v>
      </c>
      <c r="C33" s="591"/>
      <c r="D33" s="591"/>
      <c r="E33" s="591"/>
      <c r="F33" s="591"/>
      <c r="G33" s="591"/>
      <c r="H33" s="591"/>
      <c r="I33" s="591"/>
      <c r="J33" s="591"/>
      <c r="K33" s="591"/>
      <c r="L33" s="591"/>
      <c r="M33" s="591"/>
      <c r="N33" s="591"/>
      <c r="O33" s="591"/>
      <c r="P33" s="591"/>
      <c r="Q33" s="592"/>
      <c r="R33" s="593">
        <v>398100</v>
      </c>
      <c r="S33" s="594"/>
      <c r="T33" s="594"/>
      <c r="U33" s="594"/>
      <c r="V33" s="594"/>
      <c r="W33" s="594"/>
      <c r="X33" s="594"/>
      <c r="Y33" s="595"/>
      <c r="Z33" s="596">
        <v>10.6</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1807714</v>
      </c>
      <c r="CS33" s="625"/>
      <c r="CT33" s="625"/>
      <c r="CU33" s="625"/>
      <c r="CV33" s="625"/>
      <c r="CW33" s="625"/>
      <c r="CX33" s="625"/>
      <c r="CY33" s="626"/>
      <c r="CZ33" s="627">
        <v>50.5</v>
      </c>
      <c r="DA33" s="628"/>
      <c r="DB33" s="628"/>
      <c r="DC33" s="629"/>
      <c r="DD33" s="602">
        <v>1224773</v>
      </c>
      <c r="DE33" s="625"/>
      <c r="DF33" s="625"/>
      <c r="DG33" s="625"/>
      <c r="DH33" s="625"/>
      <c r="DI33" s="625"/>
      <c r="DJ33" s="625"/>
      <c r="DK33" s="626"/>
      <c r="DL33" s="602">
        <v>717224</v>
      </c>
      <c r="DM33" s="625"/>
      <c r="DN33" s="625"/>
      <c r="DO33" s="625"/>
      <c r="DP33" s="625"/>
      <c r="DQ33" s="625"/>
      <c r="DR33" s="625"/>
      <c r="DS33" s="625"/>
      <c r="DT33" s="625"/>
      <c r="DU33" s="625"/>
      <c r="DV33" s="626"/>
      <c r="DW33" s="598">
        <v>31.8</v>
      </c>
      <c r="DX33" s="619"/>
      <c r="DY33" s="619"/>
      <c r="DZ33" s="619"/>
      <c r="EA33" s="619"/>
      <c r="EB33" s="619"/>
      <c r="EC33" s="620"/>
    </row>
    <row r="34" spans="2:133" ht="11.25" customHeight="1" x14ac:dyDescent="0.15">
      <c r="B34" s="590" t="s">
        <v>300</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412703</v>
      </c>
      <c r="CS34" s="594"/>
      <c r="CT34" s="594"/>
      <c r="CU34" s="594"/>
      <c r="CV34" s="594"/>
      <c r="CW34" s="594"/>
      <c r="CX34" s="594"/>
      <c r="CY34" s="595"/>
      <c r="CZ34" s="627">
        <v>11.5</v>
      </c>
      <c r="DA34" s="628"/>
      <c r="DB34" s="628"/>
      <c r="DC34" s="629"/>
      <c r="DD34" s="602">
        <v>306445</v>
      </c>
      <c r="DE34" s="594"/>
      <c r="DF34" s="594"/>
      <c r="DG34" s="594"/>
      <c r="DH34" s="594"/>
      <c r="DI34" s="594"/>
      <c r="DJ34" s="594"/>
      <c r="DK34" s="595"/>
      <c r="DL34" s="602">
        <v>278608</v>
      </c>
      <c r="DM34" s="594"/>
      <c r="DN34" s="594"/>
      <c r="DO34" s="594"/>
      <c r="DP34" s="594"/>
      <c r="DQ34" s="594"/>
      <c r="DR34" s="594"/>
      <c r="DS34" s="594"/>
      <c r="DT34" s="594"/>
      <c r="DU34" s="594"/>
      <c r="DV34" s="595"/>
      <c r="DW34" s="598">
        <v>12.3</v>
      </c>
      <c r="DX34" s="619"/>
      <c r="DY34" s="619"/>
      <c r="DZ34" s="619"/>
      <c r="EA34" s="619"/>
      <c r="EB34" s="619"/>
      <c r="EC34" s="620"/>
    </row>
    <row r="35" spans="2:133" ht="11.25" customHeight="1" x14ac:dyDescent="0.15">
      <c r="B35" s="590" t="s">
        <v>304</v>
      </c>
      <c r="C35" s="591"/>
      <c r="D35" s="591"/>
      <c r="E35" s="591"/>
      <c r="F35" s="591"/>
      <c r="G35" s="591"/>
      <c r="H35" s="591"/>
      <c r="I35" s="591"/>
      <c r="J35" s="591"/>
      <c r="K35" s="591"/>
      <c r="L35" s="591"/>
      <c r="M35" s="591"/>
      <c r="N35" s="591"/>
      <c r="O35" s="591"/>
      <c r="P35" s="591"/>
      <c r="Q35" s="592"/>
      <c r="R35" s="593">
        <v>92000</v>
      </c>
      <c r="S35" s="594"/>
      <c r="T35" s="594"/>
      <c r="U35" s="594"/>
      <c r="V35" s="594"/>
      <c r="W35" s="594"/>
      <c r="X35" s="594"/>
      <c r="Y35" s="595"/>
      <c r="Z35" s="596">
        <v>2.5</v>
      </c>
      <c r="AA35" s="596"/>
      <c r="AB35" s="596"/>
      <c r="AC35" s="596"/>
      <c r="AD35" s="597" t="s">
        <v>108</v>
      </c>
      <c r="AE35" s="597"/>
      <c r="AF35" s="597"/>
      <c r="AG35" s="597"/>
      <c r="AH35" s="597"/>
      <c r="AI35" s="597"/>
      <c r="AJ35" s="597"/>
      <c r="AK35" s="597"/>
      <c r="AL35" s="598" t="s">
        <v>108</v>
      </c>
      <c r="AM35" s="599"/>
      <c r="AN35" s="599"/>
      <c r="AO35" s="600"/>
      <c r="AP35" s="186"/>
      <c r="AQ35" s="604" t="s">
        <v>305</v>
      </c>
      <c r="AR35" s="605"/>
      <c r="AS35" s="605"/>
      <c r="AT35" s="605"/>
      <c r="AU35" s="605"/>
      <c r="AV35" s="605"/>
      <c r="AW35" s="605"/>
      <c r="AX35" s="605"/>
      <c r="AY35" s="606"/>
      <c r="AZ35" s="582">
        <v>174344</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2087</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57589</v>
      </c>
      <c r="CS35" s="625"/>
      <c r="CT35" s="625"/>
      <c r="CU35" s="625"/>
      <c r="CV35" s="625"/>
      <c r="CW35" s="625"/>
      <c r="CX35" s="625"/>
      <c r="CY35" s="626"/>
      <c r="CZ35" s="627">
        <v>1.6</v>
      </c>
      <c r="DA35" s="628"/>
      <c r="DB35" s="628"/>
      <c r="DC35" s="629"/>
      <c r="DD35" s="602">
        <v>30409</v>
      </c>
      <c r="DE35" s="625"/>
      <c r="DF35" s="625"/>
      <c r="DG35" s="625"/>
      <c r="DH35" s="625"/>
      <c r="DI35" s="625"/>
      <c r="DJ35" s="625"/>
      <c r="DK35" s="626"/>
      <c r="DL35" s="602">
        <v>29756</v>
      </c>
      <c r="DM35" s="625"/>
      <c r="DN35" s="625"/>
      <c r="DO35" s="625"/>
      <c r="DP35" s="625"/>
      <c r="DQ35" s="625"/>
      <c r="DR35" s="625"/>
      <c r="DS35" s="625"/>
      <c r="DT35" s="625"/>
      <c r="DU35" s="625"/>
      <c r="DV35" s="626"/>
      <c r="DW35" s="598">
        <v>1.3</v>
      </c>
      <c r="DX35" s="619"/>
      <c r="DY35" s="619"/>
      <c r="DZ35" s="619"/>
      <c r="EA35" s="619"/>
      <c r="EB35" s="619"/>
      <c r="EC35" s="620"/>
    </row>
    <row r="36" spans="2:133" ht="11.25" customHeight="1" x14ac:dyDescent="0.15">
      <c r="B36" s="636" t="s">
        <v>308</v>
      </c>
      <c r="C36" s="637"/>
      <c r="D36" s="637"/>
      <c r="E36" s="637"/>
      <c r="F36" s="637"/>
      <c r="G36" s="637"/>
      <c r="H36" s="637"/>
      <c r="I36" s="637"/>
      <c r="J36" s="637"/>
      <c r="K36" s="637"/>
      <c r="L36" s="637"/>
      <c r="M36" s="637"/>
      <c r="N36" s="637"/>
      <c r="O36" s="637"/>
      <c r="P36" s="637"/>
      <c r="Q36" s="638"/>
      <c r="R36" s="665">
        <v>3745647</v>
      </c>
      <c r="S36" s="666"/>
      <c r="T36" s="666"/>
      <c r="U36" s="666"/>
      <c r="V36" s="666"/>
      <c r="W36" s="666"/>
      <c r="X36" s="666"/>
      <c r="Y36" s="667"/>
      <c r="Z36" s="668">
        <v>100</v>
      </c>
      <c r="AA36" s="668"/>
      <c r="AB36" s="668"/>
      <c r="AC36" s="668"/>
      <c r="AD36" s="669">
        <v>2166178</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22484</v>
      </c>
      <c r="BA36" s="594"/>
      <c r="BB36" s="594"/>
      <c r="BC36" s="594"/>
      <c r="BD36" s="625"/>
      <c r="BE36" s="625"/>
      <c r="BF36" s="650"/>
      <c r="BG36" s="607" t="s">
        <v>310</v>
      </c>
      <c r="BH36" s="608"/>
      <c r="BI36" s="608"/>
      <c r="BJ36" s="608"/>
      <c r="BK36" s="608"/>
      <c r="BL36" s="608"/>
      <c r="BM36" s="608"/>
      <c r="BN36" s="608"/>
      <c r="BO36" s="608"/>
      <c r="BP36" s="608"/>
      <c r="BQ36" s="608"/>
      <c r="BR36" s="608"/>
      <c r="BS36" s="608"/>
      <c r="BT36" s="608"/>
      <c r="BU36" s="609"/>
      <c r="BV36" s="593">
        <v>-4177</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709453</v>
      </c>
      <c r="CS36" s="594"/>
      <c r="CT36" s="594"/>
      <c r="CU36" s="594"/>
      <c r="CV36" s="594"/>
      <c r="CW36" s="594"/>
      <c r="CX36" s="594"/>
      <c r="CY36" s="595"/>
      <c r="CZ36" s="627">
        <v>19.8</v>
      </c>
      <c r="DA36" s="628"/>
      <c r="DB36" s="628"/>
      <c r="DC36" s="629"/>
      <c r="DD36" s="602">
        <v>365347</v>
      </c>
      <c r="DE36" s="594"/>
      <c r="DF36" s="594"/>
      <c r="DG36" s="594"/>
      <c r="DH36" s="594"/>
      <c r="DI36" s="594"/>
      <c r="DJ36" s="594"/>
      <c r="DK36" s="595"/>
      <c r="DL36" s="602">
        <v>263699</v>
      </c>
      <c r="DM36" s="594"/>
      <c r="DN36" s="594"/>
      <c r="DO36" s="594"/>
      <c r="DP36" s="594"/>
      <c r="DQ36" s="594"/>
      <c r="DR36" s="594"/>
      <c r="DS36" s="594"/>
      <c r="DT36" s="594"/>
      <c r="DU36" s="594"/>
      <c r="DV36" s="595"/>
      <c r="DW36" s="598">
        <v>11.7</v>
      </c>
      <c r="DX36" s="619"/>
      <c r="DY36" s="619"/>
      <c r="DZ36" s="619"/>
      <c r="EA36" s="619"/>
      <c r="EB36" s="619"/>
      <c r="EC36" s="620"/>
    </row>
    <row r="37" spans="2:133" ht="11.25" customHeight="1" x14ac:dyDescent="0.15">
      <c r="AQ37" s="672" t="s">
        <v>312</v>
      </c>
      <c r="AR37" s="673"/>
      <c r="AS37" s="673"/>
      <c r="AT37" s="673"/>
      <c r="AU37" s="673"/>
      <c r="AV37" s="673"/>
      <c r="AW37" s="673"/>
      <c r="AX37" s="673"/>
      <c r="AY37" s="674"/>
      <c r="AZ37" s="593" t="s">
        <v>213</v>
      </c>
      <c r="BA37" s="594"/>
      <c r="BB37" s="594"/>
      <c r="BC37" s="594"/>
      <c r="BD37" s="625"/>
      <c r="BE37" s="625"/>
      <c r="BF37" s="650"/>
      <c r="BG37" s="607" t="s">
        <v>313</v>
      </c>
      <c r="BH37" s="608"/>
      <c r="BI37" s="608"/>
      <c r="BJ37" s="608"/>
      <c r="BK37" s="608"/>
      <c r="BL37" s="608"/>
      <c r="BM37" s="608"/>
      <c r="BN37" s="608"/>
      <c r="BO37" s="608"/>
      <c r="BP37" s="608"/>
      <c r="BQ37" s="608"/>
      <c r="BR37" s="608"/>
      <c r="BS37" s="608"/>
      <c r="BT37" s="608"/>
      <c r="BU37" s="609"/>
      <c r="BV37" s="593">
        <v>432</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205667</v>
      </c>
      <c r="CS37" s="625"/>
      <c r="CT37" s="625"/>
      <c r="CU37" s="625"/>
      <c r="CV37" s="625"/>
      <c r="CW37" s="625"/>
      <c r="CX37" s="625"/>
      <c r="CY37" s="626"/>
      <c r="CZ37" s="627">
        <v>5.7</v>
      </c>
      <c r="DA37" s="628"/>
      <c r="DB37" s="628"/>
      <c r="DC37" s="629"/>
      <c r="DD37" s="602">
        <v>205667</v>
      </c>
      <c r="DE37" s="625"/>
      <c r="DF37" s="625"/>
      <c r="DG37" s="625"/>
      <c r="DH37" s="625"/>
      <c r="DI37" s="625"/>
      <c r="DJ37" s="625"/>
      <c r="DK37" s="626"/>
      <c r="DL37" s="602">
        <v>189180</v>
      </c>
      <c r="DM37" s="625"/>
      <c r="DN37" s="625"/>
      <c r="DO37" s="625"/>
      <c r="DP37" s="625"/>
      <c r="DQ37" s="625"/>
      <c r="DR37" s="625"/>
      <c r="DS37" s="625"/>
      <c r="DT37" s="625"/>
      <c r="DU37" s="625"/>
      <c r="DV37" s="626"/>
      <c r="DW37" s="598">
        <v>8.4</v>
      </c>
      <c r="DX37" s="619"/>
      <c r="DY37" s="619"/>
      <c r="DZ37" s="619"/>
      <c r="EA37" s="619"/>
      <c r="EB37" s="619"/>
      <c r="EC37" s="620"/>
    </row>
    <row r="38" spans="2:133" ht="11.25" customHeight="1" x14ac:dyDescent="0.15">
      <c r="AQ38" s="672" t="s">
        <v>315</v>
      </c>
      <c r="AR38" s="673"/>
      <c r="AS38" s="673"/>
      <c r="AT38" s="673"/>
      <c r="AU38" s="673"/>
      <c r="AV38" s="673"/>
      <c r="AW38" s="673"/>
      <c r="AX38" s="673"/>
      <c r="AY38" s="674"/>
      <c r="AZ38" s="593" t="s">
        <v>108</v>
      </c>
      <c r="BA38" s="594"/>
      <c r="BB38" s="594"/>
      <c r="BC38" s="594"/>
      <c r="BD38" s="625"/>
      <c r="BE38" s="625"/>
      <c r="BF38" s="650"/>
      <c r="BG38" s="607" t="s">
        <v>316</v>
      </c>
      <c r="BH38" s="608"/>
      <c r="BI38" s="608"/>
      <c r="BJ38" s="608"/>
      <c r="BK38" s="608"/>
      <c r="BL38" s="608"/>
      <c r="BM38" s="608"/>
      <c r="BN38" s="608"/>
      <c r="BO38" s="608"/>
      <c r="BP38" s="608"/>
      <c r="BQ38" s="608"/>
      <c r="BR38" s="608"/>
      <c r="BS38" s="608"/>
      <c r="BT38" s="608"/>
      <c r="BU38" s="609"/>
      <c r="BV38" s="593">
        <v>862</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174344</v>
      </c>
      <c r="CS38" s="594"/>
      <c r="CT38" s="594"/>
      <c r="CU38" s="594"/>
      <c r="CV38" s="594"/>
      <c r="CW38" s="594"/>
      <c r="CX38" s="594"/>
      <c r="CY38" s="595"/>
      <c r="CZ38" s="627">
        <v>4.9000000000000004</v>
      </c>
      <c r="DA38" s="628"/>
      <c r="DB38" s="628"/>
      <c r="DC38" s="629"/>
      <c r="DD38" s="602">
        <v>145161</v>
      </c>
      <c r="DE38" s="594"/>
      <c r="DF38" s="594"/>
      <c r="DG38" s="594"/>
      <c r="DH38" s="594"/>
      <c r="DI38" s="594"/>
      <c r="DJ38" s="594"/>
      <c r="DK38" s="595"/>
      <c r="DL38" s="602">
        <v>145161</v>
      </c>
      <c r="DM38" s="594"/>
      <c r="DN38" s="594"/>
      <c r="DO38" s="594"/>
      <c r="DP38" s="594"/>
      <c r="DQ38" s="594"/>
      <c r="DR38" s="594"/>
      <c r="DS38" s="594"/>
      <c r="DT38" s="594"/>
      <c r="DU38" s="594"/>
      <c r="DV38" s="595"/>
      <c r="DW38" s="598">
        <v>6.4</v>
      </c>
      <c r="DX38" s="619"/>
      <c r="DY38" s="619"/>
      <c r="DZ38" s="619"/>
      <c r="EA38" s="619"/>
      <c r="EB38" s="619"/>
      <c r="EC38" s="620"/>
    </row>
    <row r="39" spans="2:133" ht="11.25" customHeight="1" x14ac:dyDescent="0.15">
      <c r="AQ39" s="672" t="s">
        <v>318</v>
      </c>
      <c r="AR39" s="673"/>
      <c r="AS39" s="673"/>
      <c r="AT39" s="673"/>
      <c r="AU39" s="673"/>
      <c r="AV39" s="673"/>
      <c r="AW39" s="673"/>
      <c r="AX39" s="673"/>
      <c r="AY39" s="674"/>
      <c r="AZ39" s="593" t="s">
        <v>108</v>
      </c>
      <c r="BA39" s="594"/>
      <c r="BB39" s="594"/>
      <c r="BC39" s="594"/>
      <c r="BD39" s="625"/>
      <c r="BE39" s="625"/>
      <c r="BF39" s="650"/>
      <c r="BG39" s="678" t="s">
        <v>319</v>
      </c>
      <c r="BH39" s="679"/>
      <c r="BI39" s="679"/>
      <c r="BJ39" s="679"/>
      <c r="BK39" s="679"/>
      <c r="BL39" s="187"/>
      <c r="BM39" s="608" t="s">
        <v>320</v>
      </c>
      <c r="BN39" s="608"/>
      <c r="BO39" s="608"/>
      <c r="BP39" s="608"/>
      <c r="BQ39" s="608"/>
      <c r="BR39" s="608"/>
      <c r="BS39" s="608"/>
      <c r="BT39" s="608"/>
      <c r="BU39" s="609"/>
      <c r="BV39" s="593">
        <v>102</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445625</v>
      </c>
      <c r="CS39" s="625"/>
      <c r="CT39" s="625"/>
      <c r="CU39" s="625"/>
      <c r="CV39" s="625"/>
      <c r="CW39" s="625"/>
      <c r="CX39" s="625"/>
      <c r="CY39" s="626"/>
      <c r="CZ39" s="627">
        <v>12.5</v>
      </c>
      <c r="DA39" s="628"/>
      <c r="DB39" s="628"/>
      <c r="DC39" s="629"/>
      <c r="DD39" s="602">
        <v>377411</v>
      </c>
      <c r="DE39" s="625"/>
      <c r="DF39" s="625"/>
      <c r="DG39" s="625"/>
      <c r="DH39" s="625"/>
      <c r="DI39" s="625"/>
      <c r="DJ39" s="625"/>
      <c r="DK39" s="626"/>
      <c r="DL39" s="602" t="s">
        <v>108</v>
      </c>
      <c r="DM39" s="625"/>
      <c r="DN39" s="625"/>
      <c r="DO39" s="625"/>
      <c r="DP39" s="625"/>
      <c r="DQ39" s="625"/>
      <c r="DR39" s="625"/>
      <c r="DS39" s="625"/>
      <c r="DT39" s="625"/>
      <c r="DU39" s="625"/>
      <c r="DV39" s="626"/>
      <c r="DW39" s="598" t="s">
        <v>108</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68143</v>
      </c>
      <c r="BA40" s="594"/>
      <c r="BB40" s="594"/>
      <c r="BC40" s="594"/>
      <c r="BD40" s="625"/>
      <c r="BE40" s="625"/>
      <c r="BF40" s="650"/>
      <c r="BG40" s="678"/>
      <c r="BH40" s="679"/>
      <c r="BI40" s="679"/>
      <c r="BJ40" s="679"/>
      <c r="BK40" s="679"/>
      <c r="BL40" s="187"/>
      <c r="BM40" s="608" t="s">
        <v>323</v>
      </c>
      <c r="BN40" s="608"/>
      <c r="BO40" s="608"/>
      <c r="BP40" s="608"/>
      <c r="BQ40" s="608"/>
      <c r="BR40" s="608"/>
      <c r="BS40" s="608"/>
      <c r="BT40" s="608"/>
      <c r="BU40" s="609"/>
      <c r="BV40" s="593" t="s">
        <v>108</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8000</v>
      </c>
      <c r="CS40" s="594"/>
      <c r="CT40" s="594"/>
      <c r="CU40" s="594"/>
      <c r="CV40" s="594"/>
      <c r="CW40" s="594"/>
      <c r="CX40" s="594"/>
      <c r="CY40" s="595"/>
      <c r="CZ40" s="627">
        <v>0.2</v>
      </c>
      <c r="DA40" s="628"/>
      <c r="DB40" s="628"/>
      <c r="DC40" s="629"/>
      <c r="DD40" s="602" t="s">
        <v>108</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83717</v>
      </c>
      <c r="BA41" s="666"/>
      <c r="BB41" s="666"/>
      <c r="BC41" s="666"/>
      <c r="BD41" s="661"/>
      <c r="BE41" s="661"/>
      <c r="BF41" s="663"/>
      <c r="BG41" s="680"/>
      <c r="BH41" s="681"/>
      <c r="BI41" s="681"/>
      <c r="BJ41" s="681"/>
      <c r="BK41" s="681"/>
      <c r="BL41" s="189"/>
      <c r="BM41" s="614" t="s">
        <v>326</v>
      </c>
      <c r="BN41" s="614"/>
      <c r="BO41" s="614"/>
      <c r="BP41" s="614"/>
      <c r="BQ41" s="614"/>
      <c r="BR41" s="614"/>
      <c r="BS41" s="614"/>
      <c r="BT41" s="614"/>
      <c r="BU41" s="615"/>
      <c r="BV41" s="665" t="s">
        <v>213</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213</v>
      </c>
      <c r="CS41" s="625"/>
      <c r="CT41" s="625"/>
      <c r="CU41" s="625"/>
      <c r="CV41" s="625"/>
      <c r="CW41" s="625"/>
      <c r="CX41" s="625"/>
      <c r="CY41" s="626"/>
      <c r="CZ41" s="627" t="s">
        <v>213</v>
      </c>
      <c r="DA41" s="628"/>
      <c r="DB41" s="628"/>
      <c r="DC41" s="629"/>
      <c r="DD41" s="602" t="s">
        <v>213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571043</v>
      </c>
      <c r="CS42" s="594"/>
      <c r="CT42" s="594"/>
      <c r="CU42" s="594"/>
      <c r="CV42" s="594"/>
      <c r="CW42" s="594"/>
      <c r="CX42" s="594"/>
      <c r="CY42" s="595"/>
      <c r="CZ42" s="627">
        <v>16</v>
      </c>
      <c r="DA42" s="676"/>
      <c r="DB42" s="676"/>
      <c r="DC42" s="677"/>
      <c r="DD42" s="602">
        <v>149102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18000</v>
      </c>
      <c r="CS43" s="625"/>
      <c r="CT43" s="625"/>
      <c r="CU43" s="625"/>
      <c r="CV43" s="625"/>
      <c r="CW43" s="625"/>
      <c r="CX43" s="625"/>
      <c r="CY43" s="626"/>
      <c r="CZ43" s="627">
        <v>0.5</v>
      </c>
      <c r="DA43" s="628"/>
      <c r="DB43" s="628"/>
      <c r="DC43" s="629"/>
      <c r="DD43" s="602">
        <v>18000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332</v>
      </c>
      <c r="CD44" s="699" t="s">
        <v>285</v>
      </c>
      <c r="CE44" s="700"/>
      <c r="CF44" s="590" t="s">
        <v>333</v>
      </c>
      <c r="CG44" s="591"/>
      <c r="CH44" s="591"/>
      <c r="CI44" s="591"/>
      <c r="CJ44" s="591"/>
      <c r="CK44" s="591"/>
      <c r="CL44" s="591"/>
      <c r="CM44" s="591"/>
      <c r="CN44" s="591"/>
      <c r="CO44" s="591"/>
      <c r="CP44" s="591"/>
      <c r="CQ44" s="592"/>
      <c r="CR44" s="593">
        <v>571043</v>
      </c>
      <c r="CS44" s="594"/>
      <c r="CT44" s="594"/>
      <c r="CU44" s="594"/>
      <c r="CV44" s="594"/>
      <c r="CW44" s="594"/>
      <c r="CX44" s="594"/>
      <c r="CY44" s="595"/>
      <c r="CZ44" s="627">
        <v>16</v>
      </c>
      <c r="DA44" s="676"/>
      <c r="DB44" s="676"/>
      <c r="DC44" s="677"/>
      <c r="DD44" s="602">
        <v>149102</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334</v>
      </c>
      <c r="CG45" s="591"/>
      <c r="CH45" s="591"/>
      <c r="CI45" s="591"/>
      <c r="CJ45" s="591"/>
      <c r="CK45" s="591"/>
      <c r="CL45" s="591"/>
      <c r="CM45" s="591"/>
      <c r="CN45" s="591"/>
      <c r="CO45" s="591"/>
      <c r="CP45" s="591"/>
      <c r="CQ45" s="592"/>
      <c r="CR45" s="593">
        <v>31811</v>
      </c>
      <c r="CS45" s="625"/>
      <c r="CT45" s="625"/>
      <c r="CU45" s="625"/>
      <c r="CV45" s="625"/>
      <c r="CW45" s="625"/>
      <c r="CX45" s="625"/>
      <c r="CY45" s="626"/>
      <c r="CZ45" s="627">
        <v>0.9</v>
      </c>
      <c r="DA45" s="628"/>
      <c r="DB45" s="628"/>
      <c r="DC45" s="629"/>
      <c r="DD45" s="602">
        <v>4701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335</v>
      </c>
      <c r="CG46" s="591"/>
      <c r="CH46" s="591"/>
      <c r="CI46" s="591"/>
      <c r="CJ46" s="591"/>
      <c r="CK46" s="591"/>
      <c r="CL46" s="591"/>
      <c r="CM46" s="591"/>
      <c r="CN46" s="591"/>
      <c r="CO46" s="591"/>
      <c r="CP46" s="591"/>
      <c r="CQ46" s="592"/>
      <c r="CR46" s="593">
        <v>539232</v>
      </c>
      <c r="CS46" s="594"/>
      <c r="CT46" s="594"/>
      <c r="CU46" s="594"/>
      <c r="CV46" s="594"/>
      <c r="CW46" s="594"/>
      <c r="CX46" s="594"/>
      <c r="CY46" s="595"/>
      <c r="CZ46" s="627">
        <v>15.1</v>
      </c>
      <c r="DA46" s="676"/>
      <c r="DB46" s="676"/>
      <c r="DC46" s="677"/>
      <c r="DD46" s="602">
        <v>144401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336</v>
      </c>
      <c r="CG47" s="591"/>
      <c r="CH47" s="591"/>
      <c r="CI47" s="591"/>
      <c r="CJ47" s="591"/>
      <c r="CK47" s="591"/>
      <c r="CL47" s="591"/>
      <c r="CM47" s="591"/>
      <c r="CN47" s="591"/>
      <c r="CO47" s="591"/>
      <c r="CP47" s="591"/>
      <c r="CQ47" s="592"/>
      <c r="CR47" s="593" t="s">
        <v>117</v>
      </c>
      <c r="CS47" s="625"/>
      <c r="CT47" s="625"/>
      <c r="CU47" s="625"/>
      <c r="CV47" s="625"/>
      <c r="CW47" s="625"/>
      <c r="CX47" s="625"/>
      <c r="CY47" s="626"/>
      <c r="CZ47" s="627" t="s">
        <v>117</v>
      </c>
      <c r="DA47" s="628"/>
      <c r="DB47" s="628"/>
      <c r="DC47" s="629"/>
      <c r="DD47" s="602" t="s">
        <v>117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337</v>
      </c>
      <c r="CG48" s="591"/>
      <c r="CH48" s="591"/>
      <c r="CI48" s="591"/>
      <c r="CJ48" s="591"/>
      <c r="CK48" s="591"/>
      <c r="CL48" s="591"/>
      <c r="CM48" s="591"/>
      <c r="CN48" s="591"/>
      <c r="CO48" s="591"/>
      <c r="CP48" s="591"/>
      <c r="CQ48" s="592"/>
      <c r="CR48" s="593" t="s">
        <v>117</v>
      </c>
      <c r="CS48" s="594"/>
      <c r="CT48" s="594"/>
      <c r="CU48" s="594"/>
      <c r="CV48" s="594"/>
      <c r="CW48" s="594"/>
      <c r="CX48" s="594"/>
      <c r="CY48" s="595"/>
      <c r="CZ48" s="627" t="s">
        <v>117</v>
      </c>
      <c r="DA48" s="676"/>
      <c r="DB48" s="676"/>
      <c r="DC48" s="677"/>
      <c r="DD48" s="602" t="s">
        <v>117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338</v>
      </c>
      <c r="CE49" s="637"/>
      <c r="CF49" s="637"/>
      <c r="CG49" s="637"/>
      <c r="CH49" s="637"/>
      <c r="CI49" s="637"/>
      <c r="CJ49" s="637"/>
      <c r="CK49" s="637"/>
      <c r="CL49" s="637"/>
      <c r="CM49" s="637"/>
      <c r="CN49" s="637"/>
      <c r="CO49" s="637"/>
      <c r="CP49" s="637"/>
      <c r="CQ49" s="638"/>
      <c r="CR49" s="665">
        <v>3578967</v>
      </c>
      <c r="CS49" s="661"/>
      <c r="CT49" s="661"/>
      <c r="CU49" s="661"/>
      <c r="CV49" s="661"/>
      <c r="CW49" s="661"/>
      <c r="CX49" s="661"/>
      <c r="CY49" s="688"/>
      <c r="CZ49" s="689">
        <v>100</v>
      </c>
      <c r="DA49" s="690"/>
      <c r="DB49" s="690"/>
      <c r="DC49" s="691"/>
      <c r="DD49" s="692">
        <v>2331250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361</v>
      </c>
      <c r="C7" s="720"/>
      <c r="D7" s="720"/>
      <c r="E7" s="720"/>
      <c r="F7" s="720"/>
      <c r="G7" s="720"/>
      <c r="H7" s="720"/>
      <c r="I7" s="720"/>
      <c r="J7" s="720"/>
      <c r="K7" s="720"/>
      <c r="L7" s="720"/>
      <c r="M7" s="720"/>
      <c r="N7" s="720"/>
      <c r="O7" s="720"/>
      <c r="P7" s="721"/>
      <c r="Q7" s="722">
        <v>3746</v>
      </c>
      <c r="R7" s="723"/>
      <c r="S7" s="723"/>
      <c r="T7" s="723"/>
      <c r="U7" s="723"/>
      <c r="V7" s="723">
        <v>3579</v>
      </c>
      <c r="W7" s="723"/>
      <c r="X7" s="723"/>
      <c r="Y7" s="723"/>
      <c r="Z7" s="723"/>
      <c r="AA7" s="723">
        <v>167</v>
      </c>
      <c r="AB7" s="723"/>
      <c r="AC7" s="723"/>
      <c r="AD7" s="723"/>
      <c r="AE7" s="724"/>
      <c r="AF7" s="725">
        <v>133</v>
      </c>
      <c r="AG7" s="726"/>
      <c r="AH7" s="726"/>
      <c r="AI7" s="726"/>
      <c r="AJ7" s="727"/>
      <c r="AK7" s="762">
        <v>81</v>
      </c>
      <c r="AL7" s="763"/>
      <c r="AM7" s="763"/>
      <c r="AN7" s="763"/>
      <c r="AO7" s="763"/>
      <c r="AP7" s="763">
        <v>5090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534</v>
      </c>
      <c r="BT7" s="767"/>
      <c r="BU7" s="767"/>
      <c r="BV7" s="767"/>
      <c r="BW7" s="767"/>
      <c r="BX7" s="767"/>
      <c r="BY7" s="767"/>
      <c r="BZ7" s="767"/>
      <c r="CA7" s="767"/>
      <c r="CB7" s="767"/>
      <c r="CC7" s="767"/>
      <c r="CD7" s="767"/>
      <c r="CE7" s="767"/>
      <c r="CF7" s="767"/>
      <c r="CG7" s="768"/>
      <c r="CH7" s="759">
        <v>3</v>
      </c>
      <c r="CI7" s="760"/>
      <c r="CJ7" s="760"/>
      <c r="CK7" s="760"/>
      <c r="CL7" s="761"/>
      <c r="CM7" s="759">
        <v>26</v>
      </c>
      <c r="CN7" s="760"/>
      <c r="CO7" s="760"/>
      <c r="CP7" s="760"/>
      <c r="CQ7" s="761"/>
      <c r="CR7" s="759">
        <v>10</v>
      </c>
      <c r="CS7" s="760"/>
      <c r="CT7" s="760"/>
      <c r="CU7" s="760"/>
      <c r="CV7" s="761"/>
      <c r="CW7" s="759" t="s">
        <v>536</v>
      </c>
      <c r="CX7" s="760"/>
      <c r="CY7" s="760"/>
      <c r="CZ7" s="760"/>
      <c r="DA7" s="761"/>
      <c r="DB7" s="759" t="s">
        <v>536</v>
      </c>
      <c r="DC7" s="760"/>
      <c r="DD7" s="760"/>
      <c r="DE7" s="760"/>
      <c r="DF7" s="761"/>
      <c r="DG7" s="759" t="s">
        <v>536</v>
      </c>
      <c r="DH7" s="760"/>
      <c r="DI7" s="760"/>
      <c r="DJ7" s="760"/>
      <c r="DK7" s="761"/>
      <c r="DL7" s="759" t="s">
        <v>536</v>
      </c>
      <c r="DM7" s="760"/>
      <c r="DN7" s="760"/>
      <c r="DO7" s="760"/>
      <c r="DP7" s="761"/>
      <c r="DQ7" s="759" t="s">
        <v>537</v>
      </c>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535</v>
      </c>
      <c r="BT8" s="757"/>
      <c r="BU8" s="757"/>
      <c r="BV8" s="757"/>
      <c r="BW8" s="757"/>
      <c r="BX8" s="757"/>
      <c r="BY8" s="757"/>
      <c r="BZ8" s="757"/>
      <c r="CA8" s="757"/>
      <c r="CB8" s="757"/>
      <c r="CC8" s="757"/>
      <c r="CD8" s="757"/>
      <c r="CE8" s="757"/>
      <c r="CF8" s="757"/>
      <c r="CG8" s="758"/>
      <c r="CH8" s="769">
        <v>0</v>
      </c>
      <c r="CI8" s="770"/>
      <c r="CJ8" s="770"/>
      <c r="CK8" s="770"/>
      <c r="CL8" s="771"/>
      <c r="CM8" s="769">
        <v>25</v>
      </c>
      <c r="CN8" s="770"/>
      <c r="CO8" s="770"/>
      <c r="CP8" s="770"/>
      <c r="CQ8" s="771"/>
      <c r="CR8" s="769">
        <v>3</v>
      </c>
      <c r="CS8" s="770"/>
      <c r="CT8" s="770"/>
      <c r="CU8" s="770"/>
      <c r="CV8" s="771"/>
      <c r="CW8" s="769" t="s">
        <v>536</v>
      </c>
      <c r="CX8" s="770"/>
      <c r="CY8" s="770"/>
      <c r="CZ8" s="770"/>
      <c r="DA8" s="771"/>
      <c r="DB8" s="769" t="s">
        <v>536</v>
      </c>
      <c r="DC8" s="770"/>
      <c r="DD8" s="770"/>
      <c r="DE8" s="770"/>
      <c r="DF8" s="771"/>
      <c r="DG8" s="769" t="s">
        <v>536</v>
      </c>
      <c r="DH8" s="770"/>
      <c r="DI8" s="770"/>
      <c r="DJ8" s="770"/>
      <c r="DK8" s="771"/>
      <c r="DL8" s="769" t="s">
        <v>536</v>
      </c>
      <c r="DM8" s="770"/>
      <c r="DN8" s="770"/>
      <c r="DO8" s="770"/>
      <c r="DP8" s="771"/>
      <c r="DQ8" s="769" t="s">
        <v>536</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363</v>
      </c>
      <c r="B23" s="778" t="s">
        <v>364</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133</v>
      </c>
      <c r="AG23" s="782"/>
      <c r="AH23" s="782"/>
      <c r="AI23" s="782"/>
      <c r="AJ23" s="785"/>
      <c r="AK23" s="786"/>
      <c r="AL23" s="787"/>
      <c r="AM23" s="787"/>
      <c r="AN23" s="787"/>
      <c r="AO23" s="787"/>
      <c r="AP23" s="782"/>
      <c r="AQ23" s="782"/>
      <c r="AR23" s="782"/>
      <c r="AS23" s="782"/>
      <c r="AT23" s="782"/>
      <c r="AU23" s="788"/>
      <c r="AV23" s="788"/>
      <c r="AW23" s="788"/>
      <c r="AX23" s="788"/>
      <c r="AY23" s="789"/>
      <c r="AZ23" s="797" t="s">
        <v>108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344</v>
      </c>
      <c r="B26" s="729"/>
      <c r="C26" s="729"/>
      <c r="D26" s="729"/>
      <c r="E26" s="729"/>
      <c r="F26" s="729"/>
      <c r="G26" s="729"/>
      <c r="H26" s="729"/>
      <c r="I26" s="729"/>
      <c r="J26" s="729"/>
      <c r="K26" s="729"/>
      <c r="L26" s="729"/>
      <c r="M26" s="729"/>
      <c r="N26" s="729"/>
      <c r="O26" s="729"/>
      <c r="P26" s="730"/>
      <c r="Q26" s="705" t="s">
        <v>367</v>
      </c>
      <c r="R26" s="706"/>
      <c r="S26" s="706"/>
      <c r="T26" s="706"/>
      <c r="U26" s="707"/>
      <c r="V26" s="705" t="s">
        <v>368</v>
      </c>
      <c r="W26" s="706"/>
      <c r="X26" s="706"/>
      <c r="Y26" s="706"/>
      <c r="Z26" s="707"/>
      <c r="AA26" s="705" t="s">
        <v>369</v>
      </c>
      <c r="AB26" s="706"/>
      <c r="AC26" s="706"/>
      <c r="AD26" s="706"/>
      <c r="AE26" s="706"/>
      <c r="AF26" s="800" t="s">
        <v>370</v>
      </c>
      <c r="AG26" s="801"/>
      <c r="AH26" s="801"/>
      <c r="AI26" s="801"/>
      <c r="AJ26" s="802"/>
      <c r="AK26" s="706" t="s">
        <v>371</v>
      </c>
      <c r="AL26" s="706"/>
      <c r="AM26" s="706"/>
      <c r="AN26" s="706"/>
      <c r="AO26" s="707"/>
      <c r="AP26" s="705" t="s">
        <v>372</v>
      </c>
      <c r="AQ26" s="706"/>
      <c r="AR26" s="706"/>
      <c r="AS26" s="706"/>
      <c r="AT26" s="707"/>
      <c r="AU26" s="705" t="s">
        <v>373</v>
      </c>
      <c r="AV26" s="706"/>
      <c r="AW26" s="706"/>
      <c r="AX26" s="706"/>
      <c r="AY26" s="707"/>
      <c r="AZ26" s="705" t="s">
        <v>374</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375</v>
      </c>
      <c r="C28" s="720"/>
      <c r="D28" s="720"/>
      <c r="E28" s="720"/>
      <c r="F28" s="720"/>
      <c r="G28" s="720"/>
      <c r="H28" s="720"/>
      <c r="I28" s="720"/>
      <c r="J28" s="720"/>
      <c r="K28" s="720"/>
      <c r="L28" s="720"/>
      <c r="M28" s="720"/>
      <c r="N28" s="720"/>
      <c r="O28" s="720"/>
      <c r="P28" s="721"/>
      <c r="Q28" s="810">
        <v>189</v>
      </c>
      <c r="R28" s="811"/>
      <c r="S28" s="811"/>
      <c r="T28" s="811"/>
      <c r="U28" s="811"/>
      <c r="V28" s="811">
        <v>187</v>
      </c>
      <c r="W28" s="811"/>
      <c r="X28" s="811"/>
      <c r="Y28" s="811"/>
      <c r="Z28" s="811"/>
      <c r="AA28" s="811">
        <v>2</v>
      </c>
      <c r="AB28" s="811"/>
      <c r="AC28" s="811"/>
      <c r="AD28" s="811"/>
      <c r="AE28" s="812"/>
      <c r="AF28" s="813">
        <v>2</v>
      </c>
      <c r="AG28" s="811"/>
      <c r="AH28" s="811"/>
      <c r="AI28" s="811"/>
      <c r="AJ28" s="814"/>
      <c r="AK28" s="815">
        <v>40</v>
      </c>
      <c r="AL28" s="806"/>
      <c r="AM28" s="806"/>
      <c r="AN28" s="806"/>
      <c r="AO28" s="806"/>
      <c r="AP28" s="806" t="s">
        <v>524</v>
      </c>
      <c r="AQ28" s="806"/>
      <c r="AR28" s="806"/>
      <c r="AS28" s="806"/>
      <c r="AT28" s="806"/>
      <c r="AU28" s="806" t="s">
        <v>524</v>
      </c>
      <c r="AV28" s="806"/>
      <c r="AW28" s="806"/>
      <c r="AX28" s="806"/>
      <c r="AY28" s="806"/>
      <c r="AZ28" s="807" t="s">
        <v>524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376</v>
      </c>
      <c r="C29" s="744"/>
      <c r="D29" s="744"/>
      <c r="E29" s="744"/>
      <c r="F29" s="744"/>
      <c r="G29" s="744"/>
      <c r="H29" s="744"/>
      <c r="I29" s="744"/>
      <c r="J29" s="744"/>
      <c r="K29" s="744"/>
      <c r="L29" s="744"/>
      <c r="M29" s="744"/>
      <c r="N29" s="744"/>
      <c r="O29" s="744"/>
      <c r="P29" s="745"/>
      <c r="Q29" s="746">
        <v>36</v>
      </c>
      <c r="R29" s="747"/>
      <c r="S29" s="747"/>
      <c r="T29" s="747"/>
      <c r="U29" s="747"/>
      <c r="V29" s="747">
        <v>36</v>
      </c>
      <c r="W29" s="747"/>
      <c r="X29" s="747"/>
      <c r="Y29" s="747"/>
      <c r="Z29" s="747"/>
      <c r="AA29" s="747">
        <v>0</v>
      </c>
      <c r="AB29" s="747"/>
      <c r="AC29" s="747"/>
      <c r="AD29" s="747"/>
      <c r="AE29" s="748"/>
      <c r="AF29" s="749">
        <v>0</v>
      </c>
      <c r="AG29" s="750"/>
      <c r="AH29" s="750"/>
      <c r="AI29" s="750"/>
      <c r="AJ29" s="751"/>
      <c r="AK29" s="818">
        <v>18</v>
      </c>
      <c r="AL29" s="819"/>
      <c r="AM29" s="819"/>
      <c r="AN29" s="819"/>
      <c r="AO29" s="819"/>
      <c r="AP29" s="819" t="s">
        <v>524</v>
      </c>
      <c r="AQ29" s="819"/>
      <c r="AR29" s="819"/>
      <c r="AS29" s="819"/>
      <c r="AT29" s="819"/>
      <c r="AU29" s="819" t="s">
        <v>524</v>
      </c>
      <c r="AV29" s="819"/>
      <c r="AW29" s="819"/>
      <c r="AX29" s="819"/>
      <c r="AY29" s="819"/>
      <c r="AZ29" s="820" t="s">
        <v>524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377</v>
      </c>
      <c r="C30" s="744"/>
      <c r="D30" s="744"/>
      <c r="E30" s="744"/>
      <c r="F30" s="744"/>
      <c r="G30" s="744"/>
      <c r="H30" s="744"/>
      <c r="I30" s="744"/>
      <c r="J30" s="744"/>
      <c r="K30" s="744"/>
      <c r="L30" s="744"/>
      <c r="M30" s="744"/>
      <c r="N30" s="744"/>
      <c r="O30" s="744"/>
      <c r="P30" s="745"/>
      <c r="Q30" s="746">
        <v>58</v>
      </c>
      <c r="R30" s="747"/>
      <c r="S30" s="747"/>
      <c r="T30" s="747"/>
      <c r="U30" s="747"/>
      <c r="V30" s="747">
        <v>55</v>
      </c>
      <c r="W30" s="747"/>
      <c r="X30" s="747"/>
      <c r="Y30" s="747"/>
      <c r="Z30" s="747"/>
      <c r="AA30" s="747">
        <v>3</v>
      </c>
      <c r="AB30" s="747"/>
      <c r="AC30" s="747"/>
      <c r="AD30" s="747"/>
      <c r="AE30" s="748"/>
      <c r="AF30" s="749">
        <v>8</v>
      </c>
      <c r="AG30" s="750"/>
      <c r="AH30" s="750"/>
      <c r="AI30" s="750"/>
      <c r="AJ30" s="751"/>
      <c r="AK30" s="818">
        <v>22</v>
      </c>
      <c r="AL30" s="819"/>
      <c r="AM30" s="819"/>
      <c r="AN30" s="819"/>
      <c r="AO30" s="819"/>
      <c r="AP30" s="819">
        <v>125</v>
      </c>
      <c r="AQ30" s="819"/>
      <c r="AR30" s="819"/>
      <c r="AS30" s="819"/>
      <c r="AT30" s="819"/>
      <c r="AU30" s="819">
        <v>122</v>
      </c>
      <c r="AV30" s="819"/>
      <c r="AW30" s="819"/>
      <c r="AX30" s="819"/>
      <c r="AY30" s="819"/>
      <c r="AZ30" s="820" t="s">
        <v>524</v>
      </c>
      <c r="BA30" s="820"/>
      <c r="BB30" s="820"/>
      <c r="BC30" s="820"/>
      <c r="BD30" s="820"/>
      <c r="BE30" s="816" t="s">
        <v>378</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c r="C31" s="744"/>
      <c r="D31" s="744"/>
      <c r="E31" s="744"/>
      <c r="F31" s="744"/>
      <c r="G31" s="744"/>
      <c r="H31" s="744"/>
      <c r="I31" s="744"/>
      <c r="J31" s="744"/>
      <c r="K31" s="744"/>
      <c r="L31" s="744"/>
      <c r="M31" s="744"/>
      <c r="N31" s="744"/>
      <c r="O31" s="744"/>
      <c r="P31" s="745"/>
      <c r="Q31" s="746"/>
      <c r="R31" s="747"/>
      <c r="S31" s="747"/>
      <c r="T31" s="747"/>
      <c r="U31" s="747"/>
      <c r="V31" s="747"/>
      <c r="W31" s="747"/>
      <c r="X31" s="747"/>
      <c r="Y31" s="747"/>
      <c r="Z31" s="747"/>
      <c r="AA31" s="747"/>
      <c r="AB31" s="747"/>
      <c r="AC31" s="747"/>
      <c r="AD31" s="747"/>
      <c r="AE31" s="748"/>
      <c r="AF31" s="749"/>
      <c r="AG31" s="750"/>
      <c r="AH31" s="750"/>
      <c r="AI31" s="750"/>
      <c r="AJ31" s="751"/>
      <c r="AK31" s="818"/>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379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363</v>
      </c>
      <c r="B63" s="778" t="s">
        <v>380</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10</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382</v>
      </c>
      <c r="B66" s="729"/>
      <c r="C66" s="729"/>
      <c r="D66" s="729"/>
      <c r="E66" s="729"/>
      <c r="F66" s="729"/>
      <c r="G66" s="729"/>
      <c r="H66" s="729"/>
      <c r="I66" s="729"/>
      <c r="J66" s="729"/>
      <c r="K66" s="729"/>
      <c r="L66" s="729"/>
      <c r="M66" s="729"/>
      <c r="N66" s="729"/>
      <c r="O66" s="729"/>
      <c r="P66" s="730"/>
      <c r="Q66" s="705" t="s">
        <v>367</v>
      </c>
      <c r="R66" s="706"/>
      <c r="S66" s="706"/>
      <c r="T66" s="706"/>
      <c r="U66" s="707"/>
      <c r="V66" s="705" t="s">
        <v>368</v>
      </c>
      <c r="W66" s="706"/>
      <c r="X66" s="706"/>
      <c r="Y66" s="706"/>
      <c r="Z66" s="707"/>
      <c r="AA66" s="705" t="s">
        <v>369</v>
      </c>
      <c r="AB66" s="706"/>
      <c r="AC66" s="706"/>
      <c r="AD66" s="706"/>
      <c r="AE66" s="707"/>
      <c r="AF66" s="840" t="s">
        <v>370</v>
      </c>
      <c r="AG66" s="801"/>
      <c r="AH66" s="801"/>
      <c r="AI66" s="801"/>
      <c r="AJ66" s="841"/>
      <c r="AK66" s="705" t="s">
        <v>371</v>
      </c>
      <c r="AL66" s="729"/>
      <c r="AM66" s="729"/>
      <c r="AN66" s="729"/>
      <c r="AO66" s="730"/>
      <c r="AP66" s="705" t="s">
        <v>372</v>
      </c>
      <c r="AQ66" s="706"/>
      <c r="AR66" s="706"/>
      <c r="AS66" s="706"/>
      <c r="AT66" s="707"/>
      <c r="AU66" s="705" t="s">
        <v>383</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525</v>
      </c>
      <c r="C68" s="858"/>
      <c r="D68" s="858"/>
      <c r="E68" s="858"/>
      <c r="F68" s="858"/>
      <c r="G68" s="858"/>
      <c r="H68" s="858"/>
      <c r="I68" s="858"/>
      <c r="J68" s="858"/>
      <c r="K68" s="858"/>
      <c r="L68" s="858"/>
      <c r="M68" s="858"/>
      <c r="N68" s="858"/>
      <c r="O68" s="858"/>
      <c r="P68" s="859"/>
      <c r="Q68" s="860">
        <v>483</v>
      </c>
      <c r="R68" s="854"/>
      <c r="S68" s="854"/>
      <c r="T68" s="854"/>
      <c r="U68" s="854"/>
      <c r="V68" s="854">
        <v>459</v>
      </c>
      <c r="W68" s="854"/>
      <c r="X68" s="854"/>
      <c r="Y68" s="854"/>
      <c r="Z68" s="854"/>
      <c r="AA68" s="854">
        <v>23</v>
      </c>
      <c r="AB68" s="854"/>
      <c r="AC68" s="854"/>
      <c r="AD68" s="854"/>
      <c r="AE68" s="854"/>
      <c r="AF68" s="854">
        <v>762</v>
      </c>
      <c r="AG68" s="854"/>
      <c r="AH68" s="854"/>
      <c r="AI68" s="854"/>
      <c r="AJ68" s="854"/>
      <c r="AK68" s="854">
        <v>0</v>
      </c>
      <c r="AL68" s="854"/>
      <c r="AM68" s="854"/>
      <c r="AN68" s="854"/>
      <c r="AO68" s="854"/>
      <c r="AP68" s="854">
        <v>1716</v>
      </c>
      <c r="AQ68" s="854"/>
      <c r="AR68" s="854"/>
      <c r="AS68" s="854"/>
      <c r="AT68" s="854"/>
      <c r="AU68" s="854">
        <v>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526</v>
      </c>
      <c r="C69" s="862"/>
      <c r="D69" s="862"/>
      <c r="E69" s="862"/>
      <c r="F69" s="862"/>
      <c r="G69" s="862"/>
      <c r="H69" s="862"/>
      <c r="I69" s="862"/>
      <c r="J69" s="862"/>
      <c r="K69" s="862"/>
      <c r="L69" s="862"/>
      <c r="M69" s="862"/>
      <c r="N69" s="862"/>
      <c r="O69" s="862"/>
      <c r="P69" s="863"/>
      <c r="Q69" s="864">
        <v>840</v>
      </c>
      <c r="R69" s="819"/>
      <c r="S69" s="819"/>
      <c r="T69" s="819"/>
      <c r="U69" s="819"/>
      <c r="V69" s="819">
        <v>783</v>
      </c>
      <c r="W69" s="819"/>
      <c r="X69" s="819"/>
      <c r="Y69" s="819"/>
      <c r="Z69" s="819"/>
      <c r="AA69" s="819">
        <v>57</v>
      </c>
      <c r="AB69" s="819"/>
      <c r="AC69" s="819"/>
      <c r="AD69" s="819"/>
      <c r="AE69" s="819"/>
      <c r="AF69" s="819">
        <v>57</v>
      </c>
      <c r="AG69" s="819"/>
      <c r="AH69" s="819"/>
      <c r="AI69" s="819"/>
      <c r="AJ69" s="819"/>
      <c r="AK69" s="819">
        <v>0</v>
      </c>
      <c r="AL69" s="819"/>
      <c r="AM69" s="819"/>
      <c r="AN69" s="819"/>
      <c r="AO69" s="819"/>
      <c r="AP69" s="819">
        <v>459</v>
      </c>
      <c r="AQ69" s="819"/>
      <c r="AR69" s="819"/>
      <c r="AS69" s="819"/>
      <c r="AT69" s="819"/>
      <c r="AU69" s="819">
        <v>36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527</v>
      </c>
      <c r="C70" s="862"/>
      <c r="D70" s="862"/>
      <c r="E70" s="862"/>
      <c r="F70" s="862"/>
      <c r="G70" s="862"/>
      <c r="H70" s="862"/>
      <c r="I70" s="862"/>
      <c r="J70" s="862"/>
      <c r="K70" s="862"/>
      <c r="L70" s="862"/>
      <c r="M70" s="862"/>
      <c r="N70" s="862"/>
      <c r="O70" s="862"/>
      <c r="P70" s="863"/>
      <c r="Q70" s="864">
        <v>3774</v>
      </c>
      <c r="R70" s="819"/>
      <c r="S70" s="819"/>
      <c r="T70" s="819"/>
      <c r="U70" s="819"/>
      <c r="V70" s="819">
        <v>3721</v>
      </c>
      <c r="W70" s="819"/>
      <c r="X70" s="819"/>
      <c r="Y70" s="819"/>
      <c r="Z70" s="819"/>
      <c r="AA70" s="819">
        <v>53</v>
      </c>
      <c r="AB70" s="819"/>
      <c r="AC70" s="819"/>
      <c r="AD70" s="819"/>
      <c r="AE70" s="819"/>
      <c r="AF70" s="819">
        <v>53</v>
      </c>
      <c r="AG70" s="819"/>
      <c r="AH70" s="819"/>
      <c r="AI70" s="819"/>
      <c r="AJ70" s="819"/>
      <c r="AK70" s="819">
        <v>0</v>
      </c>
      <c r="AL70" s="819"/>
      <c r="AM70" s="819"/>
      <c r="AN70" s="819"/>
      <c r="AO70" s="819"/>
      <c r="AP70" s="819">
        <v>772</v>
      </c>
      <c r="AQ70" s="819"/>
      <c r="AR70" s="819"/>
      <c r="AS70" s="819"/>
      <c r="AT70" s="819"/>
      <c r="AU70" s="819">
        <v>101</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531</v>
      </c>
      <c r="C71" s="862"/>
      <c r="D71" s="862"/>
      <c r="E71" s="862"/>
      <c r="F71" s="862"/>
      <c r="G71" s="862"/>
      <c r="H71" s="862"/>
      <c r="I71" s="862"/>
      <c r="J71" s="862"/>
      <c r="K71" s="862"/>
      <c r="L71" s="862"/>
      <c r="M71" s="862"/>
      <c r="N71" s="862"/>
      <c r="O71" s="862"/>
      <c r="P71" s="863"/>
      <c r="Q71" s="864">
        <v>62</v>
      </c>
      <c r="R71" s="819"/>
      <c r="S71" s="819"/>
      <c r="T71" s="819"/>
      <c r="U71" s="819"/>
      <c r="V71" s="819">
        <v>61</v>
      </c>
      <c r="W71" s="819"/>
      <c r="X71" s="819"/>
      <c r="Y71" s="819"/>
      <c r="Z71" s="819"/>
      <c r="AA71" s="819">
        <v>1</v>
      </c>
      <c r="AB71" s="819"/>
      <c r="AC71" s="819"/>
      <c r="AD71" s="819"/>
      <c r="AE71" s="819"/>
      <c r="AF71" s="819">
        <v>1</v>
      </c>
      <c r="AG71" s="819"/>
      <c r="AH71" s="819"/>
      <c r="AI71" s="819"/>
      <c r="AJ71" s="819"/>
      <c r="AK71" s="819">
        <v>0</v>
      </c>
      <c r="AL71" s="819"/>
      <c r="AM71" s="819"/>
      <c r="AN71" s="819"/>
      <c r="AO71" s="819"/>
      <c r="AP71" s="819">
        <v>23</v>
      </c>
      <c r="AQ71" s="819"/>
      <c r="AR71" s="819"/>
      <c r="AS71" s="819"/>
      <c r="AT71" s="819"/>
      <c r="AU71" s="819">
        <v>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528</v>
      </c>
      <c r="C72" s="862"/>
      <c r="D72" s="862"/>
      <c r="E72" s="862"/>
      <c r="F72" s="862"/>
      <c r="G72" s="862"/>
      <c r="H72" s="862"/>
      <c r="I72" s="862"/>
      <c r="J72" s="862"/>
      <c r="K72" s="862"/>
      <c r="L72" s="862"/>
      <c r="M72" s="862"/>
      <c r="N72" s="862"/>
      <c r="O72" s="862"/>
      <c r="P72" s="863"/>
      <c r="Q72" s="864">
        <v>539</v>
      </c>
      <c r="R72" s="819"/>
      <c r="S72" s="819"/>
      <c r="T72" s="819"/>
      <c r="U72" s="819"/>
      <c r="V72" s="819">
        <v>533</v>
      </c>
      <c r="W72" s="819"/>
      <c r="X72" s="819"/>
      <c r="Y72" s="819"/>
      <c r="Z72" s="819"/>
      <c r="AA72" s="819">
        <v>6</v>
      </c>
      <c r="AB72" s="819"/>
      <c r="AC72" s="819"/>
      <c r="AD72" s="819"/>
      <c r="AE72" s="819"/>
      <c r="AF72" s="819">
        <v>6</v>
      </c>
      <c r="AG72" s="819"/>
      <c r="AH72" s="819"/>
      <c r="AI72" s="819"/>
      <c r="AJ72" s="819"/>
      <c r="AK72" s="819">
        <v>0</v>
      </c>
      <c r="AL72" s="819"/>
      <c r="AM72" s="819"/>
      <c r="AN72" s="819"/>
      <c r="AO72" s="819"/>
      <c r="AP72" s="819">
        <v>0</v>
      </c>
      <c r="AQ72" s="819"/>
      <c r="AR72" s="819"/>
      <c r="AS72" s="819"/>
      <c r="AT72" s="819"/>
      <c r="AU72" s="819" t="s">
        <v>524</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529</v>
      </c>
      <c r="C73" s="862"/>
      <c r="D73" s="862"/>
      <c r="E73" s="862"/>
      <c r="F73" s="862"/>
      <c r="G73" s="862"/>
      <c r="H73" s="862"/>
      <c r="I73" s="862"/>
      <c r="J73" s="862"/>
      <c r="K73" s="862"/>
      <c r="L73" s="862"/>
      <c r="M73" s="862"/>
      <c r="N73" s="862"/>
      <c r="O73" s="862"/>
      <c r="P73" s="863"/>
      <c r="Q73" s="867">
        <v>73</v>
      </c>
      <c r="R73" s="868"/>
      <c r="S73" s="868"/>
      <c r="T73" s="868"/>
      <c r="U73" s="818"/>
      <c r="V73" s="869">
        <v>32</v>
      </c>
      <c r="W73" s="868"/>
      <c r="X73" s="868"/>
      <c r="Y73" s="868"/>
      <c r="Z73" s="818"/>
      <c r="AA73" s="869">
        <v>40</v>
      </c>
      <c r="AB73" s="868"/>
      <c r="AC73" s="868"/>
      <c r="AD73" s="868"/>
      <c r="AE73" s="818"/>
      <c r="AF73" s="869">
        <v>40</v>
      </c>
      <c r="AG73" s="868"/>
      <c r="AH73" s="868"/>
      <c r="AI73" s="868"/>
      <c r="AJ73" s="818"/>
      <c r="AK73" s="869">
        <v>6</v>
      </c>
      <c r="AL73" s="868"/>
      <c r="AM73" s="868"/>
      <c r="AN73" s="868"/>
      <c r="AO73" s="818"/>
      <c r="AP73" s="869">
        <v>0</v>
      </c>
      <c r="AQ73" s="868"/>
      <c r="AR73" s="868"/>
      <c r="AS73" s="868"/>
      <c r="AT73" s="818"/>
      <c r="AU73" s="819" t="s">
        <v>532</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530</v>
      </c>
      <c r="C74" s="862"/>
      <c r="D74" s="862"/>
      <c r="E74" s="862"/>
      <c r="F74" s="862"/>
      <c r="G74" s="862"/>
      <c r="H74" s="862"/>
      <c r="I74" s="862"/>
      <c r="J74" s="862"/>
      <c r="K74" s="862"/>
      <c r="L74" s="862"/>
      <c r="M74" s="862"/>
      <c r="N74" s="862"/>
      <c r="O74" s="862"/>
      <c r="P74" s="863"/>
      <c r="Q74" s="867">
        <v>18</v>
      </c>
      <c r="R74" s="868"/>
      <c r="S74" s="868"/>
      <c r="T74" s="868"/>
      <c r="U74" s="818"/>
      <c r="V74" s="869">
        <v>17</v>
      </c>
      <c r="W74" s="868"/>
      <c r="X74" s="868"/>
      <c r="Y74" s="868"/>
      <c r="Z74" s="818"/>
      <c r="AA74" s="869">
        <v>1</v>
      </c>
      <c r="AB74" s="868"/>
      <c r="AC74" s="868"/>
      <c r="AD74" s="868"/>
      <c r="AE74" s="818"/>
      <c r="AF74" s="869">
        <v>1</v>
      </c>
      <c r="AG74" s="868"/>
      <c r="AH74" s="868"/>
      <c r="AI74" s="868"/>
      <c r="AJ74" s="818"/>
      <c r="AK74" s="869">
        <v>0</v>
      </c>
      <c r="AL74" s="868"/>
      <c r="AM74" s="868"/>
      <c r="AN74" s="868"/>
      <c r="AO74" s="818"/>
      <c r="AP74" s="869">
        <v>0</v>
      </c>
      <c r="AQ74" s="868"/>
      <c r="AR74" s="868"/>
      <c r="AS74" s="868"/>
      <c r="AT74" s="818"/>
      <c r="AU74" s="819" t="s">
        <v>533</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363</v>
      </c>
      <c r="B88" s="778" t="s">
        <v>384</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8" t="s">
        <v>385</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386</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387</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390</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391</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392</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393</v>
      </c>
      <c r="AB109" s="883"/>
      <c r="AC109" s="883"/>
      <c r="AD109" s="883"/>
      <c r="AE109" s="884"/>
      <c r="AF109" s="882" t="s">
        <v>284</v>
      </c>
      <c r="AG109" s="883"/>
      <c r="AH109" s="883"/>
      <c r="AI109" s="883"/>
      <c r="AJ109" s="884"/>
      <c r="AK109" s="882" t="s">
        <v>283</v>
      </c>
      <c r="AL109" s="883"/>
      <c r="AM109" s="883"/>
      <c r="AN109" s="883"/>
      <c r="AO109" s="884"/>
      <c r="AP109" s="882" t="s">
        <v>394</v>
      </c>
      <c r="AQ109" s="883"/>
      <c r="AR109" s="883"/>
      <c r="AS109" s="883"/>
      <c r="AT109" s="885"/>
      <c r="AU109" s="904" t="s">
        <v>392</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393</v>
      </c>
      <c r="BR109" s="883"/>
      <c r="BS109" s="883"/>
      <c r="BT109" s="883"/>
      <c r="BU109" s="884"/>
      <c r="BV109" s="882" t="s">
        <v>284</v>
      </c>
      <c r="BW109" s="883"/>
      <c r="BX109" s="883"/>
      <c r="BY109" s="883"/>
      <c r="BZ109" s="884"/>
      <c r="CA109" s="882" t="s">
        <v>283</v>
      </c>
      <c r="CB109" s="883"/>
      <c r="CC109" s="883"/>
      <c r="CD109" s="883"/>
      <c r="CE109" s="884"/>
      <c r="CF109" s="905" t="s">
        <v>394</v>
      </c>
      <c r="CG109" s="905"/>
      <c r="CH109" s="905"/>
      <c r="CI109" s="905"/>
      <c r="CJ109" s="905"/>
      <c r="CK109" s="882" t="s">
        <v>395</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393</v>
      </c>
      <c r="DH109" s="883"/>
      <c r="DI109" s="883"/>
      <c r="DJ109" s="883"/>
      <c r="DK109" s="884"/>
      <c r="DL109" s="882" t="s">
        <v>284</v>
      </c>
      <c r="DM109" s="883"/>
      <c r="DN109" s="883"/>
      <c r="DO109" s="883"/>
      <c r="DP109" s="884"/>
      <c r="DQ109" s="882" t="s">
        <v>283</v>
      </c>
      <c r="DR109" s="883"/>
      <c r="DS109" s="883"/>
      <c r="DT109" s="883"/>
      <c r="DU109" s="884"/>
      <c r="DV109" s="882" t="s">
        <v>394</v>
      </c>
      <c r="DW109" s="883"/>
      <c r="DX109" s="883"/>
      <c r="DY109" s="883"/>
      <c r="DZ109" s="885"/>
    </row>
    <row r="110" spans="1:131" s="197" customFormat="1" ht="26.25" customHeight="1" x14ac:dyDescent="0.15">
      <c r="A110" s="886" t="s">
        <v>396</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507458</v>
      </c>
      <c r="AB110" s="890"/>
      <c r="AC110" s="890"/>
      <c r="AD110" s="890"/>
      <c r="AE110" s="891"/>
      <c r="AF110" s="892">
        <v>554073</v>
      </c>
      <c r="AG110" s="890"/>
      <c r="AH110" s="890"/>
      <c r="AI110" s="890"/>
      <c r="AJ110" s="891"/>
      <c r="AK110" s="892">
        <v>590854</v>
      </c>
      <c r="AL110" s="890"/>
      <c r="AM110" s="890"/>
      <c r="AN110" s="890"/>
      <c r="AO110" s="891"/>
      <c r="AP110" s="893">
        <v>32.799999999999997</v>
      </c>
      <c r="AQ110" s="894"/>
      <c r="AR110" s="894"/>
      <c r="AS110" s="894"/>
      <c r="AT110" s="895"/>
      <c r="AU110" s="896" t="s">
        <v>60</v>
      </c>
      <c r="AV110" s="897"/>
      <c r="AW110" s="897"/>
      <c r="AX110" s="897"/>
      <c r="AY110" s="898"/>
      <c r="AZ110" s="940" t="s">
        <v>397</v>
      </c>
      <c r="BA110" s="887"/>
      <c r="BB110" s="887"/>
      <c r="BC110" s="887"/>
      <c r="BD110" s="887"/>
      <c r="BE110" s="887"/>
      <c r="BF110" s="887"/>
      <c r="BG110" s="887"/>
      <c r="BH110" s="887"/>
      <c r="BI110" s="887"/>
      <c r="BJ110" s="887"/>
      <c r="BK110" s="887"/>
      <c r="BL110" s="887"/>
      <c r="BM110" s="887"/>
      <c r="BN110" s="887"/>
      <c r="BO110" s="887"/>
      <c r="BP110" s="888"/>
      <c r="BQ110" s="926">
        <v>5380909</v>
      </c>
      <c r="BR110" s="927"/>
      <c r="BS110" s="927"/>
      <c r="BT110" s="927"/>
      <c r="BU110" s="927"/>
      <c r="BV110" s="927">
        <v>5225189</v>
      </c>
      <c r="BW110" s="927"/>
      <c r="BX110" s="927"/>
      <c r="BY110" s="927"/>
      <c r="BZ110" s="927"/>
      <c r="CA110" s="927">
        <v>5090135</v>
      </c>
      <c r="CB110" s="927"/>
      <c r="CC110" s="927"/>
      <c r="CD110" s="927"/>
      <c r="CE110" s="927"/>
      <c r="CF110" s="941">
        <v>282.89999999999998</v>
      </c>
      <c r="CG110" s="942"/>
      <c r="CH110" s="942"/>
      <c r="CI110" s="942"/>
      <c r="CJ110" s="942"/>
      <c r="CK110" s="943" t="s">
        <v>398</v>
      </c>
      <c r="CL110" s="944"/>
      <c r="CM110" s="923" t="s">
        <v>399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400</v>
      </c>
      <c r="DH110" s="927"/>
      <c r="DI110" s="927"/>
      <c r="DJ110" s="927"/>
      <c r="DK110" s="927"/>
      <c r="DL110" s="927" t="s">
        <v>400</v>
      </c>
      <c r="DM110" s="927"/>
      <c r="DN110" s="927"/>
      <c r="DO110" s="927"/>
      <c r="DP110" s="927"/>
      <c r="DQ110" s="927" t="s">
        <v>400</v>
      </c>
      <c r="DR110" s="927"/>
      <c r="DS110" s="927"/>
      <c r="DT110" s="927"/>
      <c r="DU110" s="927"/>
      <c r="DV110" s="928" t="s">
        <v>400</v>
      </c>
      <c r="DW110" s="928"/>
      <c r="DX110" s="928"/>
      <c r="DY110" s="928"/>
      <c r="DZ110" s="929"/>
    </row>
    <row r="111" spans="1:131" s="197" customFormat="1" ht="26.25" customHeight="1" x14ac:dyDescent="0.15">
      <c r="A111" s="930" t="s">
        <v>401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400</v>
      </c>
      <c r="AB111" s="934"/>
      <c r="AC111" s="934"/>
      <c r="AD111" s="934"/>
      <c r="AE111" s="935"/>
      <c r="AF111" s="936" t="s">
        <v>400</v>
      </c>
      <c r="AG111" s="934"/>
      <c r="AH111" s="934"/>
      <c r="AI111" s="934"/>
      <c r="AJ111" s="935"/>
      <c r="AK111" s="936" t="s">
        <v>400</v>
      </c>
      <c r="AL111" s="934"/>
      <c r="AM111" s="934"/>
      <c r="AN111" s="934"/>
      <c r="AO111" s="935"/>
      <c r="AP111" s="937" t="s">
        <v>400</v>
      </c>
      <c r="AQ111" s="938"/>
      <c r="AR111" s="938"/>
      <c r="AS111" s="938"/>
      <c r="AT111" s="939"/>
      <c r="AU111" s="899"/>
      <c r="AV111" s="900"/>
      <c r="AW111" s="900"/>
      <c r="AX111" s="900"/>
      <c r="AY111" s="901"/>
      <c r="AZ111" s="949" t="s">
        <v>402</v>
      </c>
      <c r="BA111" s="950"/>
      <c r="BB111" s="950"/>
      <c r="BC111" s="950"/>
      <c r="BD111" s="950"/>
      <c r="BE111" s="950"/>
      <c r="BF111" s="950"/>
      <c r="BG111" s="950"/>
      <c r="BH111" s="950"/>
      <c r="BI111" s="950"/>
      <c r="BJ111" s="950"/>
      <c r="BK111" s="950"/>
      <c r="BL111" s="950"/>
      <c r="BM111" s="950"/>
      <c r="BN111" s="950"/>
      <c r="BO111" s="950"/>
      <c r="BP111" s="951"/>
      <c r="BQ111" s="919">
        <v>3780</v>
      </c>
      <c r="BR111" s="920"/>
      <c r="BS111" s="920"/>
      <c r="BT111" s="920"/>
      <c r="BU111" s="920"/>
      <c r="BV111" s="920">
        <v>2520</v>
      </c>
      <c r="BW111" s="920"/>
      <c r="BX111" s="920"/>
      <c r="BY111" s="920"/>
      <c r="BZ111" s="920"/>
      <c r="CA111" s="920">
        <v>1282</v>
      </c>
      <c r="CB111" s="920"/>
      <c r="CC111" s="920"/>
      <c r="CD111" s="920"/>
      <c r="CE111" s="920"/>
      <c r="CF111" s="914">
        <v>0.1</v>
      </c>
      <c r="CG111" s="915"/>
      <c r="CH111" s="915"/>
      <c r="CI111" s="915"/>
      <c r="CJ111" s="915"/>
      <c r="CK111" s="945"/>
      <c r="CL111" s="946"/>
      <c r="CM111" s="916" t="s">
        <v>403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404</v>
      </c>
      <c r="DH111" s="920"/>
      <c r="DI111" s="920"/>
      <c r="DJ111" s="920"/>
      <c r="DK111" s="920"/>
      <c r="DL111" s="920" t="s">
        <v>404</v>
      </c>
      <c r="DM111" s="920"/>
      <c r="DN111" s="920"/>
      <c r="DO111" s="920"/>
      <c r="DP111" s="920"/>
      <c r="DQ111" s="920" t="s">
        <v>404</v>
      </c>
      <c r="DR111" s="920"/>
      <c r="DS111" s="920"/>
      <c r="DT111" s="920"/>
      <c r="DU111" s="920"/>
      <c r="DV111" s="921" t="s">
        <v>404</v>
      </c>
      <c r="DW111" s="921"/>
      <c r="DX111" s="921"/>
      <c r="DY111" s="921"/>
      <c r="DZ111" s="922"/>
    </row>
    <row r="112" spans="1:131" s="197" customFormat="1" ht="26.25" customHeight="1" x14ac:dyDescent="0.15">
      <c r="A112" s="952" t="s">
        <v>405</v>
      </c>
      <c r="B112" s="953"/>
      <c r="C112" s="950" t="s">
        <v>406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404</v>
      </c>
      <c r="AB112" s="959"/>
      <c r="AC112" s="959"/>
      <c r="AD112" s="959"/>
      <c r="AE112" s="960"/>
      <c r="AF112" s="961" t="s">
        <v>404</v>
      </c>
      <c r="AG112" s="959"/>
      <c r="AH112" s="959"/>
      <c r="AI112" s="959"/>
      <c r="AJ112" s="960"/>
      <c r="AK112" s="961" t="s">
        <v>404</v>
      </c>
      <c r="AL112" s="959"/>
      <c r="AM112" s="959"/>
      <c r="AN112" s="959"/>
      <c r="AO112" s="960"/>
      <c r="AP112" s="962" t="s">
        <v>404</v>
      </c>
      <c r="AQ112" s="963"/>
      <c r="AR112" s="963"/>
      <c r="AS112" s="963"/>
      <c r="AT112" s="964"/>
      <c r="AU112" s="899"/>
      <c r="AV112" s="900"/>
      <c r="AW112" s="900"/>
      <c r="AX112" s="900"/>
      <c r="AY112" s="901"/>
      <c r="AZ112" s="949" t="s">
        <v>407</v>
      </c>
      <c r="BA112" s="950"/>
      <c r="BB112" s="950"/>
      <c r="BC112" s="950"/>
      <c r="BD112" s="950"/>
      <c r="BE112" s="950"/>
      <c r="BF112" s="950"/>
      <c r="BG112" s="950"/>
      <c r="BH112" s="950"/>
      <c r="BI112" s="950"/>
      <c r="BJ112" s="950"/>
      <c r="BK112" s="950"/>
      <c r="BL112" s="950"/>
      <c r="BM112" s="950"/>
      <c r="BN112" s="950"/>
      <c r="BO112" s="950"/>
      <c r="BP112" s="951"/>
      <c r="BQ112" s="919">
        <v>155835</v>
      </c>
      <c r="BR112" s="920"/>
      <c r="BS112" s="920"/>
      <c r="BT112" s="920"/>
      <c r="BU112" s="920"/>
      <c r="BV112" s="920">
        <v>139522</v>
      </c>
      <c r="BW112" s="920"/>
      <c r="BX112" s="920"/>
      <c r="BY112" s="920"/>
      <c r="BZ112" s="920"/>
      <c r="CA112" s="920">
        <v>122528</v>
      </c>
      <c r="CB112" s="920"/>
      <c r="CC112" s="920"/>
      <c r="CD112" s="920"/>
      <c r="CE112" s="920"/>
      <c r="CF112" s="914">
        <v>6.8</v>
      </c>
      <c r="CG112" s="915"/>
      <c r="CH112" s="915"/>
      <c r="CI112" s="915"/>
      <c r="CJ112" s="915"/>
      <c r="CK112" s="945"/>
      <c r="CL112" s="946"/>
      <c r="CM112" s="916" t="s">
        <v>408</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404</v>
      </c>
      <c r="DH112" s="920"/>
      <c r="DI112" s="920"/>
      <c r="DJ112" s="920"/>
      <c r="DK112" s="920"/>
      <c r="DL112" s="920" t="s">
        <v>404</v>
      </c>
      <c r="DM112" s="920"/>
      <c r="DN112" s="920"/>
      <c r="DO112" s="920"/>
      <c r="DP112" s="920"/>
      <c r="DQ112" s="920" t="s">
        <v>404</v>
      </c>
      <c r="DR112" s="920"/>
      <c r="DS112" s="920"/>
      <c r="DT112" s="920"/>
      <c r="DU112" s="920"/>
      <c r="DV112" s="921" t="s">
        <v>404</v>
      </c>
      <c r="DW112" s="921"/>
      <c r="DX112" s="921"/>
      <c r="DY112" s="921"/>
      <c r="DZ112" s="922"/>
    </row>
    <row r="113" spans="1:130" s="197" customFormat="1" ht="26.25" customHeight="1" x14ac:dyDescent="0.15">
      <c r="A113" s="954"/>
      <c r="B113" s="955"/>
      <c r="C113" s="950" t="s">
        <v>409</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22278</v>
      </c>
      <c r="AB113" s="934"/>
      <c r="AC113" s="934"/>
      <c r="AD113" s="934"/>
      <c r="AE113" s="935"/>
      <c r="AF113" s="936">
        <v>22483</v>
      </c>
      <c r="AG113" s="934"/>
      <c r="AH113" s="934"/>
      <c r="AI113" s="934"/>
      <c r="AJ113" s="935"/>
      <c r="AK113" s="936">
        <v>22482</v>
      </c>
      <c r="AL113" s="934"/>
      <c r="AM113" s="934"/>
      <c r="AN113" s="934"/>
      <c r="AO113" s="935"/>
      <c r="AP113" s="937">
        <v>1.2</v>
      </c>
      <c r="AQ113" s="938"/>
      <c r="AR113" s="938"/>
      <c r="AS113" s="938"/>
      <c r="AT113" s="939"/>
      <c r="AU113" s="899"/>
      <c r="AV113" s="900"/>
      <c r="AW113" s="900"/>
      <c r="AX113" s="900"/>
      <c r="AY113" s="901"/>
      <c r="AZ113" s="949" t="s">
        <v>410</v>
      </c>
      <c r="BA113" s="950"/>
      <c r="BB113" s="950"/>
      <c r="BC113" s="950"/>
      <c r="BD113" s="950"/>
      <c r="BE113" s="950"/>
      <c r="BF113" s="950"/>
      <c r="BG113" s="950"/>
      <c r="BH113" s="950"/>
      <c r="BI113" s="950"/>
      <c r="BJ113" s="950"/>
      <c r="BK113" s="950"/>
      <c r="BL113" s="950"/>
      <c r="BM113" s="950"/>
      <c r="BN113" s="950"/>
      <c r="BO113" s="950"/>
      <c r="BP113" s="951"/>
      <c r="BQ113" s="919">
        <v>170153</v>
      </c>
      <c r="BR113" s="920"/>
      <c r="BS113" s="920"/>
      <c r="BT113" s="920"/>
      <c r="BU113" s="920"/>
      <c r="BV113" s="920">
        <v>152060</v>
      </c>
      <c r="BW113" s="920"/>
      <c r="BX113" s="920"/>
      <c r="BY113" s="920"/>
      <c r="BZ113" s="920"/>
      <c r="CA113" s="920">
        <v>131194</v>
      </c>
      <c r="CB113" s="920"/>
      <c r="CC113" s="920"/>
      <c r="CD113" s="920"/>
      <c r="CE113" s="920"/>
      <c r="CF113" s="914">
        <v>7.3</v>
      </c>
      <c r="CG113" s="915"/>
      <c r="CH113" s="915"/>
      <c r="CI113" s="915"/>
      <c r="CJ113" s="915"/>
      <c r="CK113" s="945"/>
      <c r="CL113" s="946"/>
      <c r="CM113" s="916" t="s">
        <v>411</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404</v>
      </c>
      <c r="DH113" s="959"/>
      <c r="DI113" s="959"/>
      <c r="DJ113" s="959"/>
      <c r="DK113" s="960"/>
      <c r="DL113" s="961" t="s">
        <v>404</v>
      </c>
      <c r="DM113" s="959"/>
      <c r="DN113" s="959"/>
      <c r="DO113" s="959"/>
      <c r="DP113" s="960"/>
      <c r="DQ113" s="961" t="s">
        <v>404</v>
      </c>
      <c r="DR113" s="959"/>
      <c r="DS113" s="959"/>
      <c r="DT113" s="959"/>
      <c r="DU113" s="960"/>
      <c r="DV113" s="962" t="s">
        <v>404</v>
      </c>
      <c r="DW113" s="963"/>
      <c r="DX113" s="963"/>
      <c r="DY113" s="963"/>
      <c r="DZ113" s="964"/>
    </row>
    <row r="114" spans="1:130" s="197" customFormat="1" ht="26.25" customHeight="1" x14ac:dyDescent="0.15">
      <c r="A114" s="954"/>
      <c r="B114" s="955"/>
      <c r="C114" s="950" t="s">
        <v>412</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29822</v>
      </c>
      <c r="AB114" s="959"/>
      <c r="AC114" s="959"/>
      <c r="AD114" s="959"/>
      <c r="AE114" s="960"/>
      <c r="AF114" s="961">
        <v>24839</v>
      </c>
      <c r="AG114" s="959"/>
      <c r="AH114" s="959"/>
      <c r="AI114" s="959"/>
      <c r="AJ114" s="960"/>
      <c r="AK114" s="961">
        <v>28460</v>
      </c>
      <c r="AL114" s="959"/>
      <c r="AM114" s="959"/>
      <c r="AN114" s="959"/>
      <c r="AO114" s="960"/>
      <c r="AP114" s="962">
        <v>1.6</v>
      </c>
      <c r="AQ114" s="963"/>
      <c r="AR114" s="963"/>
      <c r="AS114" s="963"/>
      <c r="AT114" s="964"/>
      <c r="AU114" s="899"/>
      <c r="AV114" s="900"/>
      <c r="AW114" s="900"/>
      <c r="AX114" s="900"/>
      <c r="AY114" s="901"/>
      <c r="AZ114" s="949" t="s">
        <v>413</v>
      </c>
      <c r="BA114" s="950"/>
      <c r="BB114" s="950"/>
      <c r="BC114" s="950"/>
      <c r="BD114" s="950"/>
      <c r="BE114" s="950"/>
      <c r="BF114" s="950"/>
      <c r="BG114" s="950"/>
      <c r="BH114" s="950"/>
      <c r="BI114" s="950"/>
      <c r="BJ114" s="950"/>
      <c r="BK114" s="950"/>
      <c r="BL114" s="950"/>
      <c r="BM114" s="950"/>
      <c r="BN114" s="950"/>
      <c r="BO114" s="950"/>
      <c r="BP114" s="951"/>
      <c r="BQ114" s="919">
        <v>783823</v>
      </c>
      <c r="BR114" s="920"/>
      <c r="BS114" s="920"/>
      <c r="BT114" s="920"/>
      <c r="BU114" s="920"/>
      <c r="BV114" s="920">
        <v>751348</v>
      </c>
      <c r="BW114" s="920"/>
      <c r="BX114" s="920"/>
      <c r="BY114" s="920"/>
      <c r="BZ114" s="920"/>
      <c r="CA114" s="920">
        <v>731047</v>
      </c>
      <c r="CB114" s="920"/>
      <c r="CC114" s="920"/>
      <c r="CD114" s="920"/>
      <c r="CE114" s="920"/>
      <c r="CF114" s="914">
        <v>40.6</v>
      </c>
      <c r="CG114" s="915"/>
      <c r="CH114" s="915"/>
      <c r="CI114" s="915"/>
      <c r="CJ114" s="915"/>
      <c r="CK114" s="945"/>
      <c r="CL114" s="946"/>
      <c r="CM114" s="916" t="s">
        <v>414</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404</v>
      </c>
      <c r="DH114" s="959"/>
      <c r="DI114" s="959"/>
      <c r="DJ114" s="959"/>
      <c r="DK114" s="960"/>
      <c r="DL114" s="961" t="s">
        <v>404</v>
      </c>
      <c r="DM114" s="959"/>
      <c r="DN114" s="959"/>
      <c r="DO114" s="959"/>
      <c r="DP114" s="960"/>
      <c r="DQ114" s="961" t="s">
        <v>404</v>
      </c>
      <c r="DR114" s="959"/>
      <c r="DS114" s="959"/>
      <c r="DT114" s="959"/>
      <c r="DU114" s="960"/>
      <c r="DV114" s="962" t="s">
        <v>404</v>
      </c>
      <c r="DW114" s="963"/>
      <c r="DX114" s="963"/>
      <c r="DY114" s="963"/>
      <c r="DZ114" s="964"/>
    </row>
    <row r="115" spans="1:130" s="197" customFormat="1" ht="26.25" customHeight="1" x14ac:dyDescent="0.15">
      <c r="A115" s="954"/>
      <c r="B115" s="955"/>
      <c r="C115" s="950" t="s">
        <v>415</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4080</v>
      </c>
      <c r="AB115" s="934"/>
      <c r="AC115" s="934"/>
      <c r="AD115" s="934"/>
      <c r="AE115" s="935"/>
      <c r="AF115" s="936">
        <v>4038</v>
      </c>
      <c r="AG115" s="934"/>
      <c r="AH115" s="934"/>
      <c r="AI115" s="934"/>
      <c r="AJ115" s="935"/>
      <c r="AK115" s="936">
        <v>4716</v>
      </c>
      <c r="AL115" s="934"/>
      <c r="AM115" s="934"/>
      <c r="AN115" s="934"/>
      <c r="AO115" s="935"/>
      <c r="AP115" s="937">
        <v>0.3</v>
      </c>
      <c r="AQ115" s="938"/>
      <c r="AR115" s="938"/>
      <c r="AS115" s="938"/>
      <c r="AT115" s="939"/>
      <c r="AU115" s="899"/>
      <c r="AV115" s="900"/>
      <c r="AW115" s="900"/>
      <c r="AX115" s="900"/>
      <c r="AY115" s="901"/>
      <c r="AZ115" s="949" t="s">
        <v>416</v>
      </c>
      <c r="BA115" s="950"/>
      <c r="BB115" s="950"/>
      <c r="BC115" s="950"/>
      <c r="BD115" s="950"/>
      <c r="BE115" s="950"/>
      <c r="BF115" s="950"/>
      <c r="BG115" s="950"/>
      <c r="BH115" s="950"/>
      <c r="BI115" s="950"/>
      <c r="BJ115" s="950"/>
      <c r="BK115" s="950"/>
      <c r="BL115" s="950"/>
      <c r="BM115" s="950"/>
      <c r="BN115" s="950"/>
      <c r="BO115" s="950"/>
      <c r="BP115" s="951"/>
      <c r="BQ115" s="919" t="s">
        <v>404</v>
      </c>
      <c r="BR115" s="920"/>
      <c r="BS115" s="920"/>
      <c r="BT115" s="920"/>
      <c r="BU115" s="920"/>
      <c r="BV115" s="920" t="s">
        <v>404</v>
      </c>
      <c r="BW115" s="920"/>
      <c r="BX115" s="920"/>
      <c r="BY115" s="920"/>
      <c r="BZ115" s="920"/>
      <c r="CA115" s="920" t="s">
        <v>404</v>
      </c>
      <c r="CB115" s="920"/>
      <c r="CC115" s="920"/>
      <c r="CD115" s="920"/>
      <c r="CE115" s="920"/>
      <c r="CF115" s="914" t="s">
        <v>404</v>
      </c>
      <c r="CG115" s="915"/>
      <c r="CH115" s="915"/>
      <c r="CI115" s="915"/>
      <c r="CJ115" s="915"/>
      <c r="CK115" s="945"/>
      <c r="CL115" s="946"/>
      <c r="CM115" s="949" t="s">
        <v>417</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404</v>
      </c>
      <c r="DH115" s="959"/>
      <c r="DI115" s="959"/>
      <c r="DJ115" s="959"/>
      <c r="DK115" s="960"/>
      <c r="DL115" s="961" t="s">
        <v>404</v>
      </c>
      <c r="DM115" s="959"/>
      <c r="DN115" s="959"/>
      <c r="DO115" s="959"/>
      <c r="DP115" s="960"/>
      <c r="DQ115" s="961" t="s">
        <v>404</v>
      </c>
      <c r="DR115" s="959"/>
      <c r="DS115" s="959"/>
      <c r="DT115" s="959"/>
      <c r="DU115" s="960"/>
      <c r="DV115" s="962" t="s">
        <v>404</v>
      </c>
      <c r="DW115" s="963"/>
      <c r="DX115" s="963"/>
      <c r="DY115" s="963"/>
      <c r="DZ115" s="964"/>
    </row>
    <row r="116" spans="1:130" s="197" customFormat="1" ht="26.25" customHeight="1" x14ac:dyDescent="0.15">
      <c r="A116" s="956"/>
      <c r="B116" s="957"/>
      <c r="C116" s="971" t="s">
        <v>418</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7</v>
      </c>
      <c r="AB116" s="959"/>
      <c r="AC116" s="959"/>
      <c r="AD116" s="959"/>
      <c r="AE116" s="960"/>
      <c r="AF116" s="961" t="s">
        <v>404</v>
      </c>
      <c r="AG116" s="959"/>
      <c r="AH116" s="959"/>
      <c r="AI116" s="959"/>
      <c r="AJ116" s="960"/>
      <c r="AK116" s="961" t="s">
        <v>404</v>
      </c>
      <c r="AL116" s="959"/>
      <c r="AM116" s="959"/>
      <c r="AN116" s="959"/>
      <c r="AO116" s="960"/>
      <c r="AP116" s="962" t="s">
        <v>404</v>
      </c>
      <c r="AQ116" s="963"/>
      <c r="AR116" s="963"/>
      <c r="AS116" s="963"/>
      <c r="AT116" s="964"/>
      <c r="AU116" s="899"/>
      <c r="AV116" s="900"/>
      <c r="AW116" s="900"/>
      <c r="AX116" s="900"/>
      <c r="AY116" s="901"/>
      <c r="AZ116" s="949" t="s">
        <v>419</v>
      </c>
      <c r="BA116" s="950"/>
      <c r="BB116" s="950"/>
      <c r="BC116" s="950"/>
      <c r="BD116" s="950"/>
      <c r="BE116" s="950"/>
      <c r="BF116" s="950"/>
      <c r="BG116" s="950"/>
      <c r="BH116" s="950"/>
      <c r="BI116" s="950"/>
      <c r="BJ116" s="950"/>
      <c r="BK116" s="950"/>
      <c r="BL116" s="950"/>
      <c r="BM116" s="950"/>
      <c r="BN116" s="950"/>
      <c r="BO116" s="950"/>
      <c r="BP116" s="951"/>
      <c r="BQ116" s="919" t="s">
        <v>404</v>
      </c>
      <c r="BR116" s="920"/>
      <c r="BS116" s="920"/>
      <c r="BT116" s="920"/>
      <c r="BU116" s="920"/>
      <c r="BV116" s="920" t="s">
        <v>404</v>
      </c>
      <c r="BW116" s="920"/>
      <c r="BX116" s="920"/>
      <c r="BY116" s="920"/>
      <c r="BZ116" s="920"/>
      <c r="CA116" s="920" t="s">
        <v>404</v>
      </c>
      <c r="CB116" s="920"/>
      <c r="CC116" s="920"/>
      <c r="CD116" s="920"/>
      <c r="CE116" s="920"/>
      <c r="CF116" s="914" t="s">
        <v>404</v>
      </c>
      <c r="CG116" s="915"/>
      <c r="CH116" s="915"/>
      <c r="CI116" s="915"/>
      <c r="CJ116" s="915"/>
      <c r="CK116" s="945"/>
      <c r="CL116" s="946"/>
      <c r="CM116" s="916" t="s">
        <v>420</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3780</v>
      </c>
      <c r="DH116" s="959"/>
      <c r="DI116" s="959"/>
      <c r="DJ116" s="959"/>
      <c r="DK116" s="960"/>
      <c r="DL116" s="961">
        <v>2520</v>
      </c>
      <c r="DM116" s="959"/>
      <c r="DN116" s="959"/>
      <c r="DO116" s="959"/>
      <c r="DP116" s="960"/>
      <c r="DQ116" s="961">
        <v>1282</v>
      </c>
      <c r="DR116" s="959"/>
      <c r="DS116" s="959"/>
      <c r="DT116" s="959"/>
      <c r="DU116" s="960"/>
      <c r="DV116" s="962">
        <v>0.1</v>
      </c>
      <c r="DW116" s="963"/>
      <c r="DX116" s="963"/>
      <c r="DY116" s="963"/>
      <c r="DZ116" s="964"/>
    </row>
    <row r="117" spans="1:130" s="197" customFormat="1" ht="26.25" customHeight="1" x14ac:dyDescent="0.15">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421</v>
      </c>
      <c r="Z117" s="884"/>
      <c r="AA117" s="996">
        <v>563645</v>
      </c>
      <c r="AB117" s="966"/>
      <c r="AC117" s="966"/>
      <c r="AD117" s="966"/>
      <c r="AE117" s="967"/>
      <c r="AF117" s="965">
        <v>605433</v>
      </c>
      <c r="AG117" s="966"/>
      <c r="AH117" s="966"/>
      <c r="AI117" s="966"/>
      <c r="AJ117" s="967"/>
      <c r="AK117" s="965">
        <v>646512</v>
      </c>
      <c r="AL117" s="966"/>
      <c r="AM117" s="966"/>
      <c r="AN117" s="966"/>
      <c r="AO117" s="967"/>
      <c r="AP117" s="968"/>
      <c r="AQ117" s="969"/>
      <c r="AR117" s="969"/>
      <c r="AS117" s="969"/>
      <c r="AT117" s="970"/>
      <c r="AU117" s="899"/>
      <c r="AV117" s="900"/>
      <c r="AW117" s="900"/>
      <c r="AX117" s="900"/>
      <c r="AY117" s="901"/>
      <c r="AZ117" s="995" t="s">
        <v>422</v>
      </c>
      <c r="BA117" s="971"/>
      <c r="BB117" s="971"/>
      <c r="BC117" s="971"/>
      <c r="BD117" s="971"/>
      <c r="BE117" s="971"/>
      <c r="BF117" s="971"/>
      <c r="BG117" s="971"/>
      <c r="BH117" s="971"/>
      <c r="BI117" s="971"/>
      <c r="BJ117" s="971"/>
      <c r="BK117" s="971"/>
      <c r="BL117" s="971"/>
      <c r="BM117" s="971"/>
      <c r="BN117" s="971"/>
      <c r="BO117" s="971"/>
      <c r="BP117" s="972"/>
      <c r="BQ117" s="985" t="s">
        <v>108</v>
      </c>
      <c r="BR117" s="986"/>
      <c r="BS117" s="986"/>
      <c r="BT117" s="986"/>
      <c r="BU117" s="986"/>
      <c r="BV117" s="986" t="s">
        <v>108</v>
      </c>
      <c r="BW117" s="986"/>
      <c r="BX117" s="986"/>
      <c r="BY117" s="986"/>
      <c r="BZ117" s="986"/>
      <c r="CA117" s="986" t="s">
        <v>108</v>
      </c>
      <c r="CB117" s="986"/>
      <c r="CC117" s="986"/>
      <c r="CD117" s="986"/>
      <c r="CE117" s="986"/>
      <c r="CF117" s="914" t="s">
        <v>108</v>
      </c>
      <c r="CG117" s="915"/>
      <c r="CH117" s="915"/>
      <c r="CI117" s="915"/>
      <c r="CJ117" s="915"/>
      <c r="CK117" s="945"/>
      <c r="CL117" s="946"/>
      <c r="CM117" s="916" t="s">
        <v>423</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108</v>
      </c>
      <c r="DH117" s="959"/>
      <c r="DI117" s="959"/>
      <c r="DJ117" s="959"/>
      <c r="DK117" s="960"/>
      <c r="DL117" s="961" t="s">
        <v>108</v>
      </c>
      <c r="DM117" s="959"/>
      <c r="DN117" s="959"/>
      <c r="DO117" s="959"/>
      <c r="DP117" s="960"/>
      <c r="DQ117" s="961" t="s">
        <v>108</v>
      </c>
      <c r="DR117" s="959"/>
      <c r="DS117" s="959"/>
      <c r="DT117" s="959"/>
      <c r="DU117" s="960"/>
      <c r="DV117" s="962" t="s">
        <v>108</v>
      </c>
      <c r="DW117" s="963"/>
      <c r="DX117" s="963"/>
      <c r="DY117" s="963"/>
      <c r="DZ117" s="964"/>
    </row>
    <row r="118" spans="1:130" s="197" customFormat="1" ht="26.25" customHeight="1" x14ac:dyDescent="0.15">
      <c r="A118" s="904" t="s">
        <v>395</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393</v>
      </c>
      <c r="AB118" s="883"/>
      <c r="AC118" s="883"/>
      <c r="AD118" s="883"/>
      <c r="AE118" s="884"/>
      <c r="AF118" s="882" t="s">
        <v>284</v>
      </c>
      <c r="AG118" s="883"/>
      <c r="AH118" s="883"/>
      <c r="AI118" s="883"/>
      <c r="AJ118" s="884"/>
      <c r="AK118" s="882" t="s">
        <v>283</v>
      </c>
      <c r="AL118" s="883"/>
      <c r="AM118" s="883"/>
      <c r="AN118" s="883"/>
      <c r="AO118" s="884"/>
      <c r="AP118" s="990" t="s">
        <v>394</v>
      </c>
      <c r="AQ118" s="991"/>
      <c r="AR118" s="991"/>
      <c r="AS118" s="991"/>
      <c r="AT118" s="992"/>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93" t="s">
        <v>424</v>
      </c>
      <c r="BP118" s="994"/>
      <c r="BQ118" s="985">
        <v>6494500</v>
      </c>
      <c r="BR118" s="986"/>
      <c r="BS118" s="986"/>
      <c r="BT118" s="986"/>
      <c r="BU118" s="986"/>
      <c r="BV118" s="986">
        <v>6270639</v>
      </c>
      <c r="BW118" s="986"/>
      <c r="BX118" s="986"/>
      <c r="BY118" s="986"/>
      <c r="BZ118" s="986"/>
      <c r="CA118" s="986">
        <v>6076186</v>
      </c>
      <c r="CB118" s="986"/>
      <c r="CC118" s="986"/>
      <c r="CD118" s="986"/>
      <c r="CE118" s="986"/>
      <c r="CF118" s="987"/>
      <c r="CG118" s="988"/>
      <c r="CH118" s="988"/>
      <c r="CI118" s="988"/>
      <c r="CJ118" s="989"/>
      <c r="CK118" s="945"/>
      <c r="CL118" s="946"/>
      <c r="CM118" s="916" t="s">
        <v>425</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108</v>
      </c>
      <c r="DH118" s="959"/>
      <c r="DI118" s="959"/>
      <c r="DJ118" s="959"/>
      <c r="DK118" s="960"/>
      <c r="DL118" s="961" t="s">
        <v>108</v>
      </c>
      <c r="DM118" s="959"/>
      <c r="DN118" s="959"/>
      <c r="DO118" s="959"/>
      <c r="DP118" s="960"/>
      <c r="DQ118" s="961" t="s">
        <v>108</v>
      </c>
      <c r="DR118" s="959"/>
      <c r="DS118" s="959"/>
      <c r="DT118" s="959"/>
      <c r="DU118" s="960"/>
      <c r="DV118" s="962" t="s">
        <v>108</v>
      </c>
      <c r="DW118" s="963"/>
      <c r="DX118" s="963"/>
      <c r="DY118" s="963"/>
      <c r="DZ118" s="964"/>
    </row>
    <row r="119" spans="1:130" s="197" customFormat="1" ht="26.25" customHeight="1" x14ac:dyDescent="0.15">
      <c r="A119" s="974" t="s">
        <v>398</v>
      </c>
      <c r="B119" s="944"/>
      <c r="C119" s="923" t="s">
        <v>399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108</v>
      </c>
      <c r="AB119" s="890"/>
      <c r="AC119" s="890"/>
      <c r="AD119" s="890"/>
      <c r="AE119" s="891"/>
      <c r="AF119" s="892" t="s">
        <v>108</v>
      </c>
      <c r="AG119" s="890"/>
      <c r="AH119" s="890"/>
      <c r="AI119" s="890"/>
      <c r="AJ119" s="891"/>
      <c r="AK119" s="892" t="s">
        <v>108</v>
      </c>
      <c r="AL119" s="890"/>
      <c r="AM119" s="890"/>
      <c r="AN119" s="890"/>
      <c r="AO119" s="891"/>
      <c r="AP119" s="893" t="s">
        <v>108</v>
      </c>
      <c r="AQ119" s="894"/>
      <c r="AR119" s="894"/>
      <c r="AS119" s="894"/>
      <c r="AT119" s="895"/>
      <c r="AU119" s="977" t="s">
        <v>426</v>
      </c>
      <c r="AV119" s="978"/>
      <c r="AW119" s="978"/>
      <c r="AX119" s="978"/>
      <c r="AY119" s="979"/>
      <c r="AZ119" s="940" t="s">
        <v>427</v>
      </c>
      <c r="BA119" s="887"/>
      <c r="BB119" s="887"/>
      <c r="BC119" s="887"/>
      <c r="BD119" s="887"/>
      <c r="BE119" s="887"/>
      <c r="BF119" s="887"/>
      <c r="BG119" s="887"/>
      <c r="BH119" s="887"/>
      <c r="BI119" s="887"/>
      <c r="BJ119" s="887"/>
      <c r="BK119" s="887"/>
      <c r="BL119" s="887"/>
      <c r="BM119" s="887"/>
      <c r="BN119" s="887"/>
      <c r="BO119" s="887"/>
      <c r="BP119" s="888"/>
      <c r="BQ119" s="926">
        <v>3607310</v>
      </c>
      <c r="BR119" s="927"/>
      <c r="BS119" s="927"/>
      <c r="BT119" s="927"/>
      <c r="BU119" s="927"/>
      <c r="BV119" s="927">
        <v>3954911</v>
      </c>
      <c r="BW119" s="927"/>
      <c r="BX119" s="927"/>
      <c r="BY119" s="927"/>
      <c r="BZ119" s="927"/>
      <c r="CA119" s="927">
        <v>4195839</v>
      </c>
      <c r="CB119" s="927"/>
      <c r="CC119" s="927"/>
      <c r="CD119" s="927"/>
      <c r="CE119" s="927"/>
      <c r="CF119" s="941">
        <v>233.2</v>
      </c>
      <c r="CG119" s="942"/>
      <c r="CH119" s="942"/>
      <c r="CI119" s="942"/>
      <c r="CJ119" s="942"/>
      <c r="CK119" s="947"/>
      <c r="CL119" s="948"/>
      <c r="CM119" s="1004" t="s">
        <v>428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108</v>
      </c>
      <c r="DH119" s="998"/>
      <c r="DI119" s="998"/>
      <c r="DJ119" s="998"/>
      <c r="DK119" s="999"/>
      <c r="DL119" s="1000" t="s">
        <v>108</v>
      </c>
      <c r="DM119" s="998"/>
      <c r="DN119" s="998"/>
      <c r="DO119" s="998"/>
      <c r="DP119" s="999"/>
      <c r="DQ119" s="1000" t="s">
        <v>108</v>
      </c>
      <c r="DR119" s="998"/>
      <c r="DS119" s="998"/>
      <c r="DT119" s="998"/>
      <c r="DU119" s="999"/>
      <c r="DV119" s="1001" t="s">
        <v>108</v>
      </c>
      <c r="DW119" s="1002"/>
      <c r="DX119" s="1002"/>
      <c r="DY119" s="1002"/>
      <c r="DZ119" s="1003"/>
    </row>
    <row r="120" spans="1:130" s="197" customFormat="1" ht="26.25" customHeight="1" x14ac:dyDescent="0.15">
      <c r="A120" s="975"/>
      <c r="B120" s="946"/>
      <c r="C120" s="916" t="s">
        <v>403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108</v>
      </c>
      <c r="AB120" s="959"/>
      <c r="AC120" s="959"/>
      <c r="AD120" s="959"/>
      <c r="AE120" s="960"/>
      <c r="AF120" s="961" t="s">
        <v>108</v>
      </c>
      <c r="AG120" s="959"/>
      <c r="AH120" s="959"/>
      <c r="AI120" s="959"/>
      <c r="AJ120" s="960"/>
      <c r="AK120" s="961" t="s">
        <v>108</v>
      </c>
      <c r="AL120" s="959"/>
      <c r="AM120" s="959"/>
      <c r="AN120" s="959"/>
      <c r="AO120" s="960"/>
      <c r="AP120" s="962" t="s">
        <v>108</v>
      </c>
      <c r="AQ120" s="963"/>
      <c r="AR120" s="963"/>
      <c r="AS120" s="963"/>
      <c r="AT120" s="964"/>
      <c r="AU120" s="980"/>
      <c r="AV120" s="981"/>
      <c r="AW120" s="981"/>
      <c r="AX120" s="981"/>
      <c r="AY120" s="982"/>
      <c r="AZ120" s="949" t="s">
        <v>429</v>
      </c>
      <c r="BA120" s="950"/>
      <c r="BB120" s="950"/>
      <c r="BC120" s="950"/>
      <c r="BD120" s="950"/>
      <c r="BE120" s="950"/>
      <c r="BF120" s="950"/>
      <c r="BG120" s="950"/>
      <c r="BH120" s="950"/>
      <c r="BI120" s="950"/>
      <c r="BJ120" s="950"/>
      <c r="BK120" s="950"/>
      <c r="BL120" s="950"/>
      <c r="BM120" s="950"/>
      <c r="BN120" s="950"/>
      <c r="BO120" s="950"/>
      <c r="BP120" s="951"/>
      <c r="BQ120" s="919">
        <v>670983</v>
      </c>
      <c r="BR120" s="920"/>
      <c r="BS120" s="920"/>
      <c r="BT120" s="920"/>
      <c r="BU120" s="920"/>
      <c r="BV120" s="920">
        <v>600159</v>
      </c>
      <c r="BW120" s="920"/>
      <c r="BX120" s="920"/>
      <c r="BY120" s="920"/>
      <c r="BZ120" s="920"/>
      <c r="CA120" s="920">
        <v>524863</v>
      </c>
      <c r="CB120" s="920"/>
      <c r="CC120" s="920"/>
      <c r="CD120" s="920"/>
      <c r="CE120" s="920"/>
      <c r="CF120" s="914">
        <v>29.2</v>
      </c>
      <c r="CG120" s="915"/>
      <c r="CH120" s="915"/>
      <c r="CI120" s="915"/>
      <c r="CJ120" s="915"/>
      <c r="CK120" s="1013" t="s">
        <v>430</v>
      </c>
      <c r="CL120" s="1014"/>
      <c r="CM120" s="1014"/>
      <c r="CN120" s="1014"/>
      <c r="CO120" s="1015"/>
      <c r="CP120" s="1021" t="s">
        <v>377</v>
      </c>
      <c r="CQ120" s="1022"/>
      <c r="CR120" s="1022"/>
      <c r="CS120" s="1022"/>
      <c r="CT120" s="1022"/>
      <c r="CU120" s="1022"/>
      <c r="CV120" s="1022"/>
      <c r="CW120" s="1022"/>
      <c r="CX120" s="1022"/>
      <c r="CY120" s="1022"/>
      <c r="CZ120" s="1022"/>
      <c r="DA120" s="1022"/>
      <c r="DB120" s="1022"/>
      <c r="DC120" s="1022"/>
      <c r="DD120" s="1022"/>
      <c r="DE120" s="1022"/>
      <c r="DF120" s="1023"/>
      <c r="DG120" s="926">
        <v>155835</v>
      </c>
      <c r="DH120" s="927"/>
      <c r="DI120" s="927"/>
      <c r="DJ120" s="927"/>
      <c r="DK120" s="927"/>
      <c r="DL120" s="927">
        <v>139522</v>
      </c>
      <c r="DM120" s="927"/>
      <c r="DN120" s="927"/>
      <c r="DO120" s="927"/>
      <c r="DP120" s="927"/>
      <c r="DQ120" s="927">
        <v>122528</v>
      </c>
      <c r="DR120" s="927"/>
      <c r="DS120" s="927"/>
      <c r="DT120" s="927"/>
      <c r="DU120" s="927"/>
      <c r="DV120" s="928">
        <v>6.8</v>
      </c>
      <c r="DW120" s="928"/>
      <c r="DX120" s="928"/>
      <c r="DY120" s="928"/>
      <c r="DZ120" s="929"/>
    </row>
    <row r="121" spans="1:130" s="197" customFormat="1" ht="26.25" customHeight="1" x14ac:dyDescent="0.15">
      <c r="A121" s="975"/>
      <c r="B121" s="946"/>
      <c r="C121" s="1010" t="s">
        <v>431</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108</v>
      </c>
      <c r="AB121" s="959"/>
      <c r="AC121" s="959"/>
      <c r="AD121" s="959"/>
      <c r="AE121" s="960"/>
      <c r="AF121" s="961" t="s">
        <v>108</v>
      </c>
      <c r="AG121" s="959"/>
      <c r="AH121" s="959"/>
      <c r="AI121" s="959"/>
      <c r="AJ121" s="960"/>
      <c r="AK121" s="961" t="s">
        <v>108</v>
      </c>
      <c r="AL121" s="959"/>
      <c r="AM121" s="959"/>
      <c r="AN121" s="959"/>
      <c r="AO121" s="960"/>
      <c r="AP121" s="962" t="s">
        <v>108</v>
      </c>
      <c r="AQ121" s="963"/>
      <c r="AR121" s="963"/>
      <c r="AS121" s="963"/>
      <c r="AT121" s="964"/>
      <c r="AU121" s="980"/>
      <c r="AV121" s="981"/>
      <c r="AW121" s="981"/>
      <c r="AX121" s="981"/>
      <c r="AY121" s="982"/>
      <c r="AZ121" s="995" t="s">
        <v>432</v>
      </c>
      <c r="BA121" s="971"/>
      <c r="BB121" s="971"/>
      <c r="BC121" s="971"/>
      <c r="BD121" s="971"/>
      <c r="BE121" s="971"/>
      <c r="BF121" s="971"/>
      <c r="BG121" s="971"/>
      <c r="BH121" s="971"/>
      <c r="BI121" s="971"/>
      <c r="BJ121" s="971"/>
      <c r="BK121" s="971"/>
      <c r="BL121" s="971"/>
      <c r="BM121" s="971"/>
      <c r="BN121" s="971"/>
      <c r="BO121" s="971"/>
      <c r="BP121" s="972"/>
      <c r="BQ121" s="985">
        <v>4096355</v>
      </c>
      <c r="BR121" s="986"/>
      <c r="BS121" s="986"/>
      <c r="BT121" s="986"/>
      <c r="BU121" s="986"/>
      <c r="BV121" s="986">
        <v>4013050</v>
      </c>
      <c r="BW121" s="986"/>
      <c r="BX121" s="986"/>
      <c r="BY121" s="986"/>
      <c r="BZ121" s="986"/>
      <c r="CA121" s="986">
        <v>3876673</v>
      </c>
      <c r="CB121" s="986"/>
      <c r="CC121" s="986"/>
      <c r="CD121" s="986"/>
      <c r="CE121" s="986"/>
      <c r="CF121" s="1024">
        <v>215.4</v>
      </c>
      <c r="CG121" s="1025"/>
      <c r="CH121" s="1025"/>
      <c r="CI121" s="1025"/>
      <c r="CJ121" s="1025"/>
      <c r="CK121" s="1016"/>
      <c r="CL121" s="1017"/>
      <c r="CM121" s="1017"/>
      <c r="CN121" s="1017"/>
      <c r="CO121" s="1018"/>
      <c r="CP121" s="1007" t="s">
        <v>376</v>
      </c>
      <c r="CQ121" s="1008"/>
      <c r="CR121" s="1008"/>
      <c r="CS121" s="1008"/>
      <c r="CT121" s="1008"/>
      <c r="CU121" s="1008"/>
      <c r="CV121" s="1008"/>
      <c r="CW121" s="1008"/>
      <c r="CX121" s="1008"/>
      <c r="CY121" s="1008"/>
      <c r="CZ121" s="1008"/>
      <c r="DA121" s="1008"/>
      <c r="DB121" s="1008"/>
      <c r="DC121" s="1008"/>
      <c r="DD121" s="1008"/>
      <c r="DE121" s="1008"/>
      <c r="DF121" s="1009"/>
      <c r="DG121" s="919" t="s">
        <v>108</v>
      </c>
      <c r="DH121" s="920"/>
      <c r="DI121" s="920"/>
      <c r="DJ121" s="920"/>
      <c r="DK121" s="920"/>
      <c r="DL121" s="920" t="s">
        <v>108</v>
      </c>
      <c r="DM121" s="920"/>
      <c r="DN121" s="920"/>
      <c r="DO121" s="920"/>
      <c r="DP121" s="920"/>
      <c r="DQ121" s="920" t="s">
        <v>108</v>
      </c>
      <c r="DR121" s="920"/>
      <c r="DS121" s="920"/>
      <c r="DT121" s="920"/>
      <c r="DU121" s="920"/>
      <c r="DV121" s="921" t="s">
        <v>108</v>
      </c>
      <c r="DW121" s="921"/>
      <c r="DX121" s="921"/>
      <c r="DY121" s="921"/>
      <c r="DZ121" s="922"/>
    </row>
    <row r="122" spans="1:130" s="197" customFormat="1" ht="26.25" customHeight="1" x14ac:dyDescent="0.15">
      <c r="A122" s="975"/>
      <c r="B122" s="946"/>
      <c r="C122" s="916" t="s">
        <v>414</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108</v>
      </c>
      <c r="AB122" s="959"/>
      <c r="AC122" s="959"/>
      <c r="AD122" s="959"/>
      <c r="AE122" s="960"/>
      <c r="AF122" s="961" t="s">
        <v>108</v>
      </c>
      <c r="AG122" s="959"/>
      <c r="AH122" s="959"/>
      <c r="AI122" s="959"/>
      <c r="AJ122" s="960"/>
      <c r="AK122" s="961" t="s">
        <v>108</v>
      </c>
      <c r="AL122" s="959"/>
      <c r="AM122" s="959"/>
      <c r="AN122" s="959"/>
      <c r="AO122" s="960"/>
      <c r="AP122" s="962" t="s">
        <v>108</v>
      </c>
      <c r="AQ122" s="963"/>
      <c r="AR122" s="963"/>
      <c r="AS122" s="963"/>
      <c r="AT122" s="964"/>
      <c r="AU122" s="983"/>
      <c r="AV122" s="984"/>
      <c r="AW122" s="984"/>
      <c r="AX122" s="984"/>
      <c r="AY122" s="984"/>
      <c r="AZ122" s="228" t="s">
        <v>167</v>
      </c>
      <c r="BA122" s="228"/>
      <c r="BB122" s="228"/>
      <c r="BC122" s="228"/>
      <c r="BD122" s="228"/>
      <c r="BE122" s="228"/>
      <c r="BF122" s="228"/>
      <c r="BG122" s="228"/>
      <c r="BH122" s="228"/>
      <c r="BI122" s="228"/>
      <c r="BJ122" s="228"/>
      <c r="BK122" s="228"/>
      <c r="BL122" s="228"/>
      <c r="BM122" s="228"/>
      <c r="BN122" s="228"/>
      <c r="BO122" s="993" t="s">
        <v>433</v>
      </c>
      <c r="BP122" s="994"/>
      <c r="BQ122" s="1034">
        <v>8374648</v>
      </c>
      <c r="BR122" s="1035"/>
      <c r="BS122" s="1035"/>
      <c r="BT122" s="1035"/>
      <c r="BU122" s="1035"/>
      <c r="BV122" s="1035">
        <v>8568120</v>
      </c>
      <c r="BW122" s="1035"/>
      <c r="BX122" s="1035"/>
      <c r="BY122" s="1035"/>
      <c r="BZ122" s="1035"/>
      <c r="CA122" s="1035">
        <v>8597375</v>
      </c>
      <c r="CB122" s="1035"/>
      <c r="CC122" s="1035"/>
      <c r="CD122" s="1035"/>
      <c r="CE122" s="1035"/>
      <c r="CF122" s="987"/>
      <c r="CG122" s="988"/>
      <c r="CH122" s="988"/>
      <c r="CI122" s="988"/>
      <c r="CJ122" s="989"/>
      <c r="CK122" s="1016"/>
      <c r="CL122" s="1017"/>
      <c r="CM122" s="1017"/>
      <c r="CN122" s="1017"/>
      <c r="CO122" s="1018"/>
      <c r="CP122" s="1007" t="s">
        <v>434</v>
      </c>
      <c r="CQ122" s="1008"/>
      <c r="CR122" s="1008"/>
      <c r="CS122" s="1008"/>
      <c r="CT122" s="1008"/>
      <c r="CU122" s="1008"/>
      <c r="CV122" s="1008"/>
      <c r="CW122" s="1008"/>
      <c r="CX122" s="1008"/>
      <c r="CY122" s="1008"/>
      <c r="CZ122" s="1008"/>
      <c r="DA122" s="1008"/>
      <c r="DB122" s="1008"/>
      <c r="DC122" s="1008"/>
      <c r="DD122" s="1008"/>
      <c r="DE122" s="1008"/>
      <c r="DF122" s="1009"/>
      <c r="DG122" s="919" t="s">
        <v>435</v>
      </c>
      <c r="DH122" s="920"/>
      <c r="DI122" s="920"/>
      <c r="DJ122" s="920"/>
      <c r="DK122" s="920"/>
      <c r="DL122" s="920" t="s">
        <v>435</v>
      </c>
      <c r="DM122" s="920"/>
      <c r="DN122" s="920"/>
      <c r="DO122" s="920"/>
      <c r="DP122" s="920"/>
      <c r="DQ122" s="920" t="s">
        <v>435</v>
      </c>
      <c r="DR122" s="920"/>
      <c r="DS122" s="920"/>
      <c r="DT122" s="920"/>
      <c r="DU122" s="920"/>
      <c r="DV122" s="921" t="s">
        <v>435</v>
      </c>
      <c r="DW122" s="921"/>
      <c r="DX122" s="921"/>
      <c r="DY122" s="921"/>
      <c r="DZ122" s="922"/>
    </row>
    <row r="123" spans="1:130" s="197" customFormat="1" ht="26.25" customHeight="1" thickBot="1" x14ac:dyDescent="0.2">
      <c r="A123" s="975"/>
      <c r="B123" s="946"/>
      <c r="C123" s="916" t="s">
        <v>420</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435</v>
      </c>
      <c r="AB123" s="959"/>
      <c r="AC123" s="959"/>
      <c r="AD123" s="959"/>
      <c r="AE123" s="960"/>
      <c r="AF123" s="961" t="s">
        <v>435</v>
      </c>
      <c r="AG123" s="959"/>
      <c r="AH123" s="959"/>
      <c r="AI123" s="959"/>
      <c r="AJ123" s="960"/>
      <c r="AK123" s="961" t="s">
        <v>435</v>
      </c>
      <c r="AL123" s="959"/>
      <c r="AM123" s="959"/>
      <c r="AN123" s="959"/>
      <c r="AO123" s="960"/>
      <c r="AP123" s="962" t="s">
        <v>435</v>
      </c>
      <c r="AQ123" s="963"/>
      <c r="AR123" s="963"/>
      <c r="AS123" s="963"/>
      <c r="AT123" s="964"/>
      <c r="AU123" s="1031" t="s">
        <v>436</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435</v>
      </c>
      <c r="BR123" s="1027"/>
      <c r="BS123" s="1027"/>
      <c r="BT123" s="1027"/>
      <c r="BU123" s="1027"/>
      <c r="BV123" s="1027" t="s">
        <v>435</v>
      </c>
      <c r="BW123" s="1027"/>
      <c r="BX123" s="1027"/>
      <c r="BY123" s="1027"/>
      <c r="BZ123" s="1027"/>
      <c r="CA123" s="1027" t="s">
        <v>435</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423</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435</v>
      </c>
      <c r="AB124" s="959"/>
      <c r="AC124" s="959"/>
      <c r="AD124" s="959"/>
      <c r="AE124" s="960"/>
      <c r="AF124" s="961" t="s">
        <v>435</v>
      </c>
      <c r="AG124" s="959"/>
      <c r="AH124" s="959"/>
      <c r="AI124" s="959"/>
      <c r="AJ124" s="960"/>
      <c r="AK124" s="961" t="s">
        <v>435</v>
      </c>
      <c r="AL124" s="959"/>
      <c r="AM124" s="959"/>
      <c r="AN124" s="959"/>
      <c r="AO124" s="960"/>
      <c r="AP124" s="962" t="s">
        <v>435</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437</v>
      </c>
      <c r="CQ124" s="1008"/>
      <c r="CR124" s="1008"/>
      <c r="CS124" s="1008"/>
      <c r="CT124" s="1008"/>
      <c r="CU124" s="1008"/>
      <c r="CV124" s="1008"/>
      <c r="CW124" s="1008"/>
      <c r="CX124" s="1008"/>
      <c r="CY124" s="1008"/>
      <c r="CZ124" s="1008"/>
      <c r="DA124" s="1008"/>
      <c r="DB124" s="1008"/>
      <c r="DC124" s="1008"/>
      <c r="DD124" s="1008"/>
      <c r="DE124" s="1008"/>
      <c r="DF124" s="1009"/>
      <c r="DG124" s="997" t="s">
        <v>435</v>
      </c>
      <c r="DH124" s="998"/>
      <c r="DI124" s="998"/>
      <c r="DJ124" s="998"/>
      <c r="DK124" s="999"/>
      <c r="DL124" s="1000" t="s">
        <v>435</v>
      </c>
      <c r="DM124" s="998"/>
      <c r="DN124" s="998"/>
      <c r="DO124" s="998"/>
      <c r="DP124" s="999"/>
      <c r="DQ124" s="1000" t="s">
        <v>435</v>
      </c>
      <c r="DR124" s="998"/>
      <c r="DS124" s="998"/>
      <c r="DT124" s="998"/>
      <c r="DU124" s="999"/>
      <c r="DV124" s="1001" t="s">
        <v>435</v>
      </c>
      <c r="DW124" s="1002"/>
      <c r="DX124" s="1002"/>
      <c r="DY124" s="1002"/>
      <c r="DZ124" s="1003"/>
    </row>
    <row r="125" spans="1:130" s="197" customFormat="1" ht="26.25" customHeight="1" thickBot="1" x14ac:dyDescent="0.2">
      <c r="A125" s="975"/>
      <c r="B125" s="946"/>
      <c r="C125" s="916" t="s">
        <v>425</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435</v>
      </c>
      <c r="AB125" s="959"/>
      <c r="AC125" s="959"/>
      <c r="AD125" s="959"/>
      <c r="AE125" s="960"/>
      <c r="AF125" s="961" t="s">
        <v>435</v>
      </c>
      <c r="AG125" s="959"/>
      <c r="AH125" s="959"/>
      <c r="AI125" s="959"/>
      <c r="AJ125" s="960"/>
      <c r="AK125" s="961" t="s">
        <v>435</v>
      </c>
      <c r="AL125" s="959"/>
      <c r="AM125" s="959"/>
      <c r="AN125" s="959"/>
      <c r="AO125" s="960"/>
      <c r="AP125" s="962" t="s">
        <v>435</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438</v>
      </c>
      <c r="CL125" s="1014"/>
      <c r="CM125" s="1014"/>
      <c r="CN125" s="1014"/>
      <c r="CO125" s="1015"/>
      <c r="CP125" s="940" t="s">
        <v>439</v>
      </c>
      <c r="CQ125" s="887"/>
      <c r="CR125" s="887"/>
      <c r="CS125" s="887"/>
      <c r="CT125" s="887"/>
      <c r="CU125" s="887"/>
      <c r="CV125" s="887"/>
      <c r="CW125" s="887"/>
      <c r="CX125" s="887"/>
      <c r="CY125" s="887"/>
      <c r="CZ125" s="887"/>
      <c r="DA125" s="887"/>
      <c r="DB125" s="887"/>
      <c r="DC125" s="887"/>
      <c r="DD125" s="887"/>
      <c r="DE125" s="887"/>
      <c r="DF125" s="888"/>
      <c r="DG125" s="926" t="s">
        <v>435</v>
      </c>
      <c r="DH125" s="927"/>
      <c r="DI125" s="927"/>
      <c r="DJ125" s="927"/>
      <c r="DK125" s="927"/>
      <c r="DL125" s="927" t="s">
        <v>435</v>
      </c>
      <c r="DM125" s="927"/>
      <c r="DN125" s="927"/>
      <c r="DO125" s="927"/>
      <c r="DP125" s="927"/>
      <c r="DQ125" s="927" t="s">
        <v>435</v>
      </c>
      <c r="DR125" s="927"/>
      <c r="DS125" s="927"/>
      <c r="DT125" s="927"/>
      <c r="DU125" s="927"/>
      <c r="DV125" s="928" t="s">
        <v>435</v>
      </c>
      <c r="DW125" s="928"/>
      <c r="DX125" s="928"/>
      <c r="DY125" s="928"/>
      <c r="DZ125" s="929"/>
    </row>
    <row r="126" spans="1:130" s="197" customFormat="1" ht="26.25" customHeight="1" x14ac:dyDescent="0.15">
      <c r="A126" s="975"/>
      <c r="B126" s="946"/>
      <c r="C126" s="916" t="s">
        <v>428</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435</v>
      </c>
      <c r="AB126" s="959"/>
      <c r="AC126" s="959"/>
      <c r="AD126" s="959"/>
      <c r="AE126" s="960"/>
      <c r="AF126" s="961" t="s">
        <v>435</v>
      </c>
      <c r="AG126" s="959"/>
      <c r="AH126" s="959"/>
      <c r="AI126" s="959"/>
      <c r="AJ126" s="960"/>
      <c r="AK126" s="961" t="s">
        <v>435</v>
      </c>
      <c r="AL126" s="959"/>
      <c r="AM126" s="959"/>
      <c r="AN126" s="959"/>
      <c r="AO126" s="960"/>
      <c r="AP126" s="962" t="s">
        <v>435</v>
      </c>
      <c r="AQ126" s="963"/>
      <c r="AR126" s="963"/>
      <c r="AS126" s="963"/>
      <c r="AT126" s="964"/>
      <c r="AU126" s="233"/>
      <c r="AV126" s="233"/>
      <c r="AW126" s="233"/>
      <c r="AX126" s="1036" t="s">
        <v>440</v>
      </c>
      <c r="AY126" s="1037"/>
      <c r="AZ126" s="1037"/>
      <c r="BA126" s="1037"/>
      <c r="BB126" s="1037"/>
      <c r="BC126" s="1037"/>
      <c r="BD126" s="1037"/>
      <c r="BE126" s="1038"/>
      <c r="BF126" s="1052" t="s">
        <v>441</v>
      </c>
      <c r="BG126" s="1037"/>
      <c r="BH126" s="1037"/>
      <c r="BI126" s="1037"/>
      <c r="BJ126" s="1037"/>
      <c r="BK126" s="1037"/>
      <c r="BL126" s="1038"/>
      <c r="BM126" s="1052" t="s">
        <v>442</v>
      </c>
      <c r="BN126" s="1037"/>
      <c r="BO126" s="1037"/>
      <c r="BP126" s="1037"/>
      <c r="BQ126" s="1037"/>
      <c r="BR126" s="1037"/>
      <c r="BS126" s="1038"/>
      <c r="BT126" s="1052" t="s">
        <v>443</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444</v>
      </c>
      <c r="CQ126" s="950"/>
      <c r="CR126" s="950"/>
      <c r="CS126" s="950"/>
      <c r="CT126" s="950"/>
      <c r="CU126" s="950"/>
      <c r="CV126" s="950"/>
      <c r="CW126" s="950"/>
      <c r="CX126" s="950"/>
      <c r="CY126" s="950"/>
      <c r="CZ126" s="950"/>
      <c r="DA126" s="950"/>
      <c r="DB126" s="950"/>
      <c r="DC126" s="950"/>
      <c r="DD126" s="950"/>
      <c r="DE126" s="950"/>
      <c r="DF126" s="951"/>
      <c r="DG126" s="919" t="s">
        <v>435</v>
      </c>
      <c r="DH126" s="920"/>
      <c r="DI126" s="920"/>
      <c r="DJ126" s="920"/>
      <c r="DK126" s="920"/>
      <c r="DL126" s="920" t="s">
        <v>435</v>
      </c>
      <c r="DM126" s="920"/>
      <c r="DN126" s="920"/>
      <c r="DO126" s="920"/>
      <c r="DP126" s="920"/>
      <c r="DQ126" s="920" t="s">
        <v>435</v>
      </c>
      <c r="DR126" s="920"/>
      <c r="DS126" s="920"/>
      <c r="DT126" s="920"/>
      <c r="DU126" s="920"/>
      <c r="DV126" s="921" t="s">
        <v>435</v>
      </c>
      <c r="DW126" s="921"/>
      <c r="DX126" s="921"/>
      <c r="DY126" s="921"/>
      <c r="DZ126" s="922"/>
    </row>
    <row r="127" spans="1:130" s="197" customFormat="1" ht="26.25" customHeight="1" thickBot="1" x14ac:dyDescent="0.2">
      <c r="A127" s="976"/>
      <c r="B127" s="948"/>
      <c r="C127" s="1004" t="s">
        <v>445</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4080</v>
      </c>
      <c r="AB127" s="959"/>
      <c r="AC127" s="959"/>
      <c r="AD127" s="959"/>
      <c r="AE127" s="960"/>
      <c r="AF127" s="961">
        <v>4038</v>
      </c>
      <c r="AG127" s="959"/>
      <c r="AH127" s="959"/>
      <c r="AI127" s="959"/>
      <c r="AJ127" s="960"/>
      <c r="AK127" s="961">
        <v>4716</v>
      </c>
      <c r="AL127" s="959"/>
      <c r="AM127" s="959"/>
      <c r="AN127" s="959"/>
      <c r="AO127" s="960"/>
      <c r="AP127" s="962">
        <v>0.3</v>
      </c>
      <c r="AQ127" s="963"/>
      <c r="AR127" s="963"/>
      <c r="AS127" s="963"/>
      <c r="AT127" s="964"/>
      <c r="AU127" s="233"/>
      <c r="AV127" s="233"/>
      <c r="AW127" s="233"/>
      <c r="AX127" s="886" t="s">
        <v>446</v>
      </c>
      <c r="AY127" s="887"/>
      <c r="AZ127" s="887"/>
      <c r="BA127" s="887"/>
      <c r="BB127" s="887"/>
      <c r="BC127" s="887"/>
      <c r="BD127" s="887"/>
      <c r="BE127" s="888"/>
      <c r="BF127" s="1041" t="s">
        <v>435</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447</v>
      </c>
      <c r="CQ127" s="1045"/>
      <c r="CR127" s="1045"/>
      <c r="CS127" s="1045"/>
      <c r="CT127" s="1045"/>
      <c r="CU127" s="1045"/>
      <c r="CV127" s="1045"/>
      <c r="CW127" s="1045"/>
      <c r="CX127" s="1045"/>
      <c r="CY127" s="1045"/>
      <c r="CZ127" s="1045"/>
      <c r="DA127" s="1045"/>
      <c r="DB127" s="1045"/>
      <c r="DC127" s="1045"/>
      <c r="DD127" s="1045"/>
      <c r="DE127" s="1045"/>
      <c r="DF127" s="1046"/>
      <c r="DG127" s="1047" t="s">
        <v>448</v>
      </c>
      <c r="DH127" s="1048"/>
      <c r="DI127" s="1048"/>
      <c r="DJ127" s="1048"/>
      <c r="DK127" s="1048"/>
      <c r="DL127" s="1048" t="s">
        <v>108</v>
      </c>
      <c r="DM127" s="1048"/>
      <c r="DN127" s="1048"/>
      <c r="DO127" s="1048"/>
      <c r="DP127" s="1048"/>
      <c r="DQ127" s="1048" t="s">
        <v>108</v>
      </c>
      <c r="DR127" s="1048"/>
      <c r="DS127" s="1048"/>
      <c r="DT127" s="1048"/>
      <c r="DU127" s="1048"/>
      <c r="DV127" s="1049" t="s">
        <v>108</v>
      </c>
      <c r="DW127" s="1049"/>
      <c r="DX127" s="1049"/>
      <c r="DY127" s="1049"/>
      <c r="DZ127" s="1050"/>
    </row>
    <row r="128" spans="1:130" s="197" customFormat="1" ht="26.25" customHeight="1" x14ac:dyDescent="0.15">
      <c r="A128" s="1071" t="s">
        <v>449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450</v>
      </c>
      <c r="X128" s="1073"/>
      <c r="Y128" s="1073"/>
      <c r="Z128" s="1074"/>
      <c r="AA128" s="1089">
        <v>82578</v>
      </c>
      <c r="AB128" s="1090"/>
      <c r="AC128" s="1090"/>
      <c r="AD128" s="1090"/>
      <c r="AE128" s="1091"/>
      <c r="AF128" s="1092">
        <v>85421</v>
      </c>
      <c r="AG128" s="1090"/>
      <c r="AH128" s="1090"/>
      <c r="AI128" s="1090"/>
      <c r="AJ128" s="1091"/>
      <c r="AK128" s="1092">
        <v>84831</v>
      </c>
      <c r="AL128" s="1090"/>
      <c r="AM128" s="1090"/>
      <c r="AN128" s="1090"/>
      <c r="AO128" s="1091"/>
      <c r="AP128" s="1093"/>
      <c r="AQ128" s="1094"/>
      <c r="AR128" s="1094"/>
      <c r="AS128" s="1094"/>
      <c r="AT128" s="1095"/>
      <c r="AU128" s="235"/>
      <c r="AV128" s="235"/>
      <c r="AW128" s="235"/>
      <c r="AX128" s="1054" t="s">
        <v>451</v>
      </c>
      <c r="AY128" s="950"/>
      <c r="AZ128" s="950"/>
      <c r="BA128" s="950"/>
      <c r="BB128" s="950"/>
      <c r="BC128" s="950"/>
      <c r="BD128" s="950"/>
      <c r="BE128" s="951"/>
      <c r="BF128" s="1066" t="s">
        <v>452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453</v>
      </c>
      <c r="X129" s="1061"/>
      <c r="Y129" s="1061"/>
      <c r="Z129" s="1062"/>
      <c r="AA129" s="958">
        <v>2137963</v>
      </c>
      <c r="AB129" s="959"/>
      <c r="AC129" s="959"/>
      <c r="AD129" s="959"/>
      <c r="AE129" s="960"/>
      <c r="AF129" s="961">
        <v>2162796</v>
      </c>
      <c r="AG129" s="959"/>
      <c r="AH129" s="959"/>
      <c r="AI129" s="959"/>
      <c r="AJ129" s="960"/>
      <c r="AK129" s="961">
        <v>2287378</v>
      </c>
      <c r="AL129" s="959"/>
      <c r="AM129" s="959"/>
      <c r="AN129" s="959"/>
      <c r="AO129" s="960"/>
      <c r="AP129" s="1063"/>
      <c r="AQ129" s="1064"/>
      <c r="AR129" s="1064"/>
      <c r="AS129" s="1064"/>
      <c r="AT129" s="1065"/>
      <c r="AU129" s="235"/>
      <c r="AV129" s="235"/>
      <c r="AW129" s="235"/>
      <c r="AX129" s="1054" t="s">
        <v>454</v>
      </c>
      <c r="AY129" s="950"/>
      <c r="AZ129" s="950"/>
      <c r="BA129" s="950"/>
      <c r="BB129" s="950"/>
      <c r="BC129" s="950"/>
      <c r="BD129" s="950"/>
      <c r="BE129" s="951"/>
      <c r="BF129" s="1055">
        <v>4.0999999999999996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456</v>
      </c>
      <c r="X130" s="1061"/>
      <c r="Y130" s="1061"/>
      <c r="Z130" s="1062"/>
      <c r="AA130" s="958">
        <v>390858</v>
      </c>
      <c r="AB130" s="959"/>
      <c r="AC130" s="959"/>
      <c r="AD130" s="959"/>
      <c r="AE130" s="960"/>
      <c r="AF130" s="961">
        <v>466539</v>
      </c>
      <c r="AG130" s="959"/>
      <c r="AH130" s="959"/>
      <c r="AI130" s="959"/>
      <c r="AJ130" s="960"/>
      <c r="AK130" s="961">
        <v>487814</v>
      </c>
      <c r="AL130" s="959"/>
      <c r="AM130" s="959"/>
      <c r="AN130" s="959"/>
      <c r="AO130" s="960"/>
      <c r="AP130" s="1063"/>
      <c r="AQ130" s="1064"/>
      <c r="AR130" s="1064"/>
      <c r="AS130" s="1064"/>
      <c r="AT130" s="1065"/>
      <c r="AU130" s="235"/>
      <c r="AV130" s="235"/>
      <c r="AW130" s="235"/>
      <c r="AX130" s="1113" t="s">
        <v>457</v>
      </c>
      <c r="AY130" s="1045"/>
      <c r="AZ130" s="1045"/>
      <c r="BA130" s="1045"/>
      <c r="BB130" s="1045"/>
      <c r="BC130" s="1045"/>
      <c r="BD130" s="1045"/>
      <c r="BE130" s="1046"/>
      <c r="BF130" s="1075" t="s">
        <v>400</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458</v>
      </c>
      <c r="X131" s="1084"/>
      <c r="Y131" s="1084"/>
      <c r="Z131" s="1085"/>
      <c r="AA131" s="997">
        <v>1747105</v>
      </c>
      <c r="AB131" s="998"/>
      <c r="AC131" s="998"/>
      <c r="AD131" s="998"/>
      <c r="AE131" s="999"/>
      <c r="AF131" s="1000">
        <v>1696257</v>
      </c>
      <c r="AG131" s="998"/>
      <c r="AH131" s="998"/>
      <c r="AI131" s="998"/>
      <c r="AJ131" s="999"/>
      <c r="AK131" s="1000">
        <v>1799564</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459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460</v>
      </c>
      <c r="W132" s="1101"/>
      <c r="X132" s="1101"/>
      <c r="Y132" s="1101"/>
      <c r="Z132" s="1102"/>
      <c r="AA132" s="1103">
        <v>5.1633416419999998</v>
      </c>
      <c r="AB132" s="1104"/>
      <c r="AC132" s="1104"/>
      <c r="AD132" s="1104"/>
      <c r="AE132" s="1105"/>
      <c r="AF132" s="1106">
        <v>3.1524114569999999</v>
      </c>
      <c r="AG132" s="1104"/>
      <c r="AH132" s="1104"/>
      <c r="AI132" s="1104"/>
      <c r="AJ132" s="1105"/>
      <c r="AK132" s="1106">
        <v>4.1047164760000001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461</v>
      </c>
      <c r="W133" s="1108"/>
      <c r="X133" s="1108"/>
      <c r="Y133" s="1108"/>
      <c r="Z133" s="1109"/>
      <c r="AA133" s="1110">
        <v>6.9</v>
      </c>
      <c r="AB133" s="1111"/>
      <c r="AC133" s="1111"/>
      <c r="AD133" s="1111"/>
      <c r="AE133" s="1112"/>
      <c r="AF133" s="1110">
        <v>5.2</v>
      </c>
      <c r="AG133" s="1111"/>
      <c r="AH133" s="1111"/>
      <c r="AI133" s="1111"/>
      <c r="AJ133" s="1112"/>
      <c r="AK133" s="1110">
        <v>4.0999999999999996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17" t="s">
        <v>464</v>
      </c>
      <c r="L7" s="254"/>
      <c r="M7" s="255" t="s">
        <v>465</v>
      </c>
      <c r="N7" s="256"/>
    </row>
    <row r="8" spans="1:16" x14ac:dyDescent="0.15">
      <c r="A8" s="248"/>
      <c r="B8" s="244"/>
      <c r="C8" s="244"/>
      <c r="D8" s="244"/>
      <c r="E8" s="244"/>
      <c r="F8" s="244"/>
      <c r="G8" s="257"/>
      <c r="H8" s="258"/>
      <c r="I8" s="258"/>
      <c r="J8" s="259"/>
      <c r="K8" s="1118"/>
      <c r="L8" s="260" t="s">
        <v>466</v>
      </c>
      <c r="M8" s="261" t="s">
        <v>467</v>
      </c>
      <c r="N8" s="262" t="s">
        <v>468</v>
      </c>
    </row>
    <row r="9" spans="1:16" x14ac:dyDescent="0.15">
      <c r="A9" s="248"/>
      <c r="B9" s="244"/>
      <c r="C9" s="244"/>
      <c r="D9" s="244"/>
      <c r="E9" s="244"/>
      <c r="F9" s="244"/>
      <c r="G9" s="1119" t="s">
        <v>469</v>
      </c>
      <c r="H9" s="1120"/>
      <c r="I9" s="1120"/>
      <c r="J9" s="1121"/>
      <c r="K9" s="263">
        <v>441877</v>
      </c>
      <c r="L9" s="264">
        <v>169302</v>
      </c>
      <c r="M9" s="265">
        <v>187155</v>
      </c>
      <c r="N9" s="266">
        <v>-9.5</v>
      </c>
    </row>
    <row r="10" spans="1:16" x14ac:dyDescent="0.15">
      <c r="A10" s="248"/>
      <c r="B10" s="244"/>
      <c r="C10" s="244"/>
      <c r="D10" s="244"/>
      <c r="E10" s="244"/>
      <c r="F10" s="244"/>
      <c r="G10" s="1119" t="s">
        <v>470</v>
      </c>
      <c r="H10" s="1120"/>
      <c r="I10" s="1120"/>
      <c r="J10" s="1121"/>
      <c r="K10" s="267">
        <v>45816</v>
      </c>
      <c r="L10" s="268">
        <v>17554</v>
      </c>
      <c r="M10" s="269">
        <v>20525</v>
      </c>
      <c r="N10" s="270">
        <v>-14.5</v>
      </c>
    </row>
    <row r="11" spans="1:16" ht="13.5" customHeight="1" x14ac:dyDescent="0.15">
      <c r="A11" s="248"/>
      <c r="B11" s="244"/>
      <c r="C11" s="244"/>
      <c r="D11" s="244"/>
      <c r="E11" s="244"/>
      <c r="F11" s="244"/>
      <c r="G11" s="1119" t="s">
        <v>471</v>
      </c>
      <c r="H11" s="1120"/>
      <c r="I11" s="1120"/>
      <c r="J11" s="1121"/>
      <c r="K11" s="267">
        <v>95075</v>
      </c>
      <c r="L11" s="268">
        <v>36427</v>
      </c>
      <c r="M11" s="269">
        <v>27959</v>
      </c>
      <c r="N11" s="270">
        <v>30.3</v>
      </c>
    </row>
    <row r="12" spans="1:16" ht="13.5" customHeight="1" x14ac:dyDescent="0.15">
      <c r="A12" s="248"/>
      <c r="B12" s="244"/>
      <c r="C12" s="244"/>
      <c r="D12" s="244"/>
      <c r="E12" s="244"/>
      <c r="F12" s="244"/>
      <c r="G12" s="1119" t="s">
        <v>472</v>
      </c>
      <c r="H12" s="1120"/>
      <c r="I12" s="1120"/>
      <c r="J12" s="1121"/>
      <c r="K12" s="267" t="s">
        <v>473</v>
      </c>
      <c r="L12" s="268" t="s">
        <v>473</v>
      </c>
      <c r="M12" s="269">
        <v>2910</v>
      </c>
      <c r="N12" s="270" t="s">
        <v>473</v>
      </c>
    </row>
    <row r="13" spans="1:16" ht="13.5" customHeight="1" x14ac:dyDescent="0.15">
      <c r="A13" s="248"/>
      <c r="B13" s="244"/>
      <c r="C13" s="244"/>
      <c r="D13" s="244"/>
      <c r="E13" s="244"/>
      <c r="F13" s="244"/>
      <c r="G13" s="1119" t="s">
        <v>474</v>
      </c>
      <c r="H13" s="1120"/>
      <c r="I13" s="1120"/>
      <c r="J13" s="1121"/>
      <c r="K13" s="267" t="s">
        <v>473</v>
      </c>
      <c r="L13" s="268" t="s">
        <v>473</v>
      </c>
      <c r="M13" s="269" t="s">
        <v>473</v>
      </c>
      <c r="N13" s="270" t="s">
        <v>473</v>
      </c>
    </row>
    <row r="14" spans="1:16" ht="13.5" customHeight="1" x14ac:dyDescent="0.15">
      <c r="A14" s="248"/>
      <c r="B14" s="244"/>
      <c r="C14" s="244"/>
      <c r="D14" s="244"/>
      <c r="E14" s="244"/>
      <c r="F14" s="244"/>
      <c r="G14" s="1119" t="s">
        <v>475</v>
      </c>
      <c r="H14" s="1120"/>
      <c r="I14" s="1120"/>
      <c r="J14" s="1121"/>
      <c r="K14" s="267">
        <v>37831</v>
      </c>
      <c r="L14" s="268">
        <v>14495</v>
      </c>
      <c r="M14" s="269">
        <v>9160</v>
      </c>
      <c r="N14" s="270">
        <v>58.2</v>
      </c>
    </row>
    <row r="15" spans="1:16" ht="13.5" customHeight="1" x14ac:dyDescent="0.15">
      <c r="A15" s="248"/>
      <c r="B15" s="244"/>
      <c r="C15" s="244"/>
      <c r="D15" s="244"/>
      <c r="E15" s="244"/>
      <c r="F15" s="244"/>
      <c r="G15" s="1119" t="s">
        <v>476</v>
      </c>
      <c r="H15" s="1120"/>
      <c r="I15" s="1120"/>
      <c r="J15" s="1121"/>
      <c r="K15" s="267">
        <v>18000</v>
      </c>
      <c r="L15" s="268">
        <v>6897</v>
      </c>
      <c r="M15" s="269">
        <v>4580</v>
      </c>
      <c r="N15" s="270">
        <v>50.6</v>
      </c>
    </row>
    <row r="16" spans="1:16" x14ac:dyDescent="0.15">
      <c r="A16" s="248"/>
      <c r="B16" s="244"/>
      <c r="C16" s="244"/>
      <c r="D16" s="244"/>
      <c r="E16" s="244"/>
      <c r="F16" s="244"/>
      <c r="G16" s="1122" t="s">
        <v>477</v>
      </c>
      <c r="H16" s="1123"/>
      <c r="I16" s="1123"/>
      <c r="J16" s="1124"/>
      <c r="K16" s="268">
        <v>-43918</v>
      </c>
      <c r="L16" s="268">
        <v>-16827</v>
      </c>
      <c r="M16" s="269">
        <v>-19254</v>
      </c>
      <c r="N16" s="270">
        <v>-12.6</v>
      </c>
    </row>
    <row r="17" spans="1:16" x14ac:dyDescent="0.15">
      <c r="A17" s="248"/>
      <c r="B17" s="244"/>
      <c r="C17" s="244"/>
      <c r="D17" s="244"/>
      <c r="E17" s="244"/>
      <c r="F17" s="244"/>
      <c r="G17" s="1122" t="s">
        <v>167</v>
      </c>
      <c r="H17" s="1123"/>
      <c r="I17" s="1123"/>
      <c r="J17" s="1124"/>
      <c r="K17" s="268">
        <v>594681</v>
      </c>
      <c r="L17" s="268">
        <v>227847</v>
      </c>
      <c r="M17" s="269">
        <v>233033</v>
      </c>
      <c r="N17" s="270">
        <v>-2.2000000000000002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14" t="s">
        <v>482</v>
      </c>
      <c r="H21" s="1115"/>
      <c r="I21" s="1115"/>
      <c r="J21" s="1116"/>
      <c r="K21" s="280">
        <v>19.16</v>
      </c>
      <c r="L21" s="281">
        <v>21.21</v>
      </c>
      <c r="M21" s="282">
        <v>-2.0499999999999998</v>
      </c>
      <c r="N21" s="249"/>
      <c r="O21" s="283"/>
      <c r="P21" s="279"/>
    </row>
    <row r="22" spans="1:16" s="284" customFormat="1" x14ac:dyDescent="0.15">
      <c r="A22" s="279"/>
      <c r="B22" s="249"/>
      <c r="C22" s="249"/>
      <c r="D22" s="249"/>
      <c r="E22" s="249"/>
      <c r="F22" s="249"/>
      <c r="G22" s="1114" t="s">
        <v>483</v>
      </c>
      <c r="H22" s="1115"/>
      <c r="I22" s="1115"/>
      <c r="J22" s="1116"/>
      <c r="K22" s="285">
        <v>98.8</v>
      </c>
      <c r="L22" s="286">
        <v>95.4</v>
      </c>
      <c r="M22" s="287">
        <v>3.4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7" t="s">
        <v>464</v>
      </c>
      <c r="L30" s="254"/>
      <c r="M30" s="255" t="s">
        <v>465</v>
      </c>
      <c r="N30" s="256"/>
    </row>
    <row r="31" spans="1:16" x14ac:dyDescent="0.15">
      <c r="A31" s="248"/>
      <c r="B31" s="244"/>
      <c r="C31" s="244"/>
      <c r="D31" s="244"/>
      <c r="E31" s="244"/>
      <c r="F31" s="244"/>
      <c r="G31" s="257"/>
      <c r="H31" s="258"/>
      <c r="I31" s="258"/>
      <c r="J31" s="259"/>
      <c r="K31" s="1118"/>
      <c r="L31" s="260" t="s">
        <v>466</v>
      </c>
      <c r="M31" s="261" t="s">
        <v>467</v>
      </c>
      <c r="N31" s="262" t="s">
        <v>468</v>
      </c>
    </row>
    <row r="32" spans="1:16" ht="27" customHeight="1" x14ac:dyDescent="0.15">
      <c r="A32" s="248"/>
      <c r="B32" s="244"/>
      <c r="C32" s="244"/>
      <c r="D32" s="244"/>
      <c r="E32" s="244"/>
      <c r="F32" s="244"/>
      <c r="G32" s="1130" t="s">
        <v>487</v>
      </c>
      <c r="H32" s="1131"/>
      <c r="I32" s="1131"/>
      <c r="J32" s="1132"/>
      <c r="K32" s="294">
        <v>590854</v>
      </c>
      <c r="L32" s="294">
        <v>226381</v>
      </c>
      <c r="M32" s="295">
        <v>137219</v>
      </c>
      <c r="N32" s="296">
        <v>65</v>
      </c>
    </row>
    <row r="33" spans="1:16" ht="13.5" customHeight="1" x14ac:dyDescent="0.15">
      <c r="A33" s="248"/>
      <c r="B33" s="244"/>
      <c r="C33" s="244"/>
      <c r="D33" s="244"/>
      <c r="E33" s="244"/>
      <c r="F33" s="244"/>
      <c r="G33" s="1130" t="s">
        <v>488</v>
      </c>
      <c r="H33" s="1131"/>
      <c r="I33" s="1131"/>
      <c r="J33" s="1132"/>
      <c r="K33" s="294" t="s">
        <v>473</v>
      </c>
      <c r="L33" s="294" t="s">
        <v>473</v>
      </c>
      <c r="M33" s="295" t="s">
        <v>473</v>
      </c>
      <c r="N33" s="296" t="s">
        <v>473</v>
      </c>
    </row>
    <row r="34" spans="1:16" ht="27" customHeight="1" x14ac:dyDescent="0.15">
      <c r="A34" s="248"/>
      <c r="B34" s="244"/>
      <c r="C34" s="244"/>
      <c r="D34" s="244"/>
      <c r="E34" s="244"/>
      <c r="F34" s="244"/>
      <c r="G34" s="1130" t="s">
        <v>489</v>
      </c>
      <c r="H34" s="1131"/>
      <c r="I34" s="1131"/>
      <c r="J34" s="1132"/>
      <c r="K34" s="294" t="s">
        <v>473</v>
      </c>
      <c r="L34" s="294" t="s">
        <v>473</v>
      </c>
      <c r="M34" s="295">
        <v>4</v>
      </c>
      <c r="N34" s="296" t="s">
        <v>473</v>
      </c>
    </row>
    <row r="35" spans="1:16" ht="27" customHeight="1" x14ac:dyDescent="0.15">
      <c r="A35" s="248"/>
      <c r="B35" s="244"/>
      <c r="C35" s="244"/>
      <c r="D35" s="244"/>
      <c r="E35" s="244"/>
      <c r="F35" s="244"/>
      <c r="G35" s="1130" t="s">
        <v>490</v>
      </c>
      <c r="H35" s="1131"/>
      <c r="I35" s="1131"/>
      <c r="J35" s="1132"/>
      <c r="K35" s="294">
        <v>22482</v>
      </c>
      <c r="L35" s="294">
        <v>8614</v>
      </c>
      <c r="M35" s="295">
        <v>30414</v>
      </c>
      <c r="N35" s="296">
        <v>-71.7</v>
      </c>
    </row>
    <row r="36" spans="1:16" ht="27" customHeight="1" x14ac:dyDescent="0.15">
      <c r="A36" s="248"/>
      <c r="B36" s="244"/>
      <c r="C36" s="244"/>
      <c r="D36" s="244"/>
      <c r="E36" s="244"/>
      <c r="F36" s="244"/>
      <c r="G36" s="1130" t="s">
        <v>491</v>
      </c>
      <c r="H36" s="1131"/>
      <c r="I36" s="1131"/>
      <c r="J36" s="1132"/>
      <c r="K36" s="294">
        <v>28460</v>
      </c>
      <c r="L36" s="294">
        <v>10904</v>
      </c>
      <c r="M36" s="295">
        <v>5195</v>
      </c>
      <c r="N36" s="296">
        <v>109.9</v>
      </c>
    </row>
    <row r="37" spans="1:16" ht="13.5" customHeight="1" x14ac:dyDescent="0.15">
      <c r="A37" s="248"/>
      <c r="B37" s="244"/>
      <c r="C37" s="244"/>
      <c r="D37" s="244"/>
      <c r="E37" s="244"/>
      <c r="F37" s="244"/>
      <c r="G37" s="1130" t="s">
        <v>492</v>
      </c>
      <c r="H37" s="1131"/>
      <c r="I37" s="1131"/>
      <c r="J37" s="1132"/>
      <c r="K37" s="294">
        <v>4716</v>
      </c>
      <c r="L37" s="294">
        <v>1807</v>
      </c>
      <c r="M37" s="295">
        <v>2257</v>
      </c>
      <c r="N37" s="296">
        <v>-19.899999999999999</v>
      </c>
    </row>
    <row r="38" spans="1:16" ht="27" customHeight="1" x14ac:dyDescent="0.15">
      <c r="A38" s="248"/>
      <c r="B38" s="244"/>
      <c r="C38" s="244"/>
      <c r="D38" s="244"/>
      <c r="E38" s="244"/>
      <c r="F38" s="244"/>
      <c r="G38" s="1133" t="s">
        <v>493</v>
      </c>
      <c r="H38" s="1134"/>
      <c r="I38" s="1134"/>
      <c r="J38" s="1135"/>
      <c r="K38" s="297" t="s">
        <v>473</v>
      </c>
      <c r="L38" s="297" t="s">
        <v>473</v>
      </c>
      <c r="M38" s="298">
        <v>40</v>
      </c>
      <c r="N38" s="299" t="s">
        <v>473</v>
      </c>
      <c r="O38" s="293"/>
    </row>
    <row r="39" spans="1:16" x14ac:dyDescent="0.15">
      <c r="A39" s="248"/>
      <c r="B39" s="244"/>
      <c r="C39" s="244"/>
      <c r="D39" s="244"/>
      <c r="E39" s="244"/>
      <c r="F39" s="244"/>
      <c r="G39" s="1133" t="s">
        <v>494</v>
      </c>
      <c r="H39" s="1134"/>
      <c r="I39" s="1134"/>
      <c r="J39" s="1135"/>
      <c r="K39" s="300">
        <v>-84831</v>
      </c>
      <c r="L39" s="300">
        <v>-32502</v>
      </c>
      <c r="M39" s="301">
        <v>-7960</v>
      </c>
      <c r="N39" s="302">
        <v>308.3</v>
      </c>
      <c r="O39" s="293"/>
    </row>
    <row r="40" spans="1:16" ht="27" customHeight="1" x14ac:dyDescent="0.15">
      <c r="A40" s="248"/>
      <c r="B40" s="244"/>
      <c r="C40" s="244"/>
      <c r="D40" s="244"/>
      <c r="E40" s="244"/>
      <c r="F40" s="244"/>
      <c r="G40" s="1130" t="s">
        <v>495</v>
      </c>
      <c r="H40" s="1131"/>
      <c r="I40" s="1131"/>
      <c r="J40" s="1132"/>
      <c r="K40" s="300">
        <v>-487814</v>
      </c>
      <c r="L40" s="300">
        <v>-186902</v>
      </c>
      <c r="M40" s="301">
        <v>-124831</v>
      </c>
      <c r="N40" s="302">
        <v>49.7</v>
      </c>
      <c r="O40" s="293"/>
    </row>
    <row r="41" spans="1:16" x14ac:dyDescent="0.15">
      <c r="A41" s="248"/>
      <c r="B41" s="244"/>
      <c r="C41" s="244"/>
      <c r="D41" s="244"/>
      <c r="E41" s="244"/>
      <c r="F41" s="244"/>
      <c r="G41" s="1136" t="s">
        <v>278</v>
      </c>
      <c r="H41" s="1137"/>
      <c r="I41" s="1137"/>
      <c r="J41" s="1138"/>
      <c r="K41" s="294">
        <v>73867</v>
      </c>
      <c r="L41" s="300">
        <v>28302</v>
      </c>
      <c r="M41" s="301">
        <v>42339</v>
      </c>
      <c r="N41" s="302">
        <v>-33.200000000000003</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25" t="s">
        <v>464</v>
      </c>
      <c r="J49" s="1127" t="s">
        <v>499</v>
      </c>
      <c r="K49" s="1128"/>
      <c r="L49" s="1128"/>
      <c r="M49" s="1128"/>
      <c r="N49" s="1129"/>
    </row>
    <row r="50" spans="1:14" x14ac:dyDescent="0.15">
      <c r="A50" s="248"/>
      <c r="B50" s="244"/>
      <c r="C50" s="244"/>
      <c r="D50" s="244"/>
      <c r="E50" s="244"/>
      <c r="F50" s="244"/>
      <c r="G50" s="312"/>
      <c r="H50" s="313"/>
      <c r="I50" s="1126"/>
      <c r="J50" s="314" t="s">
        <v>500</v>
      </c>
      <c r="K50" s="315" t="s">
        <v>501</v>
      </c>
      <c r="L50" s="316" t="s">
        <v>502</v>
      </c>
      <c r="M50" s="317" t="s">
        <v>503</v>
      </c>
      <c r="N50" s="318" t="s">
        <v>504</v>
      </c>
    </row>
    <row r="51" spans="1:14" x14ac:dyDescent="0.15">
      <c r="A51" s="248"/>
      <c r="B51" s="244"/>
      <c r="C51" s="244"/>
      <c r="D51" s="244"/>
      <c r="E51" s="244"/>
      <c r="F51" s="244"/>
      <c r="G51" s="310" t="s">
        <v>505</v>
      </c>
      <c r="H51" s="311"/>
      <c r="I51" s="319">
        <v>871354</v>
      </c>
      <c r="J51" s="320">
        <v>307356</v>
      </c>
      <c r="K51" s="321">
        <v>82.1</v>
      </c>
      <c r="L51" s="322">
        <v>216155</v>
      </c>
      <c r="M51" s="323">
        <v>-35.299999999999997</v>
      </c>
      <c r="N51" s="324">
        <v>117.4</v>
      </c>
    </row>
    <row r="52" spans="1:14" x14ac:dyDescent="0.15">
      <c r="A52" s="248"/>
      <c r="B52" s="244"/>
      <c r="C52" s="244"/>
      <c r="D52" s="244"/>
      <c r="E52" s="244"/>
      <c r="F52" s="244"/>
      <c r="G52" s="325"/>
      <c r="H52" s="326" t="s">
        <v>506</v>
      </c>
      <c r="I52" s="327">
        <v>359465</v>
      </c>
      <c r="J52" s="328">
        <v>126795</v>
      </c>
      <c r="K52" s="329">
        <v>-20.9</v>
      </c>
      <c r="L52" s="330">
        <v>108827</v>
      </c>
      <c r="M52" s="331">
        <v>-19.600000000000001</v>
      </c>
      <c r="N52" s="332">
        <v>-1.3</v>
      </c>
    </row>
    <row r="53" spans="1:14" x14ac:dyDescent="0.15">
      <c r="A53" s="248"/>
      <c r="B53" s="244"/>
      <c r="C53" s="244"/>
      <c r="D53" s="244"/>
      <c r="E53" s="244"/>
      <c r="F53" s="244"/>
      <c r="G53" s="310" t="s">
        <v>507</v>
      </c>
      <c r="H53" s="311"/>
      <c r="I53" s="319">
        <v>948150</v>
      </c>
      <c r="J53" s="320">
        <v>338263</v>
      </c>
      <c r="K53" s="321">
        <v>10.1</v>
      </c>
      <c r="L53" s="322">
        <v>228305</v>
      </c>
      <c r="M53" s="323">
        <v>5.6</v>
      </c>
      <c r="N53" s="324">
        <v>4.5</v>
      </c>
    </row>
    <row r="54" spans="1:14" x14ac:dyDescent="0.15">
      <c r="A54" s="248"/>
      <c r="B54" s="244"/>
      <c r="C54" s="244"/>
      <c r="D54" s="244"/>
      <c r="E54" s="244"/>
      <c r="F54" s="244"/>
      <c r="G54" s="325"/>
      <c r="H54" s="326" t="s">
        <v>506</v>
      </c>
      <c r="I54" s="327">
        <v>202102</v>
      </c>
      <c r="J54" s="328">
        <v>72102</v>
      </c>
      <c r="K54" s="329">
        <v>-43.1</v>
      </c>
      <c r="L54" s="330">
        <v>86611</v>
      </c>
      <c r="M54" s="331">
        <v>-20.399999999999999</v>
      </c>
      <c r="N54" s="332">
        <v>-22.7</v>
      </c>
    </row>
    <row r="55" spans="1:14" x14ac:dyDescent="0.15">
      <c r="A55" s="248"/>
      <c r="B55" s="244"/>
      <c r="C55" s="244"/>
      <c r="D55" s="244"/>
      <c r="E55" s="244"/>
      <c r="F55" s="244"/>
      <c r="G55" s="310" t="s">
        <v>508</v>
      </c>
      <c r="H55" s="311"/>
      <c r="I55" s="319">
        <v>1153295</v>
      </c>
      <c r="J55" s="320">
        <v>414854</v>
      </c>
      <c r="K55" s="321">
        <v>22.6</v>
      </c>
      <c r="L55" s="322">
        <v>316331</v>
      </c>
      <c r="M55" s="323">
        <v>38.6</v>
      </c>
      <c r="N55" s="324">
        <v>-16</v>
      </c>
    </row>
    <row r="56" spans="1:14" x14ac:dyDescent="0.15">
      <c r="A56" s="248"/>
      <c r="B56" s="244"/>
      <c r="C56" s="244"/>
      <c r="D56" s="244"/>
      <c r="E56" s="244"/>
      <c r="F56" s="244"/>
      <c r="G56" s="325"/>
      <c r="H56" s="326" t="s">
        <v>506</v>
      </c>
      <c r="I56" s="327">
        <v>471952</v>
      </c>
      <c r="J56" s="328">
        <v>169767</v>
      </c>
      <c r="K56" s="329">
        <v>135.5</v>
      </c>
      <c r="L56" s="330">
        <v>106387</v>
      </c>
      <c r="M56" s="331">
        <v>22.8</v>
      </c>
      <c r="N56" s="332">
        <v>112.7</v>
      </c>
    </row>
    <row r="57" spans="1:14" x14ac:dyDescent="0.15">
      <c r="A57" s="248"/>
      <c r="B57" s="244"/>
      <c r="C57" s="244"/>
      <c r="D57" s="244"/>
      <c r="E57" s="244"/>
      <c r="F57" s="244"/>
      <c r="G57" s="310" t="s">
        <v>509</v>
      </c>
      <c r="H57" s="311"/>
      <c r="I57" s="319">
        <v>435637</v>
      </c>
      <c r="J57" s="320">
        <v>162430</v>
      </c>
      <c r="K57" s="321">
        <v>-60.8</v>
      </c>
      <c r="L57" s="322">
        <v>333013</v>
      </c>
      <c r="M57" s="323">
        <v>5.3</v>
      </c>
      <c r="N57" s="324">
        <v>-66.099999999999994</v>
      </c>
    </row>
    <row r="58" spans="1:14" x14ac:dyDescent="0.15">
      <c r="A58" s="248"/>
      <c r="B58" s="244"/>
      <c r="C58" s="244"/>
      <c r="D58" s="244"/>
      <c r="E58" s="244"/>
      <c r="F58" s="244"/>
      <c r="G58" s="325"/>
      <c r="H58" s="326" t="s">
        <v>506</v>
      </c>
      <c r="I58" s="327">
        <v>409814</v>
      </c>
      <c r="J58" s="328">
        <v>152802</v>
      </c>
      <c r="K58" s="329">
        <v>-10</v>
      </c>
      <c r="L58" s="330">
        <v>126732</v>
      </c>
      <c r="M58" s="331">
        <v>19.100000000000001</v>
      </c>
      <c r="N58" s="332">
        <v>-29.1</v>
      </c>
    </row>
    <row r="59" spans="1:14" x14ac:dyDescent="0.15">
      <c r="A59" s="248"/>
      <c r="B59" s="244"/>
      <c r="C59" s="244"/>
      <c r="D59" s="244"/>
      <c r="E59" s="244"/>
      <c r="F59" s="244"/>
      <c r="G59" s="310" t="s">
        <v>510</v>
      </c>
      <c r="H59" s="311"/>
      <c r="I59" s="319">
        <v>571043</v>
      </c>
      <c r="J59" s="320">
        <v>218790</v>
      </c>
      <c r="K59" s="321">
        <v>34.700000000000003</v>
      </c>
      <c r="L59" s="322">
        <v>280458</v>
      </c>
      <c r="M59" s="323">
        <v>-15.8</v>
      </c>
      <c r="N59" s="324">
        <v>50.5</v>
      </c>
    </row>
    <row r="60" spans="1:14" x14ac:dyDescent="0.15">
      <c r="A60" s="248"/>
      <c r="B60" s="244"/>
      <c r="C60" s="244"/>
      <c r="D60" s="244"/>
      <c r="E60" s="244"/>
      <c r="F60" s="244"/>
      <c r="G60" s="325"/>
      <c r="H60" s="326" t="s">
        <v>506</v>
      </c>
      <c r="I60" s="333">
        <v>539232</v>
      </c>
      <c r="J60" s="328">
        <v>206602</v>
      </c>
      <c r="K60" s="329">
        <v>35.200000000000003</v>
      </c>
      <c r="L60" s="330">
        <v>127286</v>
      </c>
      <c r="M60" s="331">
        <v>0.4</v>
      </c>
      <c r="N60" s="332">
        <v>34.799999999999997</v>
      </c>
    </row>
    <row r="61" spans="1:14" x14ac:dyDescent="0.15">
      <c r="A61" s="248"/>
      <c r="B61" s="244"/>
      <c r="C61" s="244"/>
      <c r="D61" s="244"/>
      <c r="E61" s="244"/>
      <c r="F61" s="244"/>
      <c r="G61" s="310" t="s">
        <v>511</v>
      </c>
      <c r="H61" s="334"/>
      <c r="I61" s="335">
        <v>795896</v>
      </c>
      <c r="J61" s="336">
        <v>288339</v>
      </c>
      <c r="K61" s="337">
        <v>17.7</v>
      </c>
      <c r="L61" s="338">
        <v>274852</v>
      </c>
      <c r="M61" s="339">
        <v>-0.3</v>
      </c>
      <c r="N61" s="324">
        <v>18</v>
      </c>
    </row>
    <row r="62" spans="1:14" x14ac:dyDescent="0.15">
      <c r="A62" s="248"/>
      <c r="B62" s="244"/>
      <c r="C62" s="244"/>
      <c r="D62" s="244"/>
      <c r="E62" s="244"/>
      <c r="F62" s="244"/>
      <c r="G62" s="325"/>
      <c r="H62" s="326" t="s">
        <v>506</v>
      </c>
      <c r="I62" s="327">
        <v>396513</v>
      </c>
      <c r="J62" s="328">
        <v>145614</v>
      </c>
      <c r="K62" s="329">
        <v>19.3</v>
      </c>
      <c r="L62" s="330">
        <v>111169</v>
      </c>
      <c r="M62" s="331">
        <v>0.5</v>
      </c>
      <c r="N62" s="332">
        <v>18.8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9" t="s">
        <v>3</v>
      </c>
      <c r="D47" s="1139"/>
      <c r="E47" s="1140"/>
      <c r="F47" s="11">
        <v>31.38</v>
      </c>
      <c r="G47" s="12">
        <v>33.229999999999997</v>
      </c>
      <c r="H47" s="12">
        <v>38.32</v>
      </c>
      <c r="I47" s="12">
        <v>43.43</v>
      </c>
      <c r="J47" s="13">
        <v>45.64</v>
      </c>
    </row>
    <row r="48" spans="2:10" ht="57.75" customHeight="1" x14ac:dyDescent="0.15">
      <c r="B48" s="14"/>
      <c r="C48" s="1141" t="s">
        <v>4</v>
      </c>
      <c r="D48" s="1141"/>
      <c r="E48" s="1142"/>
      <c r="F48" s="15">
        <v>5.87</v>
      </c>
      <c r="G48" s="16">
        <v>6.36</v>
      </c>
      <c r="H48" s="16">
        <v>6.55</v>
      </c>
      <c r="I48" s="16">
        <v>4.76</v>
      </c>
      <c r="J48" s="17">
        <v>5.8</v>
      </c>
    </row>
    <row r="49" spans="2:10" ht="57.75" customHeight="1" thickBot="1" x14ac:dyDescent="0.2">
      <c r="B49" s="18"/>
      <c r="C49" s="1143" t="s">
        <v>5</v>
      </c>
      <c r="D49" s="1143"/>
      <c r="E49" s="1144"/>
      <c r="F49" s="19">
        <v>2.17</v>
      </c>
      <c r="G49" s="20">
        <v>3.74</v>
      </c>
      <c r="H49" s="20">
        <v>5.33</v>
      </c>
      <c r="I49" s="20">
        <v>3.84</v>
      </c>
      <c r="J49" s="21">
        <v>5.88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takiyama-tomoharu</cp:lastModifiedBy>
  <cp:lastPrinted>2017-02-27T02:42:55Z</cp:lastPrinted>
  <dcterms:created xsi:type="dcterms:W3CDTF">2017-02-15T14:36:17Z</dcterms:created>
  <dcterms:modified xsi:type="dcterms:W3CDTF">2017-05-08T09:36:27Z</dcterms:modified>
  <cp:category/>
</cp:coreProperties>
</file>