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06_市町村係\Ｒ６★市町村係（業務分類別）\04_財政\02_財政関係　←財ヒア含む\02_照会\070131_令和４年度財政状況資料集の作成について（２回目再出力後）\05確認依頼\04本庁へ\"/>
    </mc:Choice>
  </mc:AlternateContent>
  <bookViews>
    <workbookView xWindow="0" yWindow="0" windowWidth="16695" windowHeight="7380" firstSheet="13" activeTab="14"/>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BG34" i="10" l="1"/>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U36" i="10"/>
  <c r="C36" i="10"/>
  <c r="BE35" i="10"/>
  <c r="AM35" i="10"/>
  <c r="C35" i="10"/>
  <c r="CO34" i="10"/>
  <c r="CO35" i="10" s="1"/>
  <c r="BW34" i="10"/>
  <c r="BW35" i="10" s="1"/>
  <c r="BW36" i="10" s="1"/>
  <c r="BW37" i="10" s="1"/>
  <c r="BW38" i="10" s="1"/>
  <c r="BW39" i="10" s="1"/>
  <c r="BW40" i="10" s="1"/>
  <c r="BW41" i="10" s="1"/>
  <c r="AM34" i="10"/>
  <c r="C34" i="10"/>
  <c r="U34" i="10" s="1"/>
  <c r="U35" i="10" l="1"/>
  <c r="BE34"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<sst xmlns="http://schemas.openxmlformats.org/spreadsheetml/2006/main" count="1168" uniqueCount="602">
  <si>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</si>
  <si>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</si>
  <si>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</si>
  <si>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</si>
  <si>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</si>
  <si>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</si>
  <si>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</si>
  <si>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</si>
  <si>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※令和5年度中に市町村合併した団体で、合併前の団体ごとの決算に基づく連結実質赤字比率を算出していない団体については、グラフを表記しない。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</si>
  <si>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</si>
  <si>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</si>
  <si>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</si>
  <si>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</si>
  <si>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</si>
  <si>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</si>
  <si>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</si>
  <si>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</si>
  <si>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</si>
  <si>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</si>
  <si>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</si>
  <si>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</si>
  <si>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</si>
  <si>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</si>
  <si>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令和5年度中に市町村合併した団体で、合併前の団体ごとの決算に基づく実質公債費比率を算出していない団体については、グラフを表記しない。</t>
    <rPh sb="3" eb="5">
      <t>レイワ</t>
    </rPh>
    <phoneticPr fontId="5"/>
  </si>
  <si>
    <t>※2 減債基金積立不足算定額=(C)×(１－(D)/(E))</t>
    <phoneticPr fontId="5"/>
  </si>
  <si>
    <t>（参考）</t>
    <rPh sb="1" eb="3">
      <t>サンコウ</t>
    </rPh>
    <phoneticPr fontId="5"/>
  </si>
  <si>
    <t>減債基金
積立状況等（注）</t>
    <rPh sb="0" eb="2">
      <t>ゲンサイ</t>
    </rPh>
    <rPh sb="2" eb="4">
      <t>キキン</t>
    </rPh>
    <rPh sb="5" eb="7">
      <t>ツミタテ</t>
    </rPh>
    <rPh sb="7" eb="9">
      <t>ジョウキョウ</t>
    </rPh>
    <rPh sb="9" eb="10">
      <t>トウ</t>
    </rPh>
    <rPh sb="10" eb="13">
      <t>チュウ</t>
    </rPh>
    <phoneticPr fontId="2"/>
  </si>
  <si>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</si>
  <si>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</si>
  <si>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</si>
  <si>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</si>
  <si>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</si>
  <si>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</si>
  <si>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</si>
  <si>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</si>
  <si>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</si>
  <si>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</si>
  <si>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</si>
  <si>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</si>
  <si>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</si>
  <si>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</si>
  <si>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</si>
  <si>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</si>
  <si>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</si>
  <si>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</si>
  <si>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</si>
  <si>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</si>
  <si>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</si>
  <si>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※令和5年度中に市町村合併した団体で、合併前の団体ごとの決算に基づく将来負担比率を算出していない団体については、グラフを表記しない。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</si>
  <si>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</si>
  <si>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</si>
  <si>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</si>
  <si>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</si>
  <si>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</si>
  <si>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</si>
  <si>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</si>
  <si>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</si>
  <si>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</si>
  <si>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</si>
  <si>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</si>
  <si>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</si>
  <si>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</si>
  <si>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</si>
  <si>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</si>
  <si>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</si>
  <si>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</si>
  <si>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</si>
  <si>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</si>
  <si>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</si>
  <si>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</si>
  <si>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</si>
  <si>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</si>
  <si>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</si>
  <si>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</si>
  <si>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</si>
  <si>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</si>
  <si>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</si>
  <si>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</si>
  <si>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</si>
  <si>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</si>
  <si>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</si>
  <si>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</si>
  <si>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令和4年度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</si>
  <si>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</si>
  <si>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</si>
  <si>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</si>
  <si>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</si>
  <si>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Ⅰ－０</t>
    <phoneticPr fontId="5"/>
  </si>
  <si>
    <t>指定団体等の指定状況</t>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</si>
  <si>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</si>
  <si>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</si>
  <si>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令和4年度(千円･％)</t>
    <rPh sb="0" eb="2">
      <t>レイワ</t>
    </rPh>
    <rPh sb="3" eb="5">
      <t>ネンド</t>
    </rPh>
    <rPh sb="6" eb="8">
      <t>センエン</t>
    </rPh>
    <phoneticPr fontId="5"/>
  </si>
  <si>
    <t>令和3年度(千円･％)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</si>
  <si>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</si>
  <si>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</si>
  <si>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</si>
  <si>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</si>
  <si>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</si>
  <si>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</si>
  <si>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</si>
  <si>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雨竜町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</si>
  <si>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</si>
  <si>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</si>
  <si>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</si>
  <si>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</si>
  <si>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</si>
  <si>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</si>
  <si>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</si>
  <si>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</si>
  <si>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</si>
  <si>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</si>
  <si>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</si>
  <si>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</si>
  <si>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</si>
  <si>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</si>
  <si>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</si>
  <si>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</si>
  <si>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</si>
  <si>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</si>
  <si>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</si>
  <si>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</si>
  <si>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</si>
  <si>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</si>
  <si>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</si>
  <si>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</si>
  <si>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</si>
  <si>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</si>
  <si>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-13.1</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</si>
  <si>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</si>
  <si>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</si>
  <si>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</si>
  <si>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</si>
  <si>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</si>
  <si>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令05.01.01(人)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</si>
  <si>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</si>
  <si>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</si>
  <si>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</si>
  <si>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</si>
  <si>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</si>
  <si>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</si>
  <si>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</si>
  <si>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</si>
  <si>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</si>
  <si>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</si>
  <si>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</si>
  <si>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</si>
  <si>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令04.01.01(人)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</si>
  <si>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</si>
  <si>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</si>
  <si>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</si>
  <si>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</si>
  <si>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</si>
  <si>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-2.7</t>
    <phoneticPr fontId="5"/>
  </si>
  <si>
    <t>基準財政需要額</t>
    <phoneticPr fontId="25"/>
  </si>
  <si>
    <t>うち日本人(％)</t>
    <phoneticPr fontId="5"/>
  </si>
  <si>
    <t>-2.9</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</si>
  <si>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</si>
  <si>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</si>
  <si>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</si>
  <si>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</si>
  <si>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</si>
  <si>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</si>
  <si>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</si>
  <si>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</si>
  <si>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</si>
  <si>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</si>
  <si>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</si>
  <si>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</si>
  <si>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</si>
  <si>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</si>
  <si>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</si>
  <si>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</si>
  <si>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</si>
  <si>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</si>
  <si>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</si>
  <si>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</si>
  <si>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</si>
  <si>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</si>
  <si>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</si>
  <si>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</si>
  <si>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</si>
  <si>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</si>
  <si>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</si>
  <si>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</si>
  <si>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</si>
  <si>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</si>
  <si>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</si>
  <si>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</si>
  <si>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</si>
  <si>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</si>
  <si>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</si>
  <si>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</si>
  <si>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</si>
  <si>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</si>
  <si>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</si>
  <si>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</si>
  <si>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</si>
  <si>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</si>
  <si>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</si>
  <si>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</si>
  <si>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</si>
  <si>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</si>
  <si>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</si>
  <si>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</si>
  <si>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</si>
  <si>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</si>
  <si>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</si>
  <si>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</si>
  <si>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</si>
  <si>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</si>
  <si>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</si>
  <si>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</si>
  <si>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※8：職員の状況については、令和4年度地方公務員給与実態調査に基づいている。</t>
    <phoneticPr fontId="29"/>
  </si>
  <si>
    <t>令和4年度</t>
    <phoneticPr fontId="25"/>
  </si>
  <si>
    <t>北海道雨竜町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</si>
  <si>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</si>
  <si>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</si>
  <si>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</si>
  <si>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</si>
  <si>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</si>
  <si>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</si>
  <si>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</si>
  <si>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</si>
  <si>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</si>
  <si>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</si>
  <si>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</si>
  <si>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</si>
  <si>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</si>
  <si>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</si>
  <si>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</si>
  <si>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</si>
  <si>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</si>
  <si>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</si>
  <si>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</si>
  <si>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</si>
  <si>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</si>
  <si>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</si>
  <si>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</si>
  <si>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</si>
  <si>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</si>
  <si>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</si>
  <si>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</si>
  <si>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</si>
  <si>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</si>
  <si>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</si>
  <si>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</si>
  <si>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</si>
  <si>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</si>
  <si>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</si>
  <si>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</si>
  <si>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</si>
  <si>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</si>
  <si>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</si>
  <si>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</si>
  <si>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</si>
  <si>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</si>
  <si>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</si>
  <si>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</si>
  <si>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</si>
  <si>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</si>
  <si>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</si>
  <si>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</si>
  <si>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</si>
  <si>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</si>
  <si>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</si>
  <si>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</si>
  <si>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</si>
  <si>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</si>
  <si>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</si>
  <si>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</si>
  <si>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</si>
  <si>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</si>
  <si>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</si>
  <si>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</si>
  <si>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</si>
  <si>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</si>
  <si>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</si>
  <si>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</si>
  <si>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</si>
  <si>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</si>
  <si>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</si>
  <si>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</si>
  <si>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</si>
  <si>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</si>
  <si>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</si>
  <si>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</si>
  <si>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</si>
  <si>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</si>
  <si>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震災復興特別交付税</t>
    <phoneticPr fontId="25"/>
  </si>
  <si>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</si>
  <si>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</si>
  <si>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</si>
  <si>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</si>
  <si>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</si>
  <si>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</si>
  <si>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</si>
  <si>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</si>
  <si>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</si>
  <si>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</si>
  <si>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</si>
  <si>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</si>
  <si>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</si>
  <si>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</si>
  <si>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</si>
  <si>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</si>
  <si>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令和4年度</t>
    <rPh sb="0" eb="2">
      <t>レイワ</t>
    </rPh>
    <rPh sb="3" eb="5">
      <t>ネンド</t>
    </rPh>
    <phoneticPr fontId="5"/>
  </si>
  <si>
    <t>令和3年度</t>
    <rPh sb="0" eb="2">
      <t>レイワ</t>
    </rPh>
    <rPh sb="3" eb="5">
      <t>ネンド</t>
    </rPh>
    <rPh sb="4" eb="5">
      <t>ド</t>
    </rPh>
    <phoneticPr fontId="5"/>
  </si>
  <si>
    <t>　うち元金</t>
    <phoneticPr fontId="25"/>
  </si>
  <si>
    <t>国有提供交付金(特別区財調交付金)</t>
  </si>
  <si>
    <t>徴収率
(％)</t>
    <rPh sb="0" eb="2">
      <t>チョウシュウ</t>
    </rPh>
    <rPh sb="2" eb="3">
      <t>リツ</t>
    </rPh>
    <phoneticPr fontId="5"/>
  </si>
  <si>
    <t>現年</t>
    <rPh sb="0" eb="1">
      <t>ゲン</t>
    </rPh>
    <rPh sb="1" eb="2">
      <t>ネン</t>
    </rPh>
    <phoneticPr fontId="5"/>
  </si>
  <si>
    <t>　うち利子</t>
    <phoneticPr fontId="25"/>
  </si>
  <si>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</si>
  <si>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</si>
  <si>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</si>
  <si>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</si>
  <si>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</si>
  <si>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</si>
  <si>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</si>
  <si>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</si>
  <si>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</si>
  <si>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</si>
  <si>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</si>
  <si>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</si>
  <si>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</si>
  <si>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</si>
  <si>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</si>
  <si>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</si>
  <si>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</si>
  <si>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</si>
  <si>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下水道</t>
    <phoneticPr fontId="5"/>
  </si>
  <si>
    <t>再差引収支</t>
    <rPh sb="0" eb="1">
      <t>サイ</t>
    </rPh>
    <rPh sb="1" eb="3">
      <t>サシヒキ</t>
    </rPh>
    <rPh sb="3" eb="5">
      <t>シュウシ</t>
    </rPh>
    <phoneticPr fontId="5"/>
  </si>
  <si>
    <t>　　うち一部事務組合負担金</t>
    <phoneticPr fontId="5"/>
  </si>
  <si>
    <t>地方債</t>
  </si>
  <si>
    <t>上水道</t>
    <phoneticPr fontId="5"/>
  </si>
  <si>
    <t>加入世帯数(世帯)</t>
  </si>
  <si>
    <t>　繰出金</t>
    <phoneticPr fontId="5"/>
  </si>
  <si>
    <t>　うち減収補塡債(特例分)</t>
    <rPh sb="4" eb="5">
      <t>シュウ</t>
    </rPh>
    <rPh sb="9" eb="10">
      <t>トク</t>
    </rPh>
    <rPh sb="10" eb="11">
      <t>レイ</t>
    </rPh>
    <rPh sb="11" eb="12">
      <t>ブン</t>
    </rPh>
    <phoneticPr fontId="16"/>
  </si>
  <si>
    <t>工業用水道</t>
    <phoneticPr fontId="5"/>
  </si>
  <si>
    <t>被保険者数(人)</t>
  </si>
  <si>
    <t>　積立金</t>
    <phoneticPr fontId="5"/>
  </si>
  <si>
    <t>　うち臨時財政対策債</t>
    <phoneticPr fontId="5"/>
  </si>
  <si>
    <t>交通</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</si>
  <si>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</si>
  <si>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</si>
  <si>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</si>
  <si>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</si>
  <si>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</si>
  <si>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</si>
  <si>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</si>
  <si>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</si>
  <si>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</si>
  <si>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</si>
  <si>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</si>
  <si>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</si>
  <si>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</si>
  <si>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</si>
  <si>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</si>
  <si>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</si>
  <si>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</si>
  <si>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</si>
  <si>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</si>
  <si>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</si>
  <si>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</si>
  <si>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</si>
  <si>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令和4年度</t>
  </si>
  <si>
    <t>北海道雨竜町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</si>
  <si>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</si>
  <si>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</si>
  <si>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</si>
  <si>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</si>
  <si>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</si>
  <si>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</si>
  <si>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</si>
  <si>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</si>
  <si>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</si>
  <si>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</si>
  <si>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</si>
  <si>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</si>
  <si>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</si>
  <si>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</si>
  <si>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</si>
  <si>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</si>
  <si>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</si>
  <si>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</si>
  <si>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</si>
  <si>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</si>
  <si>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</si>
  <si>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</si>
  <si>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</si>
  <si>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</si>
  <si>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</si>
  <si>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</si>
  <si>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</si>
  <si>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</si>
  <si>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</si>
  <si>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</si>
  <si>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</si>
  <si>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</si>
  <si>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</si>
  <si>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</si>
  <si>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</si>
  <si>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後期高齢者医療特別会計</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</si>
  <si>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</si>
  <si>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</si>
  <si>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</si>
  <si>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</si>
  <si>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</si>
  <si>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</si>
  <si>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</si>
  <si>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純損益
（形式収支）</t>
    <phoneticPr fontId="5"/>
  </si>
  <si>
    <t>資金剰余額
/不足額
（実質収支）</t>
    <phoneticPr fontId="5"/>
  </si>
  <si>
    <t>他会計等
からの
繰入金</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</si>
  <si>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</si>
  <si>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</si>
  <si>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</si>
  <si>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</si>
  <si>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</si>
  <si>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</si>
  <si>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</si>
  <si>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</si>
  <si>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</si>
  <si>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</si>
  <si>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令和2年度</t>
    <rPh sb="0" eb="2">
      <t>レイワ</t>
    </rPh>
    <rPh sb="3" eb="5">
      <t>ネンド</t>
    </rPh>
    <phoneticPr fontId="5"/>
  </si>
  <si>
    <t>令和3年度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</si>
  <si>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</si>
  <si>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</si>
  <si>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</si>
  <si>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</si>
  <si>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</si>
  <si>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</si>
  <si>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</si>
  <si>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</si>
  <si>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</si>
  <si>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</si>
  <si>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</si>
  <si>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</si>
  <si>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</si>
  <si>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</si>
  <si>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</si>
  <si>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</si>
  <si>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</si>
  <si>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</si>
  <si>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</si>
  <si>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</si>
  <si>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</si>
  <si>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</si>
  <si>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</si>
  <si>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</si>
  <si>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</si>
  <si>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</si>
  <si>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</si>
  <si>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</si>
  <si>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</si>
  <si>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</si>
  <si>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t>
    <phoneticPr fontId="5"/>
  </si>
  <si>
    <t>-</t>
    <phoneticPr fontId="5"/>
  </si>
  <si>
    <t>-</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</si>
  <si>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</si>
  <si>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t>
    <phoneticPr fontId="5"/>
  </si>
  <si>
    <t>引き受けた債務の履行に係るもの</t>
    <rPh sb="0" eb="1">
      <t>ヒ</t>
    </rPh>
    <rPh sb="2" eb="3">
      <t>ウ</t>
    </rPh>
    <rPh sb="5" eb="7">
      <t>サイム</t>
    </rPh>
    <rPh sb="8" eb="10">
      <t>リコウ</t>
    </rPh>
    <rPh sb="11" eb="12">
      <t>カカ</t>
    </rPh>
    <phoneticPr fontId="5"/>
  </si>
  <si>
    <t>-</t>
    <phoneticPr fontId="5"/>
  </si>
  <si>
    <t>-</t>
    <phoneticPr fontId="5"/>
  </si>
  <si>
    <t>(Ｅ)</t>
    <phoneticPr fontId="5"/>
  </si>
  <si>
    <t>その他上記に準ずるもの</t>
    <rPh sb="2" eb="3">
      <t>タ</t>
    </rPh>
    <rPh sb="3" eb="5">
      <t>ジョウキ</t>
    </rPh>
    <rPh sb="6" eb="7">
      <t>ジュン</t>
    </rPh>
    <phoneticPr fontId="5"/>
  </si>
  <si>
    <t>-</t>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</si>
  <si>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</si>
  <si>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</si>
  <si>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</si>
  <si>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農業集落排水事業特別会計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</si>
  <si>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</si>
  <si>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</si>
  <si>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後期高齢者医療特別会計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</si>
  <si>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</si>
  <si>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国民健康保険特別会計</t>
    <phoneticPr fontId="5"/>
  </si>
  <si>
    <t>(Ｆ)</t>
    <phoneticPr fontId="5"/>
  </si>
  <si>
    <t>将来負担比率（(Ｅ)－(Ｆ)）／（(Ｃ)－(Ｄ)）×１００</t>
    <rPh sb="0" eb="2">
      <t>ショウライ</t>
    </rPh>
    <rPh sb="2" eb="4">
      <t>フタン</t>
    </rPh>
    <rPh sb="4" eb="6">
      <t>ヒリツ</t>
    </rPh>
    <phoneticPr fontId="5"/>
  </si>
  <si>
    <t>その他の会計</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</si>
  <si>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</si>
  <si>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</si>
  <si>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</si>
  <si>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</si>
  <si>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</si>
  <si>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</si>
  <si>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令和4年度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</si>
  <si>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</si>
  <si>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</si>
  <si>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</si>
  <si>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</si>
  <si>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</si>
  <si>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</si>
  <si>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</si>
  <si>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</si>
  <si>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</si>
  <si>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</si>
  <si>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</si>
  <si>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</si>
  <si>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</si>
  <si>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</si>
  <si>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</si>
  <si>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</si>
  <si>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</si>
  <si>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</si>
  <si>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</si>
  <si>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</si>
  <si>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</si>
  <si>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</si>
  <si>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</si>
  <si>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</si>
  <si>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</si>
  <si>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</si>
  <si>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</si>
  <si>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</si>
  <si>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</si>
  <si>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</si>
  <si>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</si>
  <si>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</si>
  <si>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</si>
  <si>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</si>
  <si>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</si>
  <si>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</si>
  <si>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</si>
  <si>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</si>
  <si>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</si>
  <si>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</si>
  <si>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</si>
  <si>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</si>
  <si>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</si>
  <si>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</si>
  <si>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</si>
  <si>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</si>
  <si>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</si>
  <si>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</si>
  <si>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</si>
  <si>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</si>
  <si>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</si>
  <si>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※令和5年度中に市町村合併した団体で、合併前の団体ごとの決算に基づく実質公債費比率を算出していない団体については、グラフを表記しない。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</si>
  <si>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</si>
  <si>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</si>
  <si>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</si>
  <si>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</si>
  <si>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</si>
  <si>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</si>
  <si>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</si>
  <si>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</si>
  <si>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H30</t>
  </si>
  <si>
    <t>うち単独分</t>
    <rPh sb="2" eb="4">
      <t>タンドク</t>
    </rPh>
    <rPh sb="4" eb="5">
      <t>ブン</t>
    </rPh>
    <phoneticPr fontId="5"/>
  </si>
  <si>
    <t xml:space="preserve"> R01</t>
  </si>
  <si>
    <t xml:space="preserve"> R02</t>
  </si>
  <si>
    <t xml:space="preserve"> R03</t>
  </si>
  <si>
    <t xml:space="preserve"> R04</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</si>
  <si>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</si>
  <si>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</si>
  <si>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</si>
  <si>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</si>
  <si>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H30</t>
  </si>
  <si>
    <t>R01</t>
  </si>
  <si>
    <t>R02</t>
  </si>
  <si>
    <t>R03</t>
  </si>
  <si>
    <t>R04</t>
  </si>
  <si>
    <t>▲ 7.53</t>
  </si>
  <si>
    <t>▲ 4.75</t>
  </si>
  <si>
    <t>▲ 0.22</t>
  </si>
  <si>
    <t>一般会計</t>
  </si>
  <si>
    <t>農業集落排水事業特別会計</t>
  </si>
  <si>
    <t>後期高齢者医療特別会計</t>
  </si>
  <si>
    <t>国民健康保険特別会計</t>
  </si>
  <si>
    <t>その他会計（赤字）</t>
  </si>
  <si>
    <t>その他会計（黒字）</t>
  </si>
  <si>
    <t>（百万円）</t>
    <phoneticPr fontId="5"/>
  </si>
  <si>
    <t>H30</t>
    <phoneticPr fontId="5"/>
  </si>
  <si>
    <t>R01</t>
    <phoneticPr fontId="5"/>
  </si>
  <si>
    <t>R02</t>
    <phoneticPr fontId="5"/>
  </si>
  <si>
    <t>R03</t>
    <phoneticPr fontId="5"/>
  </si>
  <si>
    <t>R04</t>
    <phoneticPr fontId="5"/>
  </si>
  <si>
    <t>-</t>
    <phoneticPr fontId="2"/>
  </si>
  <si>
    <t>空知中部広域連合</t>
    <rPh sb="0" eb="2">
      <t>ソラチ</t>
    </rPh>
    <rPh sb="2" eb="4">
      <t>チュウブ</t>
    </rPh>
    <rPh sb="4" eb="6">
      <t>コウイキ</t>
    </rPh>
    <rPh sb="6" eb="8">
      <t>レンゴウ</t>
    </rPh>
    <phoneticPr fontId="2"/>
  </si>
  <si>
    <t>空知教育センター組合</t>
    <rPh sb="0" eb="2">
      <t>ソラチ</t>
    </rPh>
    <rPh sb="2" eb="4">
      <t>キョウイク</t>
    </rPh>
    <rPh sb="8" eb="10">
      <t>クミアイ</t>
    </rPh>
    <phoneticPr fontId="2"/>
  </si>
  <si>
    <t>中空知衛生施設組合</t>
    <rPh sb="0" eb="3">
      <t>ナカソラチ</t>
    </rPh>
    <rPh sb="3" eb="5">
      <t>エイセイ</t>
    </rPh>
    <rPh sb="5" eb="7">
      <t>シセツ</t>
    </rPh>
    <rPh sb="7" eb="9">
      <t>クミアイ</t>
    </rPh>
    <phoneticPr fontId="2"/>
  </si>
  <si>
    <t>中・北空知廃棄物処理広域連合</t>
    <rPh sb="0" eb="1">
      <t>ナカ</t>
    </rPh>
    <rPh sb="2" eb="3">
      <t>キタ</t>
    </rPh>
    <rPh sb="3" eb="5">
      <t>ソラチ</t>
    </rPh>
    <rPh sb="5" eb="8">
      <t>ハイキブツ</t>
    </rPh>
    <rPh sb="8" eb="10">
      <t>ショリ</t>
    </rPh>
    <rPh sb="10" eb="12">
      <t>コウイキ</t>
    </rPh>
    <rPh sb="12" eb="14">
      <t>レンゴウ</t>
    </rPh>
    <phoneticPr fontId="2"/>
  </si>
  <si>
    <t>中空知広域市町村圏組合(普通会計分)</t>
    <rPh sb="0" eb="3">
      <t>ナカソラチ</t>
    </rPh>
    <rPh sb="3" eb="5">
      <t>コウイキ</t>
    </rPh>
    <rPh sb="5" eb="9">
      <t>シチョウソンケン</t>
    </rPh>
    <rPh sb="9" eb="11">
      <t>クミアイ</t>
    </rPh>
    <rPh sb="12" eb="14">
      <t>フツウ</t>
    </rPh>
    <rPh sb="14" eb="16">
      <t>カイケイ</t>
    </rPh>
    <rPh sb="16" eb="17">
      <t>ブン</t>
    </rPh>
    <phoneticPr fontId="2"/>
  </si>
  <si>
    <t>滝川地区広域消防事務組合</t>
    <rPh sb="0" eb="2">
      <t>タキカワ</t>
    </rPh>
    <rPh sb="2" eb="4">
      <t>チク</t>
    </rPh>
    <rPh sb="4" eb="6">
      <t>コウイキ</t>
    </rPh>
    <rPh sb="6" eb="8">
      <t>ショウボウ</t>
    </rPh>
    <rPh sb="8" eb="12">
      <t>ジムクミアイ</t>
    </rPh>
    <phoneticPr fontId="2"/>
  </si>
  <si>
    <t>西空知広域水道企業団</t>
    <rPh sb="0" eb="1">
      <t>ニシ</t>
    </rPh>
    <rPh sb="1" eb="3">
      <t>ソラチ</t>
    </rPh>
    <rPh sb="3" eb="5">
      <t>コウイキ</t>
    </rPh>
    <rPh sb="5" eb="7">
      <t>スイドウ</t>
    </rPh>
    <rPh sb="7" eb="10">
      <t>キギョウダン</t>
    </rPh>
    <phoneticPr fontId="2"/>
  </si>
  <si>
    <t>石狩川流域下水道組合</t>
    <rPh sb="0" eb="2">
      <t>イシカリ</t>
    </rPh>
    <rPh sb="2" eb="3">
      <t>カワ</t>
    </rPh>
    <rPh sb="3" eb="5">
      <t>リュウイキ</t>
    </rPh>
    <rPh sb="5" eb="8">
      <t>ゲスイドウ</t>
    </rPh>
    <rPh sb="8" eb="10">
      <t>クミアイ</t>
    </rPh>
    <phoneticPr fontId="2"/>
  </si>
  <si>
    <t>雨竜町振興公社</t>
    <rPh sb="0" eb="3">
      <t>ウリュウチョウ</t>
    </rPh>
    <rPh sb="3" eb="5">
      <t>シンコウ</t>
    </rPh>
    <rPh sb="5" eb="7">
      <t>コウシャ</t>
    </rPh>
    <phoneticPr fontId="2"/>
  </si>
  <si>
    <t>雨竜町土地開発公社</t>
    <rPh sb="0" eb="3">
      <t>ウリュウチョウ</t>
    </rPh>
    <rPh sb="3" eb="9">
      <t>トチカイハツコウシャ</t>
    </rPh>
    <phoneticPr fontId="2"/>
  </si>
  <si>
    <t>土地改良整備事業償還基金</t>
    <rPh sb="0" eb="2">
      <t>トチ</t>
    </rPh>
    <rPh sb="2" eb="4">
      <t>カイリョウ</t>
    </rPh>
    <rPh sb="4" eb="6">
      <t>セイビ</t>
    </rPh>
    <rPh sb="6" eb="8">
      <t>ジギョウ</t>
    </rPh>
    <rPh sb="8" eb="10">
      <t>ショウカン</t>
    </rPh>
    <rPh sb="10" eb="12">
      <t>キキン</t>
    </rPh>
    <phoneticPr fontId="5"/>
  </si>
  <si>
    <t>ふるさと創生基金</t>
    <rPh sb="4" eb="6">
      <t>ソウセイ</t>
    </rPh>
    <rPh sb="6" eb="8">
      <t>キキン</t>
    </rPh>
    <phoneticPr fontId="2"/>
  </si>
  <si>
    <t>ライスコンビナート事業基金</t>
    <rPh sb="9" eb="11">
      <t>ジギョウ</t>
    </rPh>
    <rPh sb="11" eb="13">
      <t>キキン</t>
    </rPh>
    <phoneticPr fontId="2"/>
  </si>
  <si>
    <t>公共施設改修費等積立基金</t>
    <rPh sb="0" eb="2">
      <t>コウキョウ</t>
    </rPh>
    <rPh sb="2" eb="4">
      <t>シセツ</t>
    </rPh>
    <rPh sb="4" eb="6">
      <t>カイシュウ</t>
    </rPh>
    <rPh sb="6" eb="7">
      <t>ヒ</t>
    </rPh>
    <rPh sb="7" eb="8">
      <t>ナド</t>
    </rPh>
    <rPh sb="8" eb="10">
      <t>ツミタテ</t>
    </rPh>
    <rPh sb="10" eb="12">
      <t>キキン</t>
    </rPh>
    <phoneticPr fontId="2"/>
  </si>
  <si>
    <t>農業振興対策基金</t>
    <rPh sb="0" eb="2">
      <t>ノウギョウ</t>
    </rPh>
    <rPh sb="2" eb="4">
      <t>シンコウ</t>
    </rPh>
    <rPh sb="4" eb="6">
      <t>タイサク</t>
    </rPh>
    <rPh sb="6" eb="8">
      <t>キキン</t>
    </rPh>
    <phoneticPr fontId="2"/>
  </si>
  <si>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</si>
  <si>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</si>
  <si>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</si>
  <si>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</si>
  <si>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</si>
  <si>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</si>
  <si>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</si>
  <si>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</si>
  <si>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</si>
  <si>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有形固定資産減価償却率については、年々上昇しており類似団体内平均と比較しても高い状況となっている。今後は、公共施設総合管理計画に基づき老朽化した公共施設の集約化・複合化を計画的に進めることとする。</t>
    <rPh sb="0" eb="2">
      <t>ユウケイ</t>
    </rPh>
    <rPh sb="2" eb="4">
      <t>コテイ</t>
    </rPh>
    <rPh sb="4" eb="6">
      <t>シサン</t>
    </rPh>
    <rPh sb="6" eb="11">
      <t>ゲンカショウキャクリツ</t>
    </rPh>
    <rPh sb="17" eb="19">
      <t>ネンネン</t>
    </rPh>
    <rPh sb="19" eb="21">
      <t>ジョウショウ</t>
    </rPh>
    <rPh sb="25" eb="27">
      <t>ルイジ</t>
    </rPh>
    <rPh sb="27" eb="30">
      <t>ダンタイナイ</t>
    </rPh>
    <rPh sb="30" eb="32">
      <t>ヘイキン</t>
    </rPh>
    <rPh sb="33" eb="35">
      <t>ヒカク</t>
    </rPh>
    <rPh sb="38" eb="39">
      <t>タカ</t>
    </rPh>
    <rPh sb="40" eb="42">
      <t>ジョウキョウ</t>
    </rPh>
    <rPh sb="49" eb="51">
      <t>コンゴ</t>
    </rPh>
    <rPh sb="53" eb="55">
      <t>コウキョウ</t>
    </rPh>
    <rPh sb="55" eb="57">
      <t>シセツ</t>
    </rPh>
    <rPh sb="57" eb="59">
      <t>ソウゴウ</t>
    </rPh>
    <rPh sb="59" eb="63">
      <t>カンリケイカク</t>
    </rPh>
    <rPh sb="64" eb="65">
      <t>モト</t>
    </rPh>
    <rPh sb="67" eb="70">
      <t>ロウキュウカ</t>
    </rPh>
    <rPh sb="72" eb="74">
      <t>コウキョウ</t>
    </rPh>
    <rPh sb="74" eb="76">
      <t>シセツ</t>
    </rPh>
    <rPh sb="77" eb="80">
      <t>シュウヤクカ</t>
    </rPh>
    <rPh sb="81" eb="84">
      <t>フクゴウカ</t>
    </rPh>
    <rPh sb="85" eb="88">
      <t>ケイカクテキ</t>
    </rPh>
    <rPh sb="89" eb="90">
      <t>スス</t>
    </rPh>
    <phoneticPr fontId="5"/>
  </si>
  <si>
    <t>実質公債費比率については、類似団体と比較しても減少しているが、令和4年度は公共施設の改修を実施したことにより上昇に転じている。今後は、将来にわたって健全で安定した財政運営を行うために引き続き健全化に取り組む。</t>
    <rPh sb="0" eb="2">
      <t>ジッシツ</t>
    </rPh>
    <rPh sb="2" eb="5">
      <t>コウサイヒ</t>
    </rPh>
    <rPh sb="5" eb="7">
      <t>ヒリツ</t>
    </rPh>
    <rPh sb="13" eb="15">
      <t>ルイジ</t>
    </rPh>
    <rPh sb="15" eb="17">
      <t>ダンタイ</t>
    </rPh>
    <rPh sb="18" eb="20">
      <t>ヒカク</t>
    </rPh>
    <rPh sb="23" eb="25">
      <t>ゲンショウ</t>
    </rPh>
    <rPh sb="31" eb="33">
      <t>レイワ</t>
    </rPh>
    <rPh sb="34" eb="36">
      <t>ネンド</t>
    </rPh>
    <rPh sb="37" eb="39">
      <t>コウキョウ</t>
    </rPh>
    <rPh sb="39" eb="41">
      <t>シセツ</t>
    </rPh>
    <rPh sb="42" eb="44">
      <t>カイシュウ</t>
    </rPh>
    <rPh sb="45" eb="47">
      <t>ジッシ</t>
    </rPh>
    <rPh sb="54" eb="56">
      <t>ジョウショウ</t>
    </rPh>
    <rPh sb="57" eb="58">
      <t>テン</t>
    </rPh>
    <rPh sb="63" eb="65">
      <t>コンゴ</t>
    </rPh>
    <rPh sb="67" eb="69">
      <t>ショウライ</t>
    </rPh>
    <rPh sb="74" eb="76">
      <t>ケンゼン</t>
    </rPh>
    <rPh sb="77" eb="79">
      <t>アンテイ</t>
    </rPh>
    <rPh sb="81" eb="83">
      <t>ザイセイ</t>
    </rPh>
    <rPh sb="83" eb="85">
      <t>ウンエイ</t>
    </rPh>
    <rPh sb="86" eb="87">
      <t>オコナ</t>
    </rPh>
    <rPh sb="91" eb="92">
      <t>ヒ</t>
    </rPh>
    <rPh sb="93" eb="94">
      <t>ツヅ</t>
    </rPh>
    <rPh sb="95" eb="98">
      <t>ケンゼンカ</t>
    </rPh>
    <rPh sb="99" eb="100">
      <t>ト</t>
    </rPh>
    <rPh sb="101" eb="102">
      <t>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</si>
</sst>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27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7" xfId="1" applyFont="1" applyFill="1" applyBorder="1" applyAlignment="1">
      <alignment horizontal="center" vertical="center"/>
    </xf>
    <xf numFmtId="0" fontId="13" fillId="0" borderId="52" xfId="1" applyFont="1" applyFill="1" applyBorder="1" applyAlignment="1">
      <alignment horizontal="center" vertical="center"/>
    </xf>
    <xf numFmtId="0" fontId="13" fillId="0" borderId="1" xfId="1" applyFont="1" applyFill="1" applyBorder="1" applyAlignment="1">
      <alignment horizontal="center" vertical="center"/>
    </xf>
    <xf numFmtId="177" fontId="13" fillId="0" borderId="53"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51"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50" xfId="6" applyFont="1" applyBorder="1" applyAlignment="1">
      <alignment vertical="center"/>
    </xf>
    <xf numFmtId="178" fontId="17" fillId="0" borderId="41"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55" xfId="6" applyNumberFormat="1" applyFont="1" applyBorder="1" applyAlignment="1">
      <alignment horizontal="center" vertical="center"/>
    </xf>
    <xf numFmtId="178" fontId="17" fillId="0" borderId="56"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51"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55" xfId="6" applyNumberFormat="1" applyFont="1" applyFill="1" applyBorder="1" applyAlignment="1">
      <alignment vertical="center"/>
    </xf>
    <xf numFmtId="180" fontId="17" fillId="0" borderId="58"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9" xfId="6" applyNumberFormat="1" applyFont="1" applyBorder="1" applyAlignment="1">
      <alignment horizontal="center" vertical="center"/>
    </xf>
    <xf numFmtId="179" fontId="17" fillId="0" borderId="60" xfId="6" applyNumberFormat="1" applyFont="1" applyFill="1" applyBorder="1" applyAlignment="1">
      <alignment vertical="center"/>
    </xf>
    <xf numFmtId="179" fontId="17" fillId="0" borderId="61" xfId="6" applyNumberFormat="1" applyFont="1" applyFill="1" applyBorder="1" applyAlignment="1">
      <alignment vertical="center"/>
    </xf>
    <xf numFmtId="180" fontId="17" fillId="0" borderId="59" xfId="6" applyNumberFormat="1" applyFont="1" applyFill="1" applyBorder="1" applyAlignment="1">
      <alignment vertical="center"/>
    </xf>
    <xf numFmtId="179" fontId="17" fillId="0" borderId="62" xfId="6" applyNumberFormat="1" applyFont="1" applyFill="1" applyBorder="1" applyAlignment="1">
      <alignment vertical="center"/>
    </xf>
    <xf numFmtId="180" fontId="17" fillId="0" borderId="63" xfId="6" applyNumberFormat="1" applyFont="1" applyFill="1" applyBorder="1" applyAlignment="1">
      <alignment vertical="center"/>
    </xf>
    <xf numFmtId="180" fontId="17" fillId="0" borderId="60" xfId="6" applyNumberFormat="1" applyFont="1" applyBorder="1" applyAlignment="1">
      <alignment vertical="center"/>
    </xf>
    <xf numFmtId="179" fontId="17" fillId="0" borderId="60"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7" xfId="6" applyNumberFormat="1" applyFont="1" applyBorder="1" applyAlignment="1">
      <alignment vertical="center"/>
    </xf>
    <xf numFmtId="179" fontId="17" fillId="0" borderId="55"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50"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0" fillId="0" borderId="7" xfId="8" applyFont="1" applyBorder="1" applyAlignment="1">
      <alignment horizontal="left" vertical="center"/>
    </xf>
    <xf numFmtId="0" fontId="24" fillId="0" borderId="71" xfId="9" applyFont="1" applyBorder="1" applyAlignment="1">
      <alignment horizontal="center" vertical="center"/>
    </xf>
    <xf numFmtId="0" fontId="20" fillId="0" borderId="7" xfId="8" applyFont="1" applyBorder="1" applyAlignment="1">
      <alignment horizontal="center" vertical="center"/>
    </xf>
    <xf numFmtId="0" fontId="20" fillId="0" borderId="74" xfId="8"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0" xfId="8" applyFont="1" applyAlignment="1">
      <alignment horizontal="center" vertical="center"/>
    </xf>
    <xf numFmtId="49" fontId="20" fillId="0" borderId="0" xfId="8" applyNumberFormat="1" applyFont="1" applyAlignment="1">
      <alignment horizontal="center" vertical="center"/>
    </xf>
    <xf numFmtId="0" fontId="20" fillId="0" borderId="66" xfId="8" applyFont="1" applyBorder="1" applyAlignment="1">
      <alignment horizontal="center"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20" fillId="0" borderId="0" xfId="11" applyFont="1">
      <alignment vertical="center"/>
    </xf>
    <xf numFmtId="0" fontId="31"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0" fillId="0" borderId="12" xfId="11" applyFont="1" applyBorder="1">
      <alignment vertical="center"/>
    </xf>
    <xf numFmtId="0" fontId="20" fillId="0" borderId="56"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5" xfId="11" applyFont="1" applyBorder="1" applyAlignment="1">
      <alignment horizontal="center" vertical="center"/>
    </xf>
    <xf numFmtId="0" fontId="20" fillId="0" borderId="0" xfId="11" applyFont="1" applyAlignment="1">
      <alignment horizontal="center" vertical="center" wrapText="1"/>
    </xf>
    <xf numFmtId="0" fontId="20" fillId="0" borderId="56" xfId="11" applyFont="1" applyBorder="1" applyAlignment="1">
      <alignment horizontal="center" vertical="center" wrapText="1"/>
    </xf>
    <xf numFmtId="0" fontId="24" fillId="0" borderId="0" xfId="11" applyFont="1">
      <alignment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lignment vertical="center"/>
    </xf>
    <xf numFmtId="0" fontId="34" fillId="6" borderId="75" xfId="12" applyFont="1" applyFill="1" applyBorder="1" applyAlignment="1">
      <alignment horizontal="center" vertical="center"/>
    </xf>
    <xf numFmtId="0" fontId="34" fillId="6" borderId="31" xfId="12" applyFont="1" applyFill="1" applyBorder="1">
      <alignment vertical="center"/>
    </xf>
    <xf numFmtId="0" fontId="34" fillId="6" borderId="11" xfId="12" applyFont="1" applyFill="1" applyBorder="1">
      <alignment vertical="center"/>
    </xf>
    <xf numFmtId="0" fontId="34" fillId="6" borderId="12"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4"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7" fillId="0" borderId="41" xfId="18" applyNumberFormat="1" applyFont="1" applyBorder="1" applyAlignment="1">
      <alignment vertical="center"/>
    </xf>
    <xf numFmtId="178" fontId="17" fillId="0" borderId="51"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24" fillId="0" borderId="55" xfId="18" applyNumberFormat="1" applyFont="1" applyBorder="1" applyAlignment="1">
      <alignment horizontal="center" vertical="center"/>
    </xf>
    <xf numFmtId="178" fontId="17" fillId="0" borderId="56"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55" xfId="19" applyNumberFormat="1" applyFont="1" applyFill="1" applyBorder="1" applyAlignment="1">
      <alignment horizontal="right" vertical="center" shrinkToFit="1"/>
    </xf>
    <xf numFmtId="187" fontId="17" fillId="0" borderId="58"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9" xfId="18" applyNumberFormat="1" applyFont="1" applyBorder="1" applyAlignment="1">
      <alignment horizontal="center" vertical="center"/>
    </xf>
    <xf numFmtId="177" fontId="17" fillId="0" borderId="60" xfId="19" applyNumberFormat="1" applyFont="1" applyFill="1" applyBorder="1" applyAlignment="1">
      <alignment horizontal="right" vertical="center" shrinkToFit="1"/>
    </xf>
    <xf numFmtId="177" fontId="17" fillId="0" borderId="61" xfId="19" applyNumberFormat="1" applyFont="1" applyFill="1" applyBorder="1" applyAlignment="1">
      <alignment horizontal="right" vertical="center" shrinkToFit="1"/>
    </xf>
    <xf numFmtId="187" fontId="17" fillId="0" borderId="59" xfId="19" applyNumberFormat="1" applyFont="1" applyFill="1" applyBorder="1" applyAlignment="1">
      <alignment horizontal="right" vertical="center" shrinkToFit="1"/>
    </xf>
    <xf numFmtId="177" fontId="17" fillId="0" borderId="62" xfId="19" applyNumberFormat="1" applyFont="1" applyFill="1" applyBorder="1" applyAlignment="1">
      <alignment horizontal="right" vertical="center" shrinkToFit="1"/>
    </xf>
    <xf numFmtId="187" fontId="17" fillId="0" borderId="63" xfId="19" applyNumberFormat="1" applyFont="1" applyFill="1" applyBorder="1" applyAlignment="1">
      <alignment horizontal="right" vertical="center" shrinkToFit="1"/>
    </xf>
    <xf numFmtId="187" fontId="17" fillId="0" borderId="60" xfId="19" applyNumberFormat="1" applyFont="1" applyBorder="1" applyAlignment="1">
      <alignment horizontal="right" vertical="center" shrinkToFit="1"/>
    </xf>
    <xf numFmtId="178" fontId="17" fillId="0" borderId="51"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55"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177" fontId="13" fillId="0" borderId="34" xfId="5" applyNumberFormat="1" applyFont="1" applyBorder="1" applyAlignment="1" applyProtection="1">
      <alignment horizontal="right" vertical="center" shrinkToFit="1"/>
      <protection locked="0"/>
    </xf>
    <xf numFmtId="177" fontId="13" fillId="0" borderId="35" xfId="5" applyNumberFormat="1" applyFont="1" applyBorder="1" applyAlignment="1" applyProtection="1">
      <alignment horizontal="right" vertical="center" shrinkToFit="1"/>
      <protection locked="0"/>
    </xf>
    <xf numFmtId="177" fontId="13" fillId="0" borderId="21" xfId="5" applyNumberFormat="1" applyFont="1" applyBorder="1" applyAlignment="1" applyProtection="1">
      <alignment horizontal="right" vertical="center" shrinkToFit="1"/>
      <protection locked="0"/>
    </xf>
    <xf numFmtId="177" fontId="13" fillId="0" borderId="22" xfId="5" applyNumberFormat="1" applyFont="1" applyBorder="1" applyAlignment="1" applyProtection="1">
      <alignment horizontal="right" vertical="center" shrinkToFit="1"/>
      <protection locked="0"/>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51" xfId="16" applyFont="1" applyBorder="1">
      <alignment vertical="center"/>
    </xf>
    <xf numFmtId="0" fontId="1" fillId="0" borderId="65"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6"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5"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6" xfId="16" applyNumberFormat="1" applyFont="1" applyBorder="1">
      <alignment vertical="center"/>
    </xf>
    <xf numFmtId="189" fontId="1" fillId="0" borderId="56" xfId="16" applyNumberFormat="1" applyFont="1" applyBorder="1">
      <alignment vertical="center"/>
    </xf>
    <xf numFmtId="178" fontId="1" fillId="0" borderId="40" xfId="16" applyNumberFormat="1" applyFont="1" applyBorder="1">
      <alignment vertical="center"/>
    </xf>
    <xf numFmtId="0" fontId="34" fillId="0" borderId="65"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51"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51" xfId="8" applyFont="1" applyBorder="1" applyAlignment="1">
      <alignment horizontal="center" vertical="center"/>
    </xf>
    <xf numFmtId="0" fontId="20" fillId="0" borderId="37" xfId="8" applyFont="1" applyBorder="1" applyAlignment="1">
      <alignment horizontal="center" vertical="center"/>
    </xf>
    <xf numFmtId="0" fontId="20" fillId="0" borderId="56"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51"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6"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51"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6"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5"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6"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3" xfId="8" applyFont="1" applyBorder="1" applyAlignment="1">
      <alignment horizontal="center" vertical="center"/>
    </xf>
    <xf numFmtId="183" fontId="20" fillId="0" borderId="53"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3"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51"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51"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Font="1" applyBorder="1" applyAlignment="1">
      <alignment horizontal="left" vertical="center"/>
    </xf>
    <xf numFmtId="0" fontId="20" fillId="0" borderId="8" xfId="10" applyFont="1" applyBorder="1" applyAlignment="1">
      <alignment horizontal="left" vertical="center"/>
    </xf>
    <xf numFmtId="0" fontId="20" fillId="0" borderId="9" xfId="10" applyFont="1"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4"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4"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7" xfId="8" applyFont="1" applyBorder="1" applyAlignment="1">
      <alignment horizontal="center" vertical="center"/>
    </xf>
    <xf numFmtId="0" fontId="20" fillId="0" borderId="38" xfId="8" applyFont="1" applyBorder="1" applyAlignment="1">
      <alignment horizontal="center" vertical="center"/>
    </xf>
    <xf numFmtId="0" fontId="20" fillId="0" borderId="48" xfId="8" applyFont="1" applyBorder="1" applyAlignment="1">
      <alignment horizontal="center" vertical="center"/>
    </xf>
    <xf numFmtId="0" fontId="20" fillId="0" borderId="52"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5" xfId="8" applyFont="1" applyBorder="1" applyAlignment="1">
      <alignment horizontal="center" vertical="center"/>
    </xf>
    <xf numFmtId="0" fontId="20" fillId="0" borderId="49"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5"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50" xfId="8" applyFont="1" applyBorder="1" applyAlignment="1">
      <alignment horizontal="center" vertical="center"/>
    </xf>
    <xf numFmtId="0" fontId="20" fillId="0" borderId="64"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6" xfId="11" applyFont="1" applyBorder="1">
      <alignment vertical="center"/>
    </xf>
    <xf numFmtId="0" fontId="20" fillId="0" borderId="40" xfId="11" applyFont="1" applyBorder="1">
      <alignment vertical="center"/>
    </xf>
    <xf numFmtId="178" fontId="20"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0" fontId="1" fillId="0" borderId="89" xfId="11" applyBorder="1" applyAlignment="1">
      <alignment horizontal="right" vertical="center" shrinkToFit="1"/>
    </xf>
    <xf numFmtId="181" fontId="20" fillId="0" borderId="91" xfId="11" applyNumberFormat="1" applyFont="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0" fillId="0" borderId="91" xfId="11" applyNumberFormat="1" applyFont="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6"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6"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5" xfId="11" applyFont="1" applyBorder="1">
      <alignment vertical="center"/>
    </xf>
    <xf numFmtId="0" fontId="20" fillId="0" borderId="0" xfId="11" applyFont="1">
      <alignment vertical="center"/>
    </xf>
    <xf numFmtId="0" fontId="20" fillId="0" borderId="38" xfId="11" applyFont="1" applyBorder="1">
      <alignment vertical="center"/>
    </xf>
    <xf numFmtId="178" fontId="20" fillId="0" borderId="65" xfId="11" applyNumberFormat="1" applyFont="1" applyBorder="1" applyAlignment="1">
      <alignment horizontal="right" vertical="center" shrinkToFit="1"/>
    </xf>
    <xf numFmtId="178" fontId="20" fillId="0" borderId="0" xfId="11" applyNumberFormat="1" applyFont="1" applyAlignment="1">
      <alignment horizontal="right" vertical="center" shrinkToFit="1"/>
    </xf>
    <xf numFmtId="178" fontId="20" fillId="0" borderId="85" xfId="11" applyNumberFormat="1" applyFont="1" applyBorder="1" applyAlignment="1">
      <alignment horizontal="right" vertical="center" shrinkToFit="1"/>
    </xf>
    <xf numFmtId="181" fontId="20" fillId="0" borderId="88" xfId="11" applyNumberFormat="1" applyFont="1" applyBorder="1" applyAlignment="1">
      <alignment horizontal="right" vertical="center" shrinkToFit="1"/>
    </xf>
    <xf numFmtId="181" fontId="20" fillId="0" borderId="0" xfId="11" applyNumberFormat="1" applyFont="1" applyAlignment="1">
      <alignment horizontal="right" vertical="center" shrinkToFit="1"/>
    </xf>
    <xf numFmtId="181" fontId="20" fillId="0" borderId="85" xfId="11" applyNumberFormat="1" applyFont="1" applyBorder="1" applyAlignment="1">
      <alignment horizontal="right" vertical="center" shrinkToFit="1"/>
    </xf>
    <xf numFmtId="178" fontId="20" fillId="0" borderId="88" xfId="11" applyNumberFormat="1" applyFont="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Alignment="1">
      <alignment horizontal="right" vertical="center" shrinkToFit="1"/>
    </xf>
    <xf numFmtId="0" fontId="20" fillId="5" borderId="38" xfId="11" applyFont="1" applyFill="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0" xfId="11" applyNumberFormat="1" applyAlignment="1">
      <alignment horizontal="right" vertical="center" shrinkToFit="1"/>
    </xf>
    <xf numFmtId="181" fontId="1" fillId="0" borderId="85" xfId="11" applyNumberFormat="1" applyBorder="1" applyAlignment="1">
      <alignment horizontal="right" vertical="center" shrinkToFit="1"/>
    </xf>
    <xf numFmtId="0" fontId="24" fillId="0" borderId="0" xfId="11" applyFont="1">
      <alignment vertical="center"/>
    </xf>
    <xf numFmtId="0" fontId="24" fillId="0" borderId="38" xfId="11" applyFont="1" applyBorder="1">
      <alignment vertical="center"/>
    </xf>
    <xf numFmtId="0" fontId="20" fillId="0" borderId="41" xfId="11" applyFont="1" applyBorder="1" applyAlignment="1">
      <alignment horizontal="center" vertical="center" textRotation="255"/>
    </xf>
    <xf numFmtId="0" fontId="20" fillId="0" borderId="51" xfId="11" applyFont="1" applyBorder="1" applyAlignment="1">
      <alignment horizontal="center" vertical="center" textRotation="255"/>
    </xf>
    <xf numFmtId="0" fontId="20" fillId="0" borderId="65"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78" fontId="20" fillId="0" borderId="56" xfId="11" applyNumberFormat="1" applyFont="1" applyBorder="1" applyAlignment="1">
      <alignment horizontal="right" vertical="center" shrinkToFit="1"/>
    </xf>
    <xf numFmtId="178" fontId="20" fillId="0" borderId="40" xfId="11" applyNumberFormat="1" applyFont="1" applyBorder="1" applyAlignment="1">
      <alignment horizontal="right" vertical="center" shrinkToFit="1"/>
    </xf>
    <xf numFmtId="181" fontId="1" fillId="0" borderId="38" xfId="11" applyNumberFormat="1" applyBorder="1" applyAlignment="1">
      <alignment horizontal="right" vertical="center" shrinkToFit="1"/>
    </xf>
    <xf numFmtId="178" fontId="20" fillId="0" borderId="89" xfId="11" applyNumberFormat="1" applyFont="1" applyBorder="1" applyAlignment="1">
      <alignment horizontal="right" vertical="center" shrinkToFit="1"/>
    </xf>
    <xf numFmtId="181" fontId="20" fillId="0" borderId="90" xfId="11" applyNumberFormat="1" applyFont="1" applyBorder="1" applyAlignment="1">
      <alignment horizontal="right" vertical="center" shrinkToFit="1"/>
    </xf>
    <xf numFmtId="178" fontId="20" fillId="0" borderId="90" xfId="11" applyNumberFormat="1" applyFont="1" applyBorder="1" applyAlignment="1">
      <alignment horizontal="right" vertical="center" shrinkToFit="1"/>
    </xf>
    <xf numFmtId="181" fontId="20" fillId="0" borderId="56" xfId="11" applyNumberFormat="1" applyFont="1" applyBorder="1" applyAlignment="1">
      <alignment horizontal="right" vertical="center" shrinkToFit="1"/>
    </xf>
    <xf numFmtId="181" fontId="20" fillId="0" borderId="40" xfId="11" applyNumberFormat="1" applyFont="1" applyBorder="1" applyAlignment="1">
      <alignment horizontal="right" vertical="center" shrinkToFit="1"/>
    </xf>
    <xf numFmtId="0" fontId="20" fillId="0" borderId="65" xfId="11" applyFont="1" applyBorder="1" applyAlignment="1">
      <alignment horizontal="left" vertical="center"/>
    </xf>
    <xf numFmtId="0" fontId="20" fillId="0" borderId="0" xfId="11" applyFont="1" applyAlignment="1">
      <alignment horizontal="left" vertical="center"/>
    </xf>
    <xf numFmtId="0" fontId="20" fillId="0" borderId="38" xfId="11" applyFont="1" applyBorder="1" applyAlignment="1">
      <alignment horizontal="left" vertical="center"/>
    </xf>
    <xf numFmtId="0" fontId="1" fillId="0" borderId="38" xfId="11" applyBorder="1" applyAlignment="1">
      <alignment horizontal="right" vertical="center" shrinkToFit="1"/>
    </xf>
    <xf numFmtId="178" fontId="20" fillId="0" borderId="38" xfId="11" applyNumberFormat="1" applyFont="1" applyBorder="1" applyAlignment="1">
      <alignment horizontal="right" vertical="center" shrinkToFit="1"/>
    </xf>
    <xf numFmtId="181" fontId="20" fillId="0" borderId="86" xfId="11" applyNumberFormat="1" applyFont="1" applyBorder="1" applyAlignment="1">
      <alignment horizontal="right" vertical="center" shrinkToFit="1"/>
    </xf>
    <xf numFmtId="178" fontId="20" fillId="0" borderId="86" xfId="11" applyNumberFormat="1" applyFont="1" applyBorder="1" applyAlignment="1">
      <alignment horizontal="right" vertical="center" shrinkToFit="1"/>
    </xf>
    <xf numFmtId="181" fontId="20" fillId="0" borderId="38" xfId="11" applyNumberFormat="1" applyFont="1" applyBorder="1" applyAlignment="1">
      <alignment horizontal="right" vertical="center" shrinkToFit="1"/>
    </xf>
    <xf numFmtId="0" fontId="20" fillId="0" borderId="65" xfId="11" applyFont="1" applyBorder="1" applyAlignment="1">
      <alignment horizontal="center" vertical="center" wrapText="1"/>
    </xf>
    <xf numFmtId="0" fontId="20" fillId="0" borderId="0" xfId="11" applyFont="1" applyAlignment="1">
      <alignment horizontal="center" vertical="center" wrapText="1"/>
    </xf>
    <xf numFmtId="0" fontId="20" fillId="0" borderId="37" xfId="11" applyFont="1" applyBorder="1" applyAlignment="1">
      <alignment horizontal="center" vertical="center" wrapText="1"/>
    </xf>
    <xf numFmtId="0" fontId="20" fillId="0" borderId="56" xfId="11" applyFont="1" applyBorder="1" applyAlignment="1">
      <alignment horizontal="center" vertical="center" wrapText="1"/>
    </xf>
    <xf numFmtId="0" fontId="20" fillId="0" borderId="37" xfId="11" applyFont="1" applyBorder="1" applyAlignment="1">
      <alignment horizontal="left" vertical="center"/>
    </xf>
    <xf numFmtId="0" fontId="20" fillId="0" borderId="56" xfId="11" applyFont="1" applyBorder="1" applyAlignment="1">
      <alignment horizontal="left" vertical="center"/>
    </xf>
    <xf numFmtId="0" fontId="20" fillId="0" borderId="40" xfId="11" applyFont="1" applyBorder="1" applyAlignment="1">
      <alignment horizontal="left" vertical="center"/>
    </xf>
    <xf numFmtId="0" fontId="1" fillId="0" borderId="40" xfId="11" applyBorder="1" applyAlignment="1">
      <alignment horizontal="right" vertical="center" shrinkToFit="1"/>
    </xf>
    <xf numFmtId="0" fontId="20" fillId="0" borderId="41" xfId="11" applyFont="1" applyBorder="1" applyAlignment="1">
      <alignment horizontal="left" vertical="center"/>
    </xf>
    <xf numFmtId="0" fontId="20" fillId="0" borderId="12" xfId="11" applyFont="1" applyBorder="1" applyAlignment="1">
      <alignment horizontal="left" vertical="center"/>
    </xf>
    <xf numFmtId="0" fontId="20" fillId="0" borderId="51" xfId="11" applyFont="1" applyBorder="1" applyAlignment="1">
      <alignment horizontal="left" vertical="center"/>
    </xf>
    <xf numFmtId="178" fontId="20" fillId="0" borderId="41" xfId="11" applyNumberFormat="1" applyFont="1" applyBorder="1" applyAlignment="1">
      <alignment horizontal="right" vertical="center" shrinkToFit="1"/>
    </xf>
    <xf numFmtId="178" fontId="20" fillId="0" borderId="12" xfId="11" applyNumberFormat="1" applyFont="1" applyBorder="1" applyAlignment="1">
      <alignment horizontal="right" vertical="center" shrinkToFit="1"/>
    </xf>
    <xf numFmtId="178" fontId="20" fillId="0" borderId="51" xfId="11" applyNumberFormat="1" applyFont="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51" xfId="11" applyFont="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Border="1" applyAlignment="1">
      <alignment horizontal="right" vertical="center" shrinkToFit="1"/>
    </xf>
    <xf numFmtId="181" fontId="20" fillId="0" borderId="41" xfId="11" applyNumberFormat="1" applyFont="1" applyBorder="1" applyAlignment="1">
      <alignment horizontal="right" vertical="center" shrinkToFit="1"/>
    </xf>
    <xf numFmtId="0" fontId="1" fillId="0" borderId="12" xfId="11" applyBorder="1" applyAlignment="1">
      <alignment horizontal="right" vertical="center" shrinkToFit="1"/>
    </xf>
    <xf numFmtId="181" fontId="20" fillId="0" borderId="12" xfId="11" applyNumberFormat="1" applyFont="1" applyBorder="1" applyAlignment="1">
      <alignment horizontal="right" vertical="center" shrinkToFit="1"/>
    </xf>
    <xf numFmtId="0" fontId="1" fillId="0" borderId="51" xfId="1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Alignment="1">
      <alignment vertical="center" textRotation="255"/>
    </xf>
    <xf numFmtId="0" fontId="20" fillId="0" borderId="56" xfId="11" applyFont="1" applyBorder="1" applyAlignment="1">
      <alignment vertical="center" textRotation="255"/>
    </xf>
    <xf numFmtId="181" fontId="20" fillId="0" borderId="65" xfId="11" applyNumberFormat="1" applyFon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Border="1" applyAlignment="1">
      <alignment horizontal="right" vertical="center" shrinkToFit="1"/>
    </xf>
    <xf numFmtId="0" fontId="26" fillId="0" borderId="65" xfId="11" applyFont="1" applyBorder="1">
      <alignment vertical="center"/>
    </xf>
    <xf numFmtId="0" fontId="26" fillId="0" borderId="0" xfId="11" applyFont="1">
      <alignment vertical="center"/>
    </xf>
    <xf numFmtId="0" fontId="26" fillId="0" borderId="38" xfId="11" applyFont="1" applyBorder="1">
      <alignment vertical="center"/>
    </xf>
    <xf numFmtId="0" fontId="16" fillId="0" borderId="0" xfId="6" applyAlignment="1">
      <alignment vertical="center"/>
    </xf>
    <xf numFmtId="0" fontId="16" fillId="0" borderId="38" xfId="6" applyBorder="1" applyAlignment="1">
      <alignment vertical="center"/>
    </xf>
    <xf numFmtId="178" fontId="20" fillId="0" borderId="84" xfId="11" applyNumberFormat="1" applyFont="1" applyBorder="1" applyAlignment="1">
      <alignment horizontal="right" vertical="center" shrinkToFit="1"/>
    </xf>
    <xf numFmtId="178" fontId="20" fillId="0" borderId="82" xfId="11" applyNumberFormat="1" applyFont="1" applyBorder="1" applyAlignment="1">
      <alignment horizontal="right" vertical="center" shrinkToFit="1"/>
    </xf>
    <xf numFmtId="181" fontId="20" fillId="0" borderId="84" xfId="11" applyNumberFormat="1" applyFont="1" applyBorder="1" applyAlignment="1">
      <alignment horizontal="right" vertical="center" shrinkToFit="1"/>
    </xf>
    <xf numFmtId="181" fontId="20" fillId="0" borderId="51" xfId="11" applyNumberFormat="1" applyFont="1" applyBorder="1" applyAlignment="1">
      <alignment horizontal="right" vertical="center" shrinkToFit="1"/>
    </xf>
    <xf numFmtId="181" fontId="20" fillId="0" borderId="82" xfId="11" applyNumberFormat="1" applyFont="1" applyBorder="1" applyAlignment="1">
      <alignment horizontal="right" vertical="center" shrinkToFit="1"/>
    </xf>
    <xf numFmtId="178" fontId="20" fillId="0" borderId="65" xfId="11" applyNumberFormat="1" applyFont="1" applyBorder="1" applyAlignment="1">
      <alignment horizontal="right" vertical="center"/>
    </xf>
    <xf numFmtId="178" fontId="20" fillId="0" borderId="0" xfId="11" applyNumberFormat="1" applyFont="1" applyAlignment="1">
      <alignment horizontal="right" vertical="center"/>
    </xf>
    <xf numFmtId="178" fontId="20" fillId="0" borderId="85" xfId="11" applyNumberFormat="1" applyFont="1" applyBorder="1" applyAlignment="1">
      <alignment horizontal="right" vertical="center"/>
    </xf>
    <xf numFmtId="181" fontId="20" fillId="0" borderId="86" xfId="11" applyNumberFormat="1" applyFont="1" applyBorder="1" applyAlignment="1">
      <alignment horizontal="right" vertical="center"/>
    </xf>
    <xf numFmtId="178" fontId="20" fillId="0" borderId="88" xfId="11" applyNumberFormat="1" applyFont="1" applyBorder="1" applyAlignment="1">
      <alignment horizontal="right" vertical="center"/>
    </xf>
    <xf numFmtId="0" fontId="26" fillId="0" borderId="39" xfId="11" applyFont="1" applyBorder="1" applyAlignment="1">
      <alignment horizontal="center" vertical="center"/>
    </xf>
    <xf numFmtId="0" fontId="26" fillId="0" borderId="31" xfId="11" applyFont="1" applyBorder="1" applyAlignment="1">
      <alignment horizontal="center" vertical="center"/>
    </xf>
    <xf numFmtId="0" fontId="26" fillId="0" borderId="42" xfId="11" applyFont="1" applyBorder="1" applyAlignment="1">
      <alignment horizontal="center" vertical="center"/>
    </xf>
    <xf numFmtId="178" fontId="20" fillId="0" borderId="38" xfId="11" applyNumberFormat="1" applyFont="1" applyBorder="1" applyAlignment="1">
      <alignment horizontal="right" vertical="center"/>
    </xf>
    <xf numFmtId="181" fontId="20" fillId="0" borderId="83" xfId="11" applyNumberFormat="1" applyFont="1" applyBorder="1" applyAlignment="1">
      <alignment horizontal="right" vertical="center" shrinkToFit="1"/>
    </xf>
    <xf numFmtId="178" fontId="20" fillId="0" borderId="83" xfId="11" applyNumberFormat="1" applyFont="1" applyBorder="1" applyAlignment="1">
      <alignment horizontal="right" vertical="center" shrinkToFit="1"/>
    </xf>
    <xf numFmtId="49" fontId="23" fillId="0" borderId="1" xfId="11" applyNumberFormat="1" applyFont="1" applyBorder="1" applyAlignment="1">
      <alignment horizontal="center" vertical="center"/>
    </xf>
    <xf numFmtId="49" fontId="23" fillId="0" borderId="2" xfId="11" applyNumberFormat="1" applyFont="1" applyBorder="1" applyAlignment="1">
      <alignment horizontal="center" vertical="center"/>
    </xf>
    <xf numFmtId="49" fontId="23" fillId="0" borderId="3" xfId="11" applyNumberFormat="1" applyFont="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51"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5"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6" xfId="12" applyFont="1" applyFill="1" applyBorder="1" applyAlignment="1">
      <alignment horizontal="left" vertical="center"/>
    </xf>
    <xf numFmtId="0" fontId="34" fillId="6" borderId="56" xfId="12" applyFont="1" applyFill="1" applyBorder="1" applyAlignment="1">
      <alignment horizontal="right" vertical="center" wrapText="1"/>
    </xf>
    <xf numFmtId="0" fontId="34" fillId="6" borderId="56"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6"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5"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5"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51"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51" xfId="12" applyFont="1" applyFill="1" applyBorder="1">
      <alignment vertical="center"/>
    </xf>
    <xf numFmtId="176" fontId="34" fillId="6" borderId="51"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5"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51"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5"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6"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50"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6"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51"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5"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5" xfId="12" applyFont="1" applyFill="1" applyBorder="1" applyAlignment="1">
      <alignment horizontal="center" vertical="center" wrapText="1"/>
    </xf>
    <xf numFmtId="0" fontId="34" fillId="6" borderId="56"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51"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48"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51"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6"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51"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5"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5"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6"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6"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4"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4"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50"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3" fillId="0" borderId="12" xfId="16" applyNumberFormat="1" applyFont="1" applyFill="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0" fillId="0" borderId="45" xfId="3" applyFont="1" applyBorder="1">
      <alignment vertical="center"/>
    </xf>
    <xf numFmtId="0" fontId="10" fillId="0" borderId="25" xfId="3" applyFont="1" applyBorder="1">
      <alignment vertical="center"/>
    </xf>
    <xf numFmtId="0" fontId="10"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Border="1" applyAlignment="1" applyProtection="1">
      <alignment horizontal="left" vertical="center" wrapText="1"/>
      <protection locked="0"/>
    </xf>
    <xf numFmtId="0" fontId="13" fillId="0" borderId="31" xfId="1" applyFont="1" applyBorder="1" applyAlignment="1" applyProtection="1">
      <alignment horizontal="left" vertical="center" wrapText="1"/>
      <protection locked="0"/>
    </xf>
    <xf numFmtId="0" fontId="13" fillId="0" borderId="32" xfId="1" applyFont="1" applyBorder="1" applyAlignment="1" applyProtection="1">
      <alignment horizontal="left" vertical="center" wrapText="1"/>
      <protection locked="0"/>
    </xf>
    <xf numFmtId="0" fontId="13" fillId="0" borderId="44" xfId="1" applyFont="1" applyBorder="1" applyAlignment="1" applyProtection="1">
      <alignment horizontal="left" vertical="center" wrapText="1"/>
      <protection locked="0"/>
    </xf>
    <xf numFmtId="0" fontId="13" fillId="0" borderId="18" xfId="1" applyFont="1" applyBorder="1" applyAlignment="1" applyProtection="1">
      <alignment horizontal="left" vertical="center" wrapText="1"/>
      <protection locked="0"/>
    </xf>
    <xf numFmtId="0" fontId="13" fillId="0" borderId="19" xfId="1" applyFont="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wrapText="1"/>
    </xf>
    <xf numFmtId="187" fontId="1" fillId="6" borderId="34" xfId="17" applyNumberFormat="1" applyFont="1" applyFill="1" applyBorder="1" applyAlignment="1">
      <alignment horizontal="center" vertical="center"/>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179" fontId="1" fillId="6" borderId="34" xfId="17" applyNumberFormat="1" applyFont="1" applyFill="1" applyBorder="1" applyAlignment="1">
      <alignment horizontal="center" vertical="center" wrapText="1"/>
    </xf>
    <xf numFmtId="0" fontId="1" fillId="0" borderId="34" xfId="16" applyFont="1" applyBorder="1" applyAlignment="1">
      <alignment horizontal="center" vertical="center"/>
    </xf>
    <xf numFmtId="187" fontId="1" fillId="6" borderId="0" xfId="17" applyNumberFormat="1" applyFont="1" applyFill="1" applyAlignment="1">
      <alignment horizontal="center"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51" xfId="16" applyFont="1" applyBorder="1" applyAlignment="1" applyProtection="1">
      <alignment horizontal="left" vertical="top" wrapText="1"/>
      <protection locked="0"/>
    </xf>
    <xf numFmtId="0" fontId="1" fillId="0" borderId="65"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6"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horizontal="center" vertical="center" wrapText="1"/>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0" borderId="0" xfId="17" applyNumberFormat="1" applyFont="1" applyAlignment="1">
      <alignment horizontal="center" vertical="center" wrapText="1"/>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theme" Target="theme/theme1.xml" />
  <Relationship Id="rId3" Type="http://schemas.openxmlformats.org/officeDocument/2006/relationships/worksheet" Target="worksheets/sheet3.xml" />
  <Relationship Id="rId21" Type="http://schemas.openxmlformats.org/officeDocument/2006/relationships/calcChain" Target="calcChain.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worksheet" Target="worksheets/sheet17.xml" />
  <Relationship Id="rId2" Type="http://schemas.openxmlformats.org/officeDocument/2006/relationships/worksheet" Target="worksheets/sheet2.xml" />
  <Relationship Id="rId16" Type="http://schemas.openxmlformats.org/officeDocument/2006/relationships/worksheet" Target="worksheets/sheet16.xml" />
  <Relationship Id="rId20" Type="http://schemas.openxmlformats.org/officeDocument/2006/relationships/sharedStrings" Target="sharedStrings.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worksheet" Target="worksheets/sheet15.xml" />
  <Relationship Id="rId10" Type="http://schemas.openxmlformats.org/officeDocument/2006/relationships/worksheet" Target="worksheets/sheet10.xml" />
  <Relationship Id="rId19"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s>
</file>

<file path=xl/charts/_rels/chart1.xml.rels>&#65279;<?xml version="1.0" encoding="utf-8" standalone="yes"?>
<Relationships xmlns="http://schemas.openxmlformats.org/package/2006/relationships">
  <Relationship Id="rId1" Type="http://schemas.openxmlformats.org/officeDocument/2006/relationships/chartUserShapes" Target="../drawings/drawing5.xml" />
</Relationships>
</file>

<file path=xl/charts/_rels/chart7.xml.rels>&#65279;<?xml version="1.0" encoding="utf-8" standalone="yes"?>
<Relationships xmlns="http://schemas.openxmlformats.org/package/2006/relationships">
  <Relationship Id="rId1" Type="http://schemas.openxmlformats.org/officeDocument/2006/relationships/themeOverride" Target="../theme/themeOverride1.xml" />
</Relationships>
</file>

<file path=xl/charts/_rels/chart8.xml.rels>&#65279;<?xml version="1.0" encoding="utf-8" standalone="yes"?>
<Relationships xmlns="http://schemas.openxmlformats.org/package/2006/relationships">
  <Relationship Id="rId1" Type="http://schemas.openxmlformats.org/officeDocument/2006/relationships/themeOverride" Target="../theme/themeOverride2.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(データシート!$F$3,データシート!$F$5,データシート!$F$7,データシート!$F$9,データシート!$F$11)</c:f>
              <c:numCache>
                <c:formatCode>#,##0;"△ "#,##0</c:formatCode>
                <c:ptCount val="5"/>
                <c:pt idx="0">
                  <c:v>271581</c:v>
                </c:pt>
                <c:pt idx="1">
                  <c:v>268375</c:v>
                </c:pt>
                <c:pt idx="2">
                  <c:v>301035</c:v>
                </c:pt>
                <c:pt idx="3">
                  <c:v>277467</c:v>
                </c:pt>
                <c:pt idx="4">
                  <c:v>282256</c:v>
                </c:pt>
              </c:numCache>
            </c:numRef>
          </c:val>
          <c:smooth val="0"/>
          <c:extLst>
            <c:ext xmlns:c16="http://schemas.microsoft.com/office/drawing/2014/chart" uri="{C3380CC4-5D6E-409C-BE32-E72D297353CC}">
              <c16:uniqueId val="{00000000-8221-4F99-9C44-2C0DEC78F2EC}"/>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H30</c:v>
                </c:pt>
                <c:pt idx="1">
                  <c:v> R01</c:v>
                </c:pt>
                <c:pt idx="2">
                  <c:v> R02</c:v>
                </c:pt>
                <c:pt idx="3">
                  <c:v> R03</c:v>
                </c:pt>
                <c:pt idx="4">
                  <c:v> R04</c:v>
                </c:pt>
              </c:strCache>
            </c:strRef>
          </c:cat>
          <c:val>
            <c:numRef>
              <c:f>(データシート!$D$3,データシート!$D$5,データシート!$D$7,データシート!$D$9,データシート!$D$11)</c:f>
              <c:numCache>
                <c:formatCode>#,##0;"△ "#,##0</c:formatCode>
                <c:ptCount val="5"/>
                <c:pt idx="0">
                  <c:v>280493</c:v>
                </c:pt>
                <c:pt idx="1">
                  <c:v>209730</c:v>
                </c:pt>
                <c:pt idx="2">
                  <c:v>192963</c:v>
                </c:pt>
                <c:pt idx="3">
                  <c:v>383528</c:v>
                </c:pt>
                <c:pt idx="4">
                  <c:v>236089</c:v>
                </c:pt>
              </c:numCache>
            </c:numRef>
          </c:val>
          <c:smooth val="0"/>
          <c:extLst>
            <c:ext xmlns:c16="http://schemas.microsoft.com/office/drawing/2014/chart" uri="{C3380CC4-5D6E-409C-BE32-E72D297353CC}">
              <c16:uniqueId val="{00000001-8221-4F99-9C44-2C0DEC78F2EC}"/>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5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データシート!$B$19:$F$19</c:f>
              <c:numCache>
                <c:formatCode>General</c:formatCode>
                <c:ptCount val="5"/>
                <c:pt idx="0">
                  <c:v>5.95</c:v>
                </c:pt>
                <c:pt idx="1">
                  <c:v>6.11</c:v>
                </c:pt>
                <c:pt idx="2">
                  <c:v>6.2</c:v>
                </c:pt>
                <c:pt idx="3">
                  <c:v>3.04</c:v>
                </c:pt>
                <c:pt idx="4">
                  <c:v>5.2</c:v>
                </c:pt>
              </c:numCache>
            </c:numRef>
          </c:val>
          <c:extLst>
            <c:ext xmlns:c16="http://schemas.microsoft.com/office/drawing/2014/chart" uri="{C3380CC4-5D6E-409C-BE32-E72D297353CC}">
              <c16:uniqueId val="{00000000-1BBF-488D-A85B-EE1BB324F87D}"/>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H30</c:v>
                </c:pt>
                <c:pt idx="1">
                  <c:v>R01</c:v>
                </c:pt>
                <c:pt idx="2">
                  <c:v>R02</c:v>
                </c:pt>
                <c:pt idx="3">
                  <c:v>R03</c:v>
                </c:pt>
                <c:pt idx="4">
                  <c:v>R04</c:v>
                </c:pt>
              </c:strCache>
            </c:strRef>
          </c:cat>
          <c:val>
            <c:numRef>
              <c:f>データシート!$B$20:$F$20</c:f>
              <c:numCache>
                <c:formatCode>General</c:formatCode>
                <c:ptCount val="5"/>
                <c:pt idx="0">
                  <c:v>42.86</c:v>
                </c:pt>
                <c:pt idx="1">
                  <c:v>39.46</c:v>
                </c:pt>
                <c:pt idx="2">
                  <c:v>38.270000000000003</c:v>
                </c:pt>
                <c:pt idx="3">
                  <c:v>44.32</c:v>
                </c:pt>
                <c:pt idx="4">
                  <c:v>47.98</c:v>
                </c:pt>
              </c:numCache>
            </c:numRef>
          </c:val>
          <c:extLst>
            <c:ext xmlns:c16="http://schemas.microsoft.com/office/drawing/2014/chart" uri="{C3380CC4-5D6E-409C-BE32-E72D297353CC}">
              <c16:uniqueId val="{00000001-1BBF-488D-A85B-EE1BB324F87D}"/>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H30</c:v>
                </c:pt>
                <c:pt idx="1">
                  <c:v>R01</c:v>
                </c:pt>
                <c:pt idx="2">
                  <c:v>R02</c:v>
                </c:pt>
                <c:pt idx="3">
                  <c:v>R03</c:v>
                </c:pt>
                <c:pt idx="4">
                  <c:v>R04</c:v>
                </c:pt>
              </c:strCache>
            </c:strRef>
          </c:cat>
          <c:val>
            <c:numRef>
              <c:f>データシート!$B$21:$F$21</c:f>
              <c:numCache>
                <c:formatCode>General</c:formatCode>
                <c:ptCount val="5"/>
                <c:pt idx="0">
                  <c:v>-7.53</c:v>
                </c:pt>
                <c:pt idx="1">
                  <c:v>-4.75</c:v>
                </c:pt>
                <c:pt idx="2">
                  <c:v>-0.22</c:v>
                </c:pt>
                <c:pt idx="3">
                  <c:v>6.1</c:v>
                </c:pt>
                <c:pt idx="4">
                  <c:v>3.65</c:v>
                </c:pt>
              </c:numCache>
            </c:numRef>
          </c:val>
          <c:smooth val="0"/>
          <c:extLst>
            <c:ext xmlns:c16="http://schemas.microsoft.com/office/drawing/2014/chart" uri="{C3380CC4-5D6E-409C-BE32-E72D297353CC}">
              <c16:uniqueId val="{00000002-1BBF-488D-A85B-EE1BB324F87D}"/>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4E43-4B6B-A6B3-9023D47F4BA2}"/>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4E43-4B6B-A6B3-9023D47F4BA2}"/>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4E43-4B6B-A6B3-9023D47F4BA2}"/>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4E43-4B6B-A6B3-9023D47F4BA2}"/>
            </c:ext>
          </c:extLst>
        </c:ser>
        <c:ser>
          <c:idx val="4"/>
          <c:order val="4"/>
          <c:tx>
            <c:strRef>
              <c:f>データシート!$A$31</c:f>
              <c:strCache>
                <c:ptCount val="1"/>
                <c:pt idx="0">
                  <c:v>#N/A</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データシート!$B$31:$K$31</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4-4E43-4B6B-A6B3-9023D47F4BA2}"/>
            </c:ext>
          </c:extLst>
        </c:ser>
        <c:ser>
          <c:idx val="5"/>
          <c:order val="5"/>
          <c:tx>
            <c:strRef>
              <c:f>データシート!$A$32</c:f>
              <c:strCache>
                <c:ptCount val="1"/>
                <c:pt idx="0">
                  <c:v>#N/A</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5-4E43-4B6B-A6B3-9023D47F4BA2}"/>
            </c:ext>
          </c:extLst>
        </c:ser>
        <c:ser>
          <c:idx val="6"/>
          <c:order val="6"/>
          <c:tx>
            <c:strRef>
              <c:f>データシート!$A$33</c:f>
              <c:strCache>
                <c:ptCount val="1"/>
                <c:pt idx="0">
                  <c:v>国民健康保険特別会計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データシート!$B$33:$K$33</c:f>
              <c:numCache>
                <c:formatCode>General</c:formatCode>
                <c:ptCount val="10"/>
                <c:pt idx="0">
                  <c:v>#N/A</c:v>
                </c:pt>
                <c:pt idx="1">
                  <c:v>0.09</c:v>
                </c:pt>
                <c:pt idx="2">
                  <c:v>#N/A</c:v>
                </c:pt>
                <c:pt idx="3">
                  <c:v>0.09</c:v>
                </c:pt>
                <c:pt idx="4">
                  <c:v>#N/A</c:v>
                </c:pt>
                <c:pt idx="5">
                  <c:v>0.09</c:v>
                </c:pt>
                <c:pt idx="6">
                  <c:v>#N/A</c:v>
                </c:pt>
                <c:pt idx="7">
                  <c:v>0.08</c:v>
                </c:pt>
                <c:pt idx="8">
                  <c:v>#N/A</c:v>
                </c:pt>
                <c:pt idx="9">
                  <c:v>0</c:v>
                </c:pt>
              </c:numCache>
            </c:numRef>
          </c:val>
          <c:extLst>
            <c:ext xmlns:c16="http://schemas.microsoft.com/office/drawing/2014/chart" uri="{C3380CC4-5D6E-409C-BE32-E72D297353CC}">
              <c16:uniqueId val="{00000006-4E43-4B6B-A6B3-9023D47F4BA2}"/>
            </c:ext>
          </c:extLst>
        </c:ser>
        <c:ser>
          <c:idx val="7"/>
          <c:order val="7"/>
          <c:tx>
            <c:strRef>
              <c:f>データシート!$A$34</c:f>
              <c:strCache>
                <c:ptCount val="1"/>
                <c:pt idx="0">
                  <c:v>後期高齢者医療特別会計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データシート!$B$34:$K$34</c:f>
              <c:numCache>
                <c:formatCode>General</c:formatCode>
                <c:ptCount val="10"/>
                <c:pt idx="0">
                  <c:v>#N/A</c:v>
                </c:pt>
                <c:pt idx="1">
                  <c:v>0.01</c:v>
                </c:pt>
                <c:pt idx="2">
                  <c:v>#N/A</c:v>
                </c:pt>
                <c:pt idx="3">
                  <c:v>0.01</c:v>
                </c:pt>
                <c:pt idx="4">
                  <c:v>#N/A</c:v>
                </c:pt>
                <c:pt idx="5">
                  <c:v>0</c:v>
                </c:pt>
                <c:pt idx="6">
                  <c:v>#N/A</c:v>
                </c:pt>
                <c:pt idx="7">
                  <c:v>0</c:v>
                </c:pt>
                <c:pt idx="8">
                  <c:v>#N/A</c:v>
                </c:pt>
                <c:pt idx="9">
                  <c:v>0.01</c:v>
                </c:pt>
              </c:numCache>
            </c:numRef>
          </c:val>
          <c:extLst>
            <c:ext xmlns:c16="http://schemas.microsoft.com/office/drawing/2014/chart" uri="{C3380CC4-5D6E-409C-BE32-E72D297353CC}">
              <c16:uniqueId val="{00000007-4E43-4B6B-A6B3-9023D47F4BA2}"/>
            </c:ext>
          </c:extLst>
        </c:ser>
        <c:ser>
          <c:idx val="8"/>
          <c:order val="8"/>
          <c:tx>
            <c:strRef>
              <c:f>データシート!$A$35</c:f>
              <c:strCache>
                <c:ptCount val="1"/>
                <c:pt idx="0">
                  <c:v>農業集落排水事業特別会計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データシート!$B$35:$K$35</c:f>
              <c:numCache>
                <c:formatCode>General</c:formatCode>
                <c:ptCount val="10"/>
                <c:pt idx="0">
                  <c:v>#N/A</c:v>
                </c:pt>
                <c:pt idx="1">
                  <c:v>0.43</c:v>
                </c:pt>
                <c:pt idx="2">
                  <c:v>#N/A</c:v>
                </c:pt>
                <c:pt idx="3">
                  <c:v>0.44</c:v>
                </c:pt>
                <c:pt idx="4">
                  <c:v>#N/A</c:v>
                </c:pt>
                <c:pt idx="5">
                  <c:v>0.04</c:v>
                </c:pt>
                <c:pt idx="6">
                  <c:v>#N/A</c:v>
                </c:pt>
                <c:pt idx="7">
                  <c:v>0.1</c:v>
                </c:pt>
                <c:pt idx="8">
                  <c:v>#N/A</c:v>
                </c:pt>
                <c:pt idx="9">
                  <c:v>0.05</c:v>
                </c:pt>
              </c:numCache>
            </c:numRef>
          </c:val>
          <c:extLst>
            <c:ext xmlns:c16="http://schemas.microsoft.com/office/drawing/2014/chart" uri="{C3380CC4-5D6E-409C-BE32-E72D297353CC}">
              <c16:uniqueId val="{00000008-4E43-4B6B-A6B3-9023D47F4BA2}"/>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H30</c:v>
                  </c:pt>
                  <c:pt idx="2">
                    <c:v>R01</c:v>
                  </c:pt>
                  <c:pt idx="4">
                    <c:v>R02</c:v>
                  </c:pt>
                  <c:pt idx="6">
                    <c:v>R03</c:v>
                  </c:pt>
                  <c:pt idx="8">
                    <c:v>R04</c:v>
                  </c:pt>
                </c:lvl>
              </c:multiLvlStrCache>
            </c:multiLvlStrRef>
          </c:cat>
          <c:val>
            <c:numRef>
              <c:f>データシート!$B$36:$K$36</c:f>
              <c:numCache>
                <c:formatCode>General</c:formatCode>
                <c:ptCount val="10"/>
                <c:pt idx="0">
                  <c:v>#N/A</c:v>
                </c:pt>
                <c:pt idx="1">
                  <c:v>5.95</c:v>
                </c:pt>
                <c:pt idx="2">
                  <c:v>#N/A</c:v>
                </c:pt>
                <c:pt idx="3">
                  <c:v>6.11</c:v>
                </c:pt>
                <c:pt idx="4">
                  <c:v>#N/A</c:v>
                </c:pt>
                <c:pt idx="5">
                  <c:v>6.2</c:v>
                </c:pt>
                <c:pt idx="6">
                  <c:v>#N/A</c:v>
                </c:pt>
                <c:pt idx="7">
                  <c:v>3.04</c:v>
                </c:pt>
                <c:pt idx="8">
                  <c:v>#N/A</c:v>
                </c:pt>
                <c:pt idx="9">
                  <c:v>5.2</c:v>
                </c:pt>
              </c:numCache>
            </c:numRef>
          </c:val>
          <c:extLst>
            <c:ext xmlns:c16="http://schemas.microsoft.com/office/drawing/2014/chart" uri="{C3380CC4-5D6E-409C-BE32-E72D297353CC}">
              <c16:uniqueId val="{00000009-4E43-4B6B-A6B3-9023D47F4BA2}"/>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データシート!$B$42:$P$42</c:f>
              <c:numCache>
                <c:formatCode>General</c:formatCode>
                <c:ptCount val="15"/>
                <c:pt idx="2">
                  <c:v>554</c:v>
                </c:pt>
                <c:pt idx="5">
                  <c:v>517</c:v>
                </c:pt>
                <c:pt idx="8">
                  <c:v>441</c:v>
                </c:pt>
                <c:pt idx="11">
                  <c:v>449</c:v>
                </c:pt>
                <c:pt idx="14">
                  <c:v>421</c:v>
                </c:pt>
              </c:numCache>
            </c:numRef>
          </c:val>
          <c:extLst>
            <c:ext xmlns:c16="http://schemas.microsoft.com/office/drawing/2014/chart" uri="{C3380CC4-5D6E-409C-BE32-E72D297353CC}">
              <c16:uniqueId val="{00000000-F715-4035-AE65-08527C868C0D}"/>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F715-4035-AE65-08527C868C0D}"/>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データシート!$B$44:$P$44</c:f>
              <c:numCache>
                <c:formatCode>General</c:formatCode>
                <c:ptCount val="15"/>
                <c:pt idx="0">
                  <c:v>5</c:v>
                </c:pt>
                <c:pt idx="3">
                  <c:v>4</c:v>
                </c:pt>
                <c:pt idx="6">
                  <c:v>2</c:v>
                </c:pt>
                <c:pt idx="9">
                  <c:v>1</c:v>
                </c:pt>
                <c:pt idx="12">
                  <c:v>2</c:v>
                </c:pt>
              </c:numCache>
            </c:numRef>
          </c:val>
          <c:extLst>
            <c:ext xmlns:c16="http://schemas.microsoft.com/office/drawing/2014/chart" uri="{C3380CC4-5D6E-409C-BE32-E72D297353CC}">
              <c16:uniqueId val="{00000002-F715-4035-AE65-08527C868C0D}"/>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データシート!$B$45:$P$45</c:f>
              <c:numCache>
                <c:formatCode>General</c:formatCode>
                <c:ptCount val="15"/>
                <c:pt idx="0">
                  <c:v>18</c:v>
                </c:pt>
                <c:pt idx="3">
                  <c:v>16</c:v>
                </c:pt>
                <c:pt idx="6">
                  <c:v>20</c:v>
                </c:pt>
                <c:pt idx="9">
                  <c:v>17</c:v>
                </c:pt>
                <c:pt idx="12">
                  <c:v>17</c:v>
                </c:pt>
              </c:numCache>
            </c:numRef>
          </c:val>
          <c:extLst>
            <c:ext xmlns:c16="http://schemas.microsoft.com/office/drawing/2014/chart" uri="{C3380CC4-5D6E-409C-BE32-E72D297353CC}">
              <c16:uniqueId val="{00000003-F715-4035-AE65-08527C868C0D}"/>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データシート!$B$46:$P$46</c:f>
              <c:numCache>
                <c:formatCode>General</c:formatCode>
                <c:ptCount val="15"/>
                <c:pt idx="0">
                  <c:v>20</c:v>
                </c:pt>
                <c:pt idx="3">
                  <c:v>20</c:v>
                </c:pt>
                <c:pt idx="6">
                  <c:v>19</c:v>
                </c:pt>
                <c:pt idx="9">
                  <c:v>4</c:v>
                </c:pt>
                <c:pt idx="12">
                  <c:v>12</c:v>
                </c:pt>
              </c:numCache>
            </c:numRef>
          </c:val>
          <c:extLst>
            <c:ext xmlns:c16="http://schemas.microsoft.com/office/drawing/2014/chart" uri="{C3380CC4-5D6E-409C-BE32-E72D297353CC}">
              <c16:uniqueId val="{00000004-F715-4035-AE65-08527C868C0D}"/>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F715-4035-AE65-08527C868C0D}"/>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F715-4035-AE65-08527C868C0D}"/>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データシート!$B$49:$P$49</c:f>
              <c:numCache>
                <c:formatCode>General</c:formatCode>
                <c:ptCount val="15"/>
                <c:pt idx="0">
                  <c:v>663</c:v>
                </c:pt>
                <c:pt idx="3">
                  <c:v>613</c:v>
                </c:pt>
                <c:pt idx="6">
                  <c:v>513</c:v>
                </c:pt>
                <c:pt idx="9">
                  <c:v>535</c:v>
                </c:pt>
                <c:pt idx="12">
                  <c:v>554</c:v>
                </c:pt>
              </c:numCache>
            </c:numRef>
          </c:val>
          <c:extLst>
            <c:ext xmlns:c16="http://schemas.microsoft.com/office/drawing/2014/chart" uri="{C3380CC4-5D6E-409C-BE32-E72D297353CC}">
              <c16:uniqueId val="{00000007-F715-4035-AE65-08527C868C0D}"/>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H30</c:v>
                  </c:pt>
                  <c:pt idx="3">
                    <c:v>R01</c:v>
                  </c:pt>
                  <c:pt idx="6">
                    <c:v>R02</c:v>
                  </c:pt>
                  <c:pt idx="9">
                    <c:v>R03</c:v>
                  </c:pt>
                  <c:pt idx="12">
                    <c:v>R04</c:v>
                  </c:pt>
                </c:lvl>
              </c:multiLvlStrCache>
            </c:multiLvlStrRef>
          </c:cat>
          <c:val>
            <c:numRef>
              <c:f>データシート!$B$50:$P$50</c:f>
              <c:numCache>
                <c:formatCode>General</c:formatCode>
                <c:ptCount val="15"/>
                <c:pt idx="0">
                  <c:v>#N/A</c:v>
                </c:pt>
                <c:pt idx="1">
                  <c:v>152</c:v>
                </c:pt>
                <c:pt idx="2">
                  <c:v>#N/A</c:v>
                </c:pt>
                <c:pt idx="3">
                  <c:v>#N/A</c:v>
                </c:pt>
                <c:pt idx="4">
                  <c:v>136</c:v>
                </c:pt>
                <c:pt idx="5">
                  <c:v>#N/A</c:v>
                </c:pt>
                <c:pt idx="6">
                  <c:v>#N/A</c:v>
                </c:pt>
                <c:pt idx="7">
                  <c:v>113</c:v>
                </c:pt>
                <c:pt idx="8">
                  <c:v>#N/A</c:v>
                </c:pt>
                <c:pt idx="9">
                  <c:v>#N/A</c:v>
                </c:pt>
                <c:pt idx="10">
                  <c:v>108</c:v>
                </c:pt>
                <c:pt idx="11">
                  <c:v>#N/A</c:v>
                </c:pt>
                <c:pt idx="12">
                  <c:v>#N/A</c:v>
                </c:pt>
                <c:pt idx="13">
                  <c:v>164</c:v>
                </c:pt>
                <c:pt idx="14">
                  <c:v>#N/A</c:v>
                </c:pt>
              </c:numCache>
            </c:numRef>
          </c:val>
          <c:smooth val="0"/>
          <c:extLst>
            <c:ext xmlns:c16="http://schemas.microsoft.com/office/drawing/2014/chart" uri="{C3380CC4-5D6E-409C-BE32-E72D297353CC}">
              <c16:uniqueId val="{00000008-F715-4035-AE65-08527C868C0D}"/>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データシート!$B$56:$P$56</c:f>
              <c:numCache>
                <c:formatCode>General</c:formatCode>
                <c:ptCount val="15"/>
                <c:pt idx="2">
                  <c:v>3264</c:v>
                </c:pt>
                <c:pt idx="5">
                  <c:v>3038</c:v>
                </c:pt>
                <c:pt idx="8">
                  <c:v>2780</c:v>
                </c:pt>
                <c:pt idx="11">
                  <c:v>2722</c:v>
                </c:pt>
                <c:pt idx="14">
                  <c:v>2418</c:v>
                </c:pt>
              </c:numCache>
            </c:numRef>
          </c:val>
          <c:extLst>
            <c:ext xmlns:c16="http://schemas.microsoft.com/office/drawing/2014/chart" uri="{C3380CC4-5D6E-409C-BE32-E72D297353CC}">
              <c16:uniqueId val="{00000000-A16B-4D3A-9B02-1EEC32865AC4}"/>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データシート!$B$57:$P$57</c:f>
              <c:numCache>
                <c:formatCode>General</c:formatCode>
                <c:ptCount val="15"/>
                <c:pt idx="2">
                  <c:v>368</c:v>
                </c:pt>
                <c:pt idx="5">
                  <c:v>431</c:v>
                </c:pt>
                <c:pt idx="8">
                  <c:v>515</c:v>
                </c:pt>
                <c:pt idx="11">
                  <c:v>609</c:v>
                </c:pt>
                <c:pt idx="14">
                  <c:v>715</c:v>
                </c:pt>
              </c:numCache>
            </c:numRef>
          </c:val>
          <c:extLst>
            <c:ext xmlns:c16="http://schemas.microsoft.com/office/drawing/2014/chart" uri="{C3380CC4-5D6E-409C-BE32-E72D297353CC}">
              <c16:uniqueId val="{00000001-A16B-4D3A-9B02-1EEC32865AC4}"/>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データシート!$B$58:$P$58</c:f>
              <c:numCache>
                <c:formatCode>General</c:formatCode>
                <c:ptCount val="15"/>
                <c:pt idx="2">
                  <c:v>3494</c:v>
                </c:pt>
                <c:pt idx="5">
                  <c:v>3534</c:v>
                </c:pt>
                <c:pt idx="8">
                  <c:v>3897</c:v>
                </c:pt>
                <c:pt idx="11">
                  <c:v>4328</c:v>
                </c:pt>
                <c:pt idx="14">
                  <c:v>4476</c:v>
                </c:pt>
              </c:numCache>
            </c:numRef>
          </c:val>
          <c:extLst>
            <c:ext xmlns:c16="http://schemas.microsoft.com/office/drawing/2014/chart" uri="{C3380CC4-5D6E-409C-BE32-E72D297353CC}">
              <c16:uniqueId val="{00000002-A16B-4D3A-9B02-1EEC32865AC4}"/>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A16B-4D3A-9B02-1EEC32865AC4}"/>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A16B-4D3A-9B02-1EEC32865AC4}"/>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A16B-4D3A-9B02-1EEC32865AC4}"/>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データシート!$B$62:$P$62</c:f>
              <c:numCache>
                <c:formatCode>General</c:formatCode>
                <c:ptCount val="15"/>
                <c:pt idx="0">
                  <c:v>668</c:v>
                </c:pt>
                <c:pt idx="3">
                  <c:v>507</c:v>
                </c:pt>
                <c:pt idx="6">
                  <c:v>508</c:v>
                </c:pt>
                <c:pt idx="9">
                  <c:v>532</c:v>
                </c:pt>
                <c:pt idx="12">
                  <c:v>547</c:v>
                </c:pt>
              </c:numCache>
            </c:numRef>
          </c:val>
          <c:extLst>
            <c:ext xmlns:c16="http://schemas.microsoft.com/office/drawing/2014/chart" uri="{C3380CC4-5D6E-409C-BE32-E72D297353CC}">
              <c16:uniqueId val="{00000006-A16B-4D3A-9B02-1EEC32865AC4}"/>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データシート!$B$63:$P$63</c:f>
              <c:numCache>
                <c:formatCode>General</c:formatCode>
                <c:ptCount val="15"/>
                <c:pt idx="0">
                  <c:v>118</c:v>
                </c:pt>
                <c:pt idx="3">
                  <c:v>105</c:v>
                </c:pt>
                <c:pt idx="6">
                  <c:v>89</c:v>
                </c:pt>
                <c:pt idx="9">
                  <c:v>76</c:v>
                </c:pt>
                <c:pt idx="12">
                  <c:v>79</c:v>
                </c:pt>
              </c:numCache>
            </c:numRef>
          </c:val>
          <c:extLst>
            <c:ext xmlns:c16="http://schemas.microsoft.com/office/drawing/2014/chart" uri="{C3380CC4-5D6E-409C-BE32-E72D297353CC}">
              <c16:uniqueId val="{00000007-A16B-4D3A-9B02-1EEC32865AC4}"/>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データシート!$B$64:$P$64</c:f>
              <c:numCache>
                <c:formatCode>General</c:formatCode>
                <c:ptCount val="15"/>
                <c:pt idx="0">
                  <c:v>80</c:v>
                </c:pt>
                <c:pt idx="3">
                  <c:v>56</c:v>
                </c:pt>
                <c:pt idx="6">
                  <c:v>42</c:v>
                </c:pt>
                <c:pt idx="9">
                  <c:v>30</c:v>
                </c:pt>
                <c:pt idx="12">
                  <c:v>20</c:v>
                </c:pt>
              </c:numCache>
            </c:numRef>
          </c:val>
          <c:extLst>
            <c:ext xmlns:c16="http://schemas.microsoft.com/office/drawing/2014/chart" uri="{C3380CC4-5D6E-409C-BE32-E72D297353CC}">
              <c16:uniqueId val="{00000008-A16B-4D3A-9B02-1EEC32865AC4}"/>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データシート!$B$65:$P$65</c:f>
              <c:numCache>
                <c:formatCode>General</c:formatCode>
                <c:ptCount val="15"/>
                <c:pt idx="0">
                  <c:v>1041</c:v>
                </c:pt>
                <c:pt idx="3">
                  <c:v>1041</c:v>
                </c:pt>
                <c:pt idx="6">
                  <c:v>1041</c:v>
                </c:pt>
                <c:pt idx="9">
                  <c:v>1042</c:v>
                </c:pt>
                <c:pt idx="12">
                  <c:v>1042</c:v>
                </c:pt>
              </c:numCache>
            </c:numRef>
          </c:val>
          <c:extLst>
            <c:ext xmlns:c16="http://schemas.microsoft.com/office/drawing/2014/chart" uri="{C3380CC4-5D6E-409C-BE32-E72D297353CC}">
              <c16:uniqueId val="{00000009-A16B-4D3A-9B02-1EEC32865AC4}"/>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データシート!$B$66:$P$66</c:f>
              <c:numCache>
                <c:formatCode>General</c:formatCode>
                <c:ptCount val="15"/>
                <c:pt idx="0">
                  <c:v>4253</c:v>
                </c:pt>
                <c:pt idx="3">
                  <c:v>4019</c:v>
                </c:pt>
                <c:pt idx="6">
                  <c:v>3844</c:v>
                </c:pt>
                <c:pt idx="9">
                  <c:v>3821</c:v>
                </c:pt>
                <c:pt idx="12">
                  <c:v>3519</c:v>
                </c:pt>
              </c:numCache>
            </c:numRef>
          </c:val>
          <c:extLst>
            <c:ext xmlns:c16="http://schemas.microsoft.com/office/drawing/2014/chart" uri="{C3380CC4-5D6E-409C-BE32-E72D297353CC}">
              <c16:uniqueId val="{0000000A-A16B-4D3A-9B02-1EEC32865AC4}"/>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H30</c:v>
                  </c:pt>
                  <c:pt idx="3">
                    <c:v>R01</c:v>
                  </c:pt>
                  <c:pt idx="6">
                    <c:v>R02</c:v>
                  </c:pt>
                  <c:pt idx="9">
                    <c:v>R03</c:v>
                  </c:pt>
                  <c:pt idx="12">
                    <c:v>R04</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A16B-4D3A-9B02-1EEC32865AC4}"/>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データシート!$B$72:$D$72</c:f>
              <c:numCache>
                <c:formatCode>#,##0;"▲ "#,##0</c:formatCode>
                <c:ptCount val="3"/>
                <c:pt idx="0">
                  <c:v>778</c:v>
                </c:pt>
                <c:pt idx="1">
                  <c:v>971</c:v>
                </c:pt>
                <c:pt idx="2">
                  <c:v>1005</c:v>
                </c:pt>
              </c:numCache>
            </c:numRef>
          </c:val>
          <c:extLst>
            <c:ext xmlns:c16="http://schemas.microsoft.com/office/drawing/2014/chart" uri="{C3380CC4-5D6E-409C-BE32-E72D297353CC}">
              <c16:uniqueId val="{00000000-1BFC-4BA7-8671-F20D19BD6898}"/>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R02</c:v>
                </c:pt>
                <c:pt idx="1">
                  <c:v>R03</c:v>
                </c:pt>
                <c:pt idx="2">
                  <c:v>R04</c:v>
                </c:pt>
              </c:strCache>
            </c:strRef>
          </c:cat>
          <c:val>
            <c:numRef>
              <c:f>データシート!$B$73:$D$73</c:f>
              <c:numCache>
                <c:formatCode>#,##0;"▲ "#,##0</c:formatCode>
                <c:ptCount val="3"/>
                <c:pt idx="0">
                  <c:v>576</c:v>
                </c:pt>
                <c:pt idx="1">
                  <c:v>576</c:v>
                </c:pt>
                <c:pt idx="2">
                  <c:v>576</c:v>
                </c:pt>
              </c:numCache>
            </c:numRef>
          </c:val>
          <c:extLst>
            <c:ext xmlns:c16="http://schemas.microsoft.com/office/drawing/2014/chart" uri="{C3380CC4-5D6E-409C-BE32-E72D297353CC}">
              <c16:uniqueId val="{00000001-1BFC-4BA7-8671-F20D19BD6898}"/>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R02</c:v>
                </c:pt>
                <c:pt idx="1">
                  <c:v>R03</c:v>
                </c:pt>
                <c:pt idx="2">
                  <c:v>R04</c:v>
                </c:pt>
              </c:strCache>
            </c:strRef>
          </c:cat>
          <c:val>
            <c:numRef>
              <c:f>データシート!$B$74:$D$74</c:f>
              <c:numCache>
                <c:formatCode>#,##0;"▲ "#,##0</c:formatCode>
                <c:ptCount val="3"/>
                <c:pt idx="0">
                  <c:v>2188</c:v>
                </c:pt>
                <c:pt idx="1">
                  <c:v>2403</c:v>
                </c:pt>
                <c:pt idx="2">
                  <c:v>2501</c:v>
                </c:pt>
              </c:numCache>
            </c:numRef>
          </c:val>
          <c:extLst>
            <c:ext xmlns:c16="http://schemas.microsoft.com/office/drawing/2014/chart" uri="{C3380CC4-5D6E-409C-BE32-E72D297353CC}">
              <c16:uniqueId val="{00000002-1BFC-4BA7-8671-F20D19BD6898}"/>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{796CEE1F-C6B5-4B38-AB09-0FB68DAFC993}</c15:txfldGUID>
                      <c15:f>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0-03A1-4DE0-B60E-2D2FD34A1F96}"/>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{21C7F23E-A698-42B4-8AB3-1F41FED61663}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03A1-4DE0-B60E-2D2FD34A1F96}"/>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{E9F01CEA-A875-45AB-AE16-5ABAEC1FCDD2}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03A1-4DE0-B60E-2D2FD34A1F96}"/>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{A90A4FE0-7BBB-46B7-9516-DC5AC504E477}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03A1-4DE0-B60E-2D2FD34A1F96}"/>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{5E01510E-7D65-4D8C-9F9B-DEB564630F8D}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03A1-4DE0-B60E-2D2FD34A1F96}"/>
                </c:ext>
              </c:extLst>
            </c:dLbl>
            <c:dLbl>
              <c:idx val="8"/>
              <c:tx>
                <c:strRef>
                  <c:f>公会計指標分析・財政指標組合せ分析表!$BX$50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{6CE2946C-8DFB-4E87-AE8A-DAF8289489DF}</c15:txfldGUID>
                      <c15:f>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5-03A1-4DE0-B60E-2D2FD34A1F96}"/>
                </c:ext>
              </c:extLst>
            </c:dLbl>
            <c:dLbl>
              <c:idx val="16"/>
              <c:tx>
                <c:strRef>
                  <c:f>公会計指標分析・財政指標組合せ分析表!$CF$50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{9100AC25-A5F4-4412-BB62-7F459B8A8ADA}</c15:txfldGUID>
                      <c15:f>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06-03A1-4DE0-B60E-2D2FD34A1F96}"/>
                </c:ext>
              </c:extLst>
            </c:dLbl>
            <c:dLbl>
              <c:idx val="24"/>
              <c:tx>
                <c:strRef>
                  <c:f>公会計指標分析・財政指標組合せ分析表!$CN$50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{248DB57F-4DA9-4994-8648-CAA60C011848}</c15:txfldGUID>
                      <c15:f>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07-03A1-4DE0-B60E-2D2FD34A1F96}"/>
                </c:ext>
              </c:extLst>
            </c:dLbl>
            <c:dLbl>
              <c:idx val="32"/>
              <c:tx>
                <c:strRef>
                  <c:f>公会計指標分析・財政指標組合せ分析表!$CV$50</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{AD6700CF-3728-4377-B690-78DF3C31802F}</c15:txfldGUID>
                      <c15:f>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08-03A1-4DE0-B60E-2D2FD34A1F96}"/>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55.4</c:v>
                </c:pt>
                <c:pt idx="8">
                  <c:v>60.6</c:v>
                </c:pt>
                <c:pt idx="16">
                  <c:v>61.7</c:v>
                </c:pt>
                <c:pt idx="24">
                  <c:v>64</c:v>
                </c:pt>
                <c:pt idx="32">
                  <c:v>64.3</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03A1-4DE0-B60E-2D2FD34A1F96}"/>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H30</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{C10627BA-D745-4B62-815C-1F0543936E3A}</c15:txfldGUID>
                      <c15:f>公会計指標分析・財政指標組合せ分析表!$BP$50</c15:f>
                      <c15:dlblFieldTableCache>
                        <c:ptCount val="1"/>
                        <c:pt idx="0">
                          <c:v>H30</c:v>
                        </c:pt>
                      </c15:dlblFieldTableCache>
                    </c15:dlblFTEntry>
                  </c15:dlblFieldTable>
                  <c15:showDataLabelsRange val="0"/>
                </c:ext>
                <c:ext xmlns:c16="http://schemas.microsoft.com/office/drawing/2014/chart" uri="{C3380CC4-5D6E-409C-BE32-E72D297353CC}">
                  <c16:uniqueId val="{0000000A-03A1-4DE0-B60E-2D2FD34A1F96}"/>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{0E8E5D72-AFF7-4552-92B3-60F2AFC2AEDB}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03A1-4DE0-B60E-2D2FD34A1F96}"/>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{EFEF2165-CA1E-4D90-BD5C-AF5436E870FD}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03A1-4DE0-B60E-2D2FD34A1F96}"/>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{A78BC06B-341E-433E-9952-5D026899EF74}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03A1-4DE0-B60E-2D2FD34A1F96}"/>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{49093DE4-72D6-4609-BC97-4A6DB6F47E46}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03A1-4DE0-B60E-2D2FD34A1F96}"/>
                </c:ext>
              </c:extLst>
            </c:dLbl>
            <c:dLbl>
              <c:idx val="8"/>
              <c:tx>
                <c:strRef>
                  <c:f>公会計指標分析・財政指標組合せ分析表!$BX$50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{8AF86912-70E0-4995-9965-91DD339E7307}</c15:txfldGUID>
                      <c15:f>公会計指標分析・財政指標組合せ分析表!$BX$50</c15:f>
                      <c15:dlblFieldTableCache>
                        <c:ptCount val="1"/>
                        <c:pt idx="0">
                          <c:v>R01</c:v>
                        </c:pt>
                      </c15:dlblFieldTableCache>
                    </c15:dlblFTEntry>
                  </c15:dlblFieldTable>
                  <c15:showDataLabelsRange val="0"/>
                </c:ext>
                <c:ext xmlns:c16="http://schemas.microsoft.com/office/drawing/2014/chart" uri="{C3380CC4-5D6E-409C-BE32-E72D297353CC}">
                  <c16:uniqueId val="{0000000F-03A1-4DE0-B60E-2D2FD34A1F96}"/>
                </c:ext>
              </c:extLst>
            </c:dLbl>
            <c:dLbl>
              <c:idx val="16"/>
              <c:tx>
                <c:strRef>
                  <c:f>公会計指標分析・財政指標組合せ分析表!$CF$50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{AACF85CC-5F0E-4BC5-9504-23E93725397B}</c15:txfldGUID>
                      <c15:f>公会計指標分析・財政指標組合せ分析表!$CF$50</c15:f>
                      <c15:dlblFieldTableCache>
                        <c:ptCount val="1"/>
                        <c:pt idx="0">
                          <c:v>R02</c:v>
                        </c:pt>
                      </c15:dlblFieldTableCache>
                    </c15:dlblFTEntry>
                  </c15:dlblFieldTable>
                  <c15:showDataLabelsRange val="0"/>
                </c:ext>
                <c:ext xmlns:c16="http://schemas.microsoft.com/office/drawing/2014/chart" uri="{C3380CC4-5D6E-409C-BE32-E72D297353CC}">
                  <c16:uniqueId val="{00000010-03A1-4DE0-B60E-2D2FD34A1F96}"/>
                </c:ext>
              </c:extLst>
            </c:dLbl>
            <c:dLbl>
              <c:idx val="24"/>
              <c:tx>
                <c:strRef>
                  <c:f>公会計指標分析・財政指標組合せ分析表!$CN$50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{2D13B535-FDDF-4C4F-9276-F445C086D595}</c15:txfldGUID>
                      <c15:f>公会計指標分析・財政指標組合せ分析表!$CN$50</c15:f>
                      <c15:dlblFieldTableCache>
                        <c:ptCount val="1"/>
                        <c:pt idx="0">
                          <c:v>R03</c:v>
                        </c:pt>
                      </c15:dlblFieldTableCache>
                    </c15:dlblFTEntry>
                  </c15:dlblFieldTable>
                  <c15:showDataLabelsRange val="0"/>
                </c:ext>
                <c:ext xmlns:c16="http://schemas.microsoft.com/office/drawing/2014/chart" uri="{C3380CC4-5D6E-409C-BE32-E72D297353CC}">
                  <c16:uniqueId val="{00000011-03A1-4DE0-B60E-2D2FD34A1F96}"/>
                </c:ext>
              </c:extLst>
            </c:dLbl>
            <c:dLbl>
              <c:idx val="32"/>
              <c:tx>
                <c:strRef>
                  <c:f>公会計指標分析・財政指標組合せ分析表!$CV$50</c:f>
                  <c:strCache>
                    <c:ptCount val="1"/>
                    <c:pt idx="0">
                      <c:v>R04</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{DB87DC2D-1970-468A-A2C4-0CB1BCB0349F}</c15:txfldGUID>
                      <c15:f>公会計指標分析・財政指標組合せ分析表!$CV$50</c15:f>
                      <c15:dlblFieldTableCache>
                        <c:ptCount val="1"/>
                        <c:pt idx="0">
                          <c:v>R04</c:v>
                        </c:pt>
                      </c15:dlblFieldTableCache>
                    </c15:dlblFTEntry>
                  </c15:dlblFieldTable>
                  <c15:showDataLabelsRange val="0"/>
                </c:ext>
                <c:ext xmlns:c16="http://schemas.microsoft.com/office/drawing/2014/chart" uri="{C3380CC4-5D6E-409C-BE32-E72D297353CC}">
                  <c16:uniqueId val="{00000012-03A1-4DE0-B60E-2D2FD34A1F96}"/>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59.2</c:v>
                </c:pt>
                <c:pt idx="8">
                  <c:v>60.3</c:v>
                </c:pt>
                <c:pt idx="16">
                  <c:v>61</c:v>
                </c:pt>
                <c:pt idx="24">
                  <c:v>62.3</c:v>
                </c:pt>
                <c:pt idx="32">
                  <c:v>63.7</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03A1-4DE0-B60E-2D2FD34A1F96}"/>
            </c:ext>
          </c:extLst>
        </c:ser>
        <c:dLbls>
          <c:showLegendKey val="0"/>
          <c:showVal val="1"/>
          <c:showCatName val="0"/>
          <c:showSerName val="0"/>
          <c:showPercent val="0"/>
          <c:showBubbleSize val="0"/>
        </c:dLbls>
        <c:axId val="46179840"/>
        <c:axId val="46181760"/>
      </c:scatterChart>
      <c:valAx>
        <c:axId val="46179840"/>
        <c:scaling>
          <c:orientation val="maxMin"/>
          <c:max val="64"/>
          <c:min val="58"/>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{521957C0-F3DF-4EF2-8476-B3C221A2762B}</c15:txfldGUID>
                      <c15:f>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0-B6F1-4A32-83F3-7B003F96CAF7}"/>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{10ED67A1-D771-419F-8E61-D4B422FC7FCE}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B6F1-4A32-83F3-7B003F96CAF7}"/>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{685B31C3-6F81-4E3F-AE42-9A6565EB214D}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B6F1-4A32-83F3-7B003F96CAF7}"/>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{2A1BF268-A7E8-4FA0-A380-9BC16CA1BD3D}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B6F1-4A32-83F3-7B003F96CAF7}"/>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{B7928C17-5E44-4038-B710-02C692A4F877}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B6F1-4A32-83F3-7B003F96CAF7}"/>
                </c:ext>
              </c:extLst>
            </c:dLbl>
            <c:dLbl>
              <c:idx val="8"/>
              <c:tx>
                <c:strRef>
                  <c:f>公会計指標分析・財政指標組合せ分析表!$BX$72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{993EB514-0B2D-468F-8683-704EEDBE2C1A}</c15:txfldGUID>
                      <c15:f>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5-B6F1-4A32-83F3-7B003F96CAF7}"/>
                </c:ext>
              </c:extLst>
            </c:dLbl>
            <c:dLbl>
              <c:idx val="16"/>
              <c:tx>
                <c:strRef>
                  <c:f>公会計指標分析・財政指標組合せ分析表!$CF$72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{A3BC6ADD-523E-43ED-89AA-1494D5984007}</c15:txfldGUID>
                      <c15:f>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06-B6F1-4A32-83F3-7B003F96CAF7}"/>
                </c:ext>
              </c:extLst>
            </c:dLbl>
            <c:dLbl>
              <c:idx val="24"/>
              <c:tx>
                <c:strRef>
                  <c:f>公会計指標分析・財政指標組合せ分析表!$CN$72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{EE5F1656-FD2D-4651-844A-F8FEDC7F9E92}</c15:txfldGUID>
                      <c15:f>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07-B6F1-4A32-83F3-7B003F96CAF7}"/>
                </c:ext>
              </c:extLst>
            </c:dLbl>
            <c:dLbl>
              <c:idx val="32"/>
              <c:tx>
                <c:strRef>
                  <c:f>公会計指標分析・財政指標組合せ分析表!$CV$72</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{D56D6D6E-F457-4E51-B6D0-EDE1D1808BA8}</c15:txfldGUID>
                      <c15:f>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08-B6F1-4A32-83F3-7B003F96CAF7}"/>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8.1999999999999993</c:v>
                </c:pt>
                <c:pt idx="8">
                  <c:v>9.1</c:v>
                </c:pt>
                <c:pt idx="16">
                  <c:v>8.4</c:v>
                </c:pt>
                <c:pt idx="24">
                  <c:v>7.2</c:v>
                </c:pt>
                <c:pt idx="32">
                  <c:v>7.4</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B6F1-4A32-83F3-7B003F96CAF7}"/>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H30</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{72A48FAC-FA68-4CAF-B452-2733E7969135}</c15:txfldGUID>
                      <c15:f>公会計指標分析・財政指標組合せ分析表!$BP$72</c15:f>
                      <c15:dlblFieldTableCache>
                        <c:ptCount val="1"/>
                        <c:pt idx="0">
                          <c:v>H30</c:v>
                        </c:pt>
                      </c15:dlblFieldTableCache>
                    </c15:dlblFTEntry>
                  </c15:dlblFieldTable>
                  <c15:showDataLabelsRange val="0"/>
                </c:ext>
                <c:ext xmlns:c16="http://schemas.microsoft.com/office/drawing/2014/chart" uri="{C3380CC4-5D6E-409C-BE32-E72D297353CC}">
                  <c16:uniqueId val="{0000000A-B6F1-4A32-83F3-7B003F96CAF7}"/>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{5702ED6A-9B92-4E02-9193-6E399A9A9CA8}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B6F1-4A32-83F3-7B003F96CAF7}"/>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{C6817CE1-0BE9-4AF8-9103-F98A763BA274}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B6F1-4A32-83F3-7B003F96CAF7}"/>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{EA506360-A30E-423F-B238-9065B3A5FD06}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B6F1-4A32-83F3-7B003F96CAF7}"/>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{4690D616-8456-420D-84F1-B6F8A0B056B9}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B6F1-4A32-83F3-7B003F96CAF7}"/>
                </c:ext>
              </c:extLst>
            </c:dLbl>
            <c:dLbl>
              <c:idx val="8"/>
              <c:tx>
                <c:strRef>
                  <c:f>公会計指標分析・財政指標組合せ分析表!$BX$72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{F40A0EFF-1ADE-434B-8B7B-0019FF66743C}</c15:txfldGUID>
                      <c15:f>公会計指標分析・財政指標組合せ分析表!$BX$72</c15:f>
                      <c15:dlblFieldTableCache>
                        <c:ptCount val="1"/>
                        <c:pt idx="0">
                          <c:v>R01</c:v>
                        </c:pt>
                      </c15:dlblFieldTableCache>
                    </c15:dlblFTEntry>
                  </c15:dlblFieldTable>
                  <c15:showDataLabelsRange val="0"/>
                </c:ext>
                <c:ext xmlns:c16="http://schemas.microsoft.com/office/drawing/2014/chart" uri="{C3380CC4-5D6E-409C-BE32-E72D297353CC}">
                  <c16:uniqueId val="{0000000F-B6F1-4A32-83F3-7B003F96CAF7}"/>
                </c:ext>
              </c:extLst>
            </c:dLbl>
            <c:dLbl>
              <c:idx val="16"/>
              <c:tx>
                <c:strRef>
                  <c:f>公会計指標分析・財政指標組合せ分析表!$CF$72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{5D9DBA5F-57F1-44C9-847F-2548D8D579D2}</c15:txfldGUID>
                      <c15:f>公会計指標分析・財政指標組合せ分析表!$CF$72</c15:f>
                      <c15:dlblFieldTableCache>
                        <c:ptCount val="1"/>
                        <c:pt idx="0">
                          <c:v>R02</c:v>
                        </c:pt>
                      </c15:dlblFieldTableCache>
                    </c15:dlblFTEntry>
                  </c15:dlblFieldTable>
                  <c15:showDataLabelsRange val="0"/>
                </c:ext>
                <c:ext xmlns:c16="http://schemas.microsoft.com/office/drawing/2014/chart" uri="{C3380CC4-5D6E-409C-BE32-E72D297353CC}">
                  <c16:uniqueId val="{00000010-B6F1-4A32-83F3-7B003F96CAF7}"/>
                </c:ext>
              </c:extLst>
            </c:dLbl>
            <c:dLbl>
              <c:idx val="24"/>
              <c:layout>
                <c:manualLayout>
                  <c:x val="-4.4905057365901141E-2"/>
                  <c:y val="-4.3495921315535875E-2"/>
                </c:manualLayout>
              </c:layout>
              <c:tx>
                <c:strRef>
                  <c:f>公会計指標分析・財政指標組合せ分析表!$CN$72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{26A4EF58-7D70-4521-98E7-1E548C2CE270}</c15:txfldGUID>
                      <c15:f>公会計指標分析・財政指標組合せ分析表!$CN$72</c15:f>
                      <c15:dlblFieldTableCache>
                        <c:ptCount val="1"/>
                        <c:pt idx="0">
                          <c:v>R03</c:v>
                        </c:pt>
                      </c15:dlblFieldTableCache>
                    </c15:dlblFTEntry>
                  </c15:dlblFieldTable>
                  <c15:showDataLabelsRange val="0"/>
                </c:ext>
                <c:ext xmlns:c16="http://schemas.microsoft.com/office/drawing/2014/chart" uri="{C3380CC4-5D6E-409C-BE32-E72D297353CC}">
                  <c16:uniqueId val="{00000011-B6F1-4A32-83F3-7B003F96CAF7}"/>
                </c:ext>
              </c:extLst>
            </c:dLbl>
            <c:dLbl>
              <c:idx val="32"/>
              <c:layout>
                <c:manualLayout>
                  <c:x val="-1.8235628084250027E-2"/>
                  <c:y val="-8.1337372860052048E-2"/>
                </c:manualLayout>
              </c:layout>
              <c:tx>
                <c:strRef>
                  <c:f>公会計指標分析・財政指標組合せ分析表!$CV$72</c:f>
                  <c:strCache>
                    <c:ptCount val="1"/>
                    <c:pt idx="0">
                      <c:v>R04</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{C063B27D-C920-4A9B-BE8B-A320EA9AD82C}</c15:txfldGUID>
                      <c15:f>公会計指標分析・財政指標組合せ分析表!$CV$72</c15:f>
                      <c15:dlblFieldTableCache>
                        <c:ptCount val="1"/>
                        <c:pt idx="0">
                          <c:v>R04</c:v>
                        </c:pt>
                      </c15:dlblFieldTableCache>
                    </c15:dlblFTEntry>
                  </c15:dlblFieldTable>
                  <c15:showDataLabelsRange val="0"/>
                </c:ext>
                <c:ext xmlns:c16="http://schemas.microsoft.com/office/drawing/2014/chart" uri="{C3380CC4-5D6E-409C-BE32-E72D297353CC}">
                  <c16:uniqueId val="{00000012-B6F1-4A32-83F3-7B003F96CAF7}"/>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7.1</c:v>
                </c:pt>
                <c:pt idx="8">
                  <c:v>7.3</c:v>
                </c:pt>
                <c:pt idx="16">
                  <c:v>7.4</c:v>
                </c:pt>
                <c:pt idx="24">
                  <c:v>7.5</c:v>
                </c:pt>
                <c:pt idx="32">
                  <c:v>7.5</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B6F1-4A32-83F3-7B003F96CAF7}"/>
            </c:ext>
          </c:extLst>
        </c:ser>
        <c:dLbls>
          <c:showLegendKey val="0"/>
          <c:showVal val="1"/>
          <c:showCatName val="0"/>
          <c:showSerName val="0"/>
          <c:showPercent val="0"/>
          <c:showBubbleSize val="0"/>
        </c:dLbls>
        <c:axId val="84219776"/>
        <c:axId val="84234240"/>
      </c:scatterChart>
      <c:valAx>
        <c:axId val="84219776"/>
        <c:scaling>
          <c:orientation val="maxMin"/>
          <c:max val="7.6"/>
          <c:min val="6.9"/>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&#65279;<?xml version="1.0" encoding="utf-8" standalone="yes"?>
<Relationships xmlns="http://schemas.openxmlformats.org/package/2006/relationships">
  <Relationship Id="rId1" Type="http://schemas.openxmlformats.org/officeDocument/2006/relationships/chart" Target="../charts/chart1.xml" />
</Relationships>
</file>

<file path=xl/drawings/_rels/drawing8.xml.rels>&#65279;<?xml version="1.0" encoding="utf-8" standalone="yes"?>
<Relationships xmlns="http://schemas.openxmlformats.org/package/2006/relationships">
  <Relationship Id="rId1" Type="http://schemas.openxmlformats.org/officeDocument/2006/relationships/chart" Target="../charts/chart2.xml" />
</Relationships>
</file>

<file path=xl/drawings/_rels/drawing9.xml.rels>&#65279;<?xml version="1.0" encoding="utf-8" standalone="yes"?>
<Relationships xmlns="http://schemas.openxmlformats.org/package/2006/relationships">
  <Relationship Id="rId1" Type="http://schemas.openxmlformats.org/officeDocument/2006/relationships/chart" Target="../charts/chart3.xml" />
</Relationships>
</file>

<file path=xl/drawings/_rels/drawing10.xml.rels>&#65279;<?xml version="1.0" encoding="utf-8" standalone="yes"?>
<Relationships xmlns="http://schemas.openxmlformats.org/package/2006/relationships">
  <Relationship Id="rId1" Type="http://schemas.openxmlformats.org/officeDocument/2006/relationships/chart" Target="../charts/chart4.xml" />
</Relationships>
</file>

<file path=xl/drawings/_rels/drawing11.xml.rels>&#65279;<?xml version="1.0" encoding="utf-8" standalone="yes"?>
<Relationships xmlns="http://schemas.openxmlformats.org/package/2006/relationships">
  <Relationship Id="rId1" Type="http://schemas.openxmlformats.org/officeDocument/2006/relationships/chart" Target="../charts/chart5.xml" />
</Relationships>
</file>

<file path=xl/drawings/_rels/drawing12.xml.rels>&#65279;<?xml version="1.0" encoding="utf-8" standalone="yes"?>
<Relationships xmlns="http://schemas.openxmlformats.org/package/2006/relationships">
  <Relationship Id="rId1" Type="http://schemas.openxmlformats.org/officeDocument/2006/relationships/chart" Target="../charts/chart6.xml" />
</Relationships>
</file>

<file path=xl/drawings/_rels/drawing13.xml.rels>&#65279;<?xml version="1.0" encoding="utf-8" standalone="yes"?>
<Relationships xmlns="http://schemas.openxmlformats.org/package/2006/relationships">
  <Relationship Id="rId2" Type="http://schemas.openxmlformats.org/officeDocument/2006/relationships/chart" Target="../charts/chart8.xml" />
  <Relationship Id="rId1" Type="http://schemas.openxmlformats.org/officeDocument/2006/relationships/chart" Target="../charts/chart7.xml" />
</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北海道雨竜町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2,154
2,145
191.15
4,010,580
3,900,639
109,001
2,094,960
3,519,133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8759834" cy="425758"/>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人口の減少や高い高齢化率</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(42.2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に加え、町内に中心となる農業以外の産業がないこと等により、財政基盤が弱く、類似団体をかなり下回っている。行政組織の見直し等による歳出の徹底的な見直しと総合計画に沿った施策の重点化の両立に努め、活力のあるまちづくりを展開しつつ、行政の効率化に努めることにより、財政の健全化を図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a:extLst>
            <a:ext uri="{FF2B5EF4-FFF2-40B4-BE49-F238E27FC236}">
              <a16:creationId xmlns:a16="http://schemas.microsoft.com/office/drawing/2014/main" id="{00000000-0008-0000-0300-00003E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79375</xdr:rowOff>
    </xdr:from>
    <xdr:to>
      <xdr:col>23</xdr:col>
      <xdr:colOff>133350</xdr:colOff>
      <xdr:row>44</xdr:row>
      <xdr:rowOff>84667</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flipV="1">
          <a:off x="4953000" y="6080125"/>
          <a:ext cx="0" cy="15483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56744</xdr:rowOff>
    </xdr:from>
    <xdr:ext cx="762000" cy="259045"/>
    <xdr:sp macro="" textlink="">
      <xdr:nvSpPr>
        <xdr:cNvPr id="64" name="財政力最小値テキスト">
          <a:extLst>
            <a:ext uri="{FF2B5EF4-FFF2-40B4-BE49-F238E27FC236}">
              <a16:creationId xmlns:a16="http://schemas.microsoft.com/office/drawing/2014/main" id="{00000000-0008-0000-0300-000040000000}"/>
            </a:ext>
          </a:extLst>
        </xdr:cNvPr>
        <xdr:cNvSpPr txBox="1"/>
      </xdr:nvSpPr>
      <xdr:spPr>
        <a:xfrm>
          <a:off x="5041900" y="7600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84667</xdr:rowOff>
    </xdr:from>
    <xdr:to>
      <xdr:col>24</xdr:col>
      <xdr:colOff>12700</xdr:colOff>
      <xdr:row>44</xdr:row>
      <xdr:rowOff>84667</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76284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165752</xdr:rowOff>
    </xdr:from>
    <xdr:ext cx="762000" cy="259045"/>
    <xdr:sp macro="" textlink="">
      <xdr:nvSpPr>
        <xdr:cNvPr id="66" name="財政力最大値テキスト">
          <a:extLst>
            <a:ext uri="{FF2B5EF4-FFF2-40B4-BE49-F238E27FC236}">
              <a16:creationId xmlns:a16="http://schemas.microsoft.com/office/drawing/2014/main" id="{00000000-0008-0000-0300-000042000000}"/>
            </a:ext>
          </a:extLst>
        </xdr:cNvPr>
        <xdr:cNvSpPr txBox="1"/>
      </xdr:nvSpPr>
      <xdr:spPr>
        <a:xfrm>
          <a:off x="5041900" y="5823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79375</xdr:rowOff>
    </xdr:from>
    <xdr:to>
      <xdr:col>24</xdr:col>
      <xdr:colOff>12700</xdr:colOff>
      <xdr:row>35</xdr:row>
      <xdr:rowOff>79375</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6080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115358</xdr:rowOff>
    </xdr:from>
    <xdr:to>
      <xdr:col>23</xdr:col>
      <xdr:colOff>133350</xdr:colOff>
      <xdr:row>43</xdr:row>
      <xdr:rowOff>115358</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114800" y="748770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652</xdr:rowOff>
    </xdr:from>
    <xdr:ext cx="762000" cy="259045"/>
    <xdr:sp macro="" textlink="">
      <xdr:nvSpPr>
        <xdr:cNvPr id="69" name="財政力平均値テキスト">
          <a:extLst>
            <a:ext uri="{FF2B5EF4-FFF2-40B4-BE49-F238E27FC236}">
              <a16:creationId xmlns:a16="http://schemas.microsoft.com/office/drawing/2014/main" id="{00000000-0008-0000-0300-000045000000}"/>
            </a:ext>
          </a:extLst>
        </xdr:cNvPr>
        <xdr:cNvSpPr txBox="1"/>
      </xdr:nvSpPr>
      <xdr:spPr>
        <a:xfrm>
          <a:off x="5041900" y="72015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155575</xdr:rowOff>
    </xdr:from>
    <xdr:to>
      <xdr:col>23</xdr:col>
      <xdr:colOff>184150</xdr:colOff>
      <xdr:row>43</xdr:row>
      <xdr:rowOff>85725</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9022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115358</xdr:rowOff>
    </xdr:from>
    <xdr:to>
      <xdr:col>19</xdr:col>
      <xdr:colOff>133350</xdr:colOff>
      <xdr:row>43</xdr:row>
      <xdr:rowOff>115358</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a:off x="3225800" y="74877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135467</xdr:rowOff>
    </xdr:from>
    <xdr:to>
      <xdr:col>19</xdr:col>
      <xdr:colOff>184150</xdr:colOff>
      <xdr:row>43</xdr:row>
      <xdr:rowOff>65617</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064000" y="7336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75794</xdr:rowOff>
    </xdr:from>
    <xdr:ext cx="736600" cy="259045"/>
    <xdr:sp macro="" textlink="">
      <xdr:nvSpPr>
        <xdr:cNvPr id="73" name="テキスト ボックス 72">
          <a:extLst>
            <a:ext uri="{FF2B5EF4-FFF2-40B4-BE49-F238E27FC236}">
              <a16:creationId xmlns:a16="http://schemas.microsoft.com/office/drawing/2014/main" id="{00000000-0008-0000-0300-000049000000}"/>
            </a:ext>
          </a:extLst>
        </xdr:cNvPr>
        <xdr:cNvSpPr txBox="1"/>
      </xdr:nvSpPr>
      <xdr:spPr>
        <a:xfrm>
          <a:off x="3733800" y="71052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115358</xdr:rowOff>
    </xdr:from>
    <xdr:to>
      <xdr:col>15</xdr:col>
      <xdr:colOff>82550</xdr:colOff>
      <xdr:row>43</xdr:row>
      <xdr:rowOff>135467</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flipV="1">
          <a:off x="2336800" y="7487708"/>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155575</xdr:rowOff>
    </xdr:from>
    <xdr:to>
      <xdr:col>15</xdr:col>
      <xdr:colOff>133350</xdr:colOff>
      <xdr:row>43</xdr:row>
      <xdr:rowOff>85725</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3175000" y="7356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95902</xdr:rowOff>
    </xdr:from>
    <xdr:ext cx="7620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2844800" y="7125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135467</xdr:rowOff>
    </xdr:from>
    <xdr:to>
      <xdr:col>11</xdr:col>
      <xdr:colOff>31750</xdr:colOff>
      <xdr:row>43</xdr:row>
      <xdr:rowOff>155575</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flipV="1">
          <a:off x="1447800" y="7507817"/>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4233</xdr:rowOff>
    </xdr:from>
    <xdr:to>
      <xdr:col>11</xdr:col>
      <xdr:colOff>82550</xdr:colOff>
      <xdr:row>43</xdr:row>
      <xdr:rowOff>105833</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22860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116010</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955800" y="7145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4233</xdr:rowOff>
    </xdr:from>
    <xdr:to>
      <xdr:col>7</xdr:col>
      <xdr:colOff>31750</xdr:colOff>
      <xdr:row>43</xdr:row>
      <xdr:rowOff>105833</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13970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116010</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066800" y="7145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64558</xdr:rowOff>
    </xdr:from>
    <xdr:to>
      <xdr:col>23</xdr:col>
      <xdr:colOff>184150</xdr:colOff>
      <xdr:row>43</xdr:row>
      <xdr:rowOff>166158</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902200" y="7436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36635</xdr:rowOff>
    </xdr:from>
    <xdr:ext cx="762000" cy="259045"/>
    <xdr:sp macro="" textlink="">
      <xdr:nvSpPr>
        <xdr:cNvPr id="88" name="財政力該当値テキスト">
          <a:extLst>
            <a:ext uri="{FF2B5EF4-FFF2-40B4-BE49-F238E27FC236}">
              <a16:creationId xmlns:a16="http://schemas.microsoft.com/office/drawing/2014/main" id="{00000000-0008-0000-0300-000058000000}"/>
            </a:ext>
          </a:extLst>
        </xdr:cNvPr>
        <xdr:cNvSpPr txBox="1"/>
      </xdr:nvSpPr>
      <xdr:spPr>
        <a:xfrm>
          <a:off x="5041900" y="74089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64558</xdr:rowOff>
    </xdr:from>
    <xdr:to>
      <xdr:col>19</xdr:col>
      <xdr:colOff>184150</xdr:colOff>
      <xdr:row>43</xdr:row>
      <xdr:rowOff>166158</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064000" y="7436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43</xdr:row>
      <xdr:rowOff>150935</xdr:rowOff>
    </xdr:from>
    <xdr:ext cx="7366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3733800" y="7523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64558</xdr:rowOff>
    </xdr:from>
    <xdr:to>
      <xdr:col>15</xdr:col>
      <xdr:colOff>133350</xdr:colOff>
      <xdr:row>43</xdr:row>
      <xdr:rowOff>166158</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3175000" y="7436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43</xdr:row>
      <xdr:rowOff>150935</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2844800" y="7523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84667</xdr:rowOff>
    </xdr:from>
    <xdr:to>
      <xdr:col>11</xdr:col>
      <xdr:colOff>82550</xdr:colOff>
      <xdr:row>44</xdr:row>
      <xdr:rowOff>14817</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2286000" y="7457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171044</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955800" y="7543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104775</xdr:rowOff>
    </xdr:from>
    <xdr:to>
      <xdr:col>7</xdr:col>
      <xdr:colOff>31750</xdr:colOff>
      <xdr:row>44</xdr:row>
      <xdr:rowOff>34925</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1397000" y="7477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19702</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066800" y="75635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経常収支比率については、補助費及び公債費の増加により類似団体を</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上回っている。補助費については、事業の見直し、経費の縮減に努めるとともに補助金交付が適当な事業なのかなどについて明確な基準を設定し必要性の低い補助金の見直しや廃止を行うとともに、地方債の繰上償還、起債の新規発行抑制を行い改善に努め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今後とも事務事業の見直しを更に進めるとともに、全ての事務事業の優先度を点検し、優先度の低い事務事業について計画的に廃止・縮小を進め、経常経費の削減を図る。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a:extLst>
            <a:ext uri="{FF2B5EF4-FFF2-40B4-BE49-F238E27FC236}">
              <a16:creationId xmlns:a16="http://schemas.microsoft.com/office/drawing/2014/main" id="{00000000-0008-0000-0300-00007B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a:extLst>
            <a:ext uri="{FF2B5EF4-FFF2-40B4-BE49-F238E27FC236}">
              <a16:creationId xmlns:a16="http://schemas.microsoft.com/office/drawing/2014/main" id="{00000000-0008-0000-0300-00007C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a:extLst>
            <a:ext uri="{FF2B5EF4-FFF2-40B4-BE49-F238E27FC236}">
              <a16:creationId xmlns:a16="http://schemas.microsoft.com/office/drawing/2014/main" id="{00000000-0008-0000-0300-00007D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57</xdr:row>
      <xdr:rowOff>169756</xdr:rowOff>
    </xdr:from>
    <xdr:to>
      <xdr:col>23</xdr:col>
      <xdr:colOff>133350</xdr:colOff>
      <xdr:row>67</xdr:row>
      <xdr:rowOff>75988</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flipV="1">
          <a:off x="4953000" y="9942406"/>
          <a:ext cx="0" cy="16207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48065</xdr:rowOff>
    </xdr:from>
    <xdr:ext cx="762000" cy="259045"/>
    <xdr:sp macro="" textlink="">
      <xdr:nvSpPr>
        <xdr:cNvPr id="127" name="財政構造の弾力性最小値テキスト">
          <a:extLst>
            <a:ext uri="{FF2B5EF4-FFF2-40B4-BE49-F238E27FC236}">
              <a16:creationId xmlns:a16="http://schemas.microsoft.com/office/drawing/2014/main" id="{00000000-0008-0000-0300-00007F000000}"/>
            </a:ext>
          </a:extLst>
        </xdr:cNvPr>
        <xdr:cNvSpPr txBox="1"/>
      </xdr:nvSpPr>
      <xdr:spPr>
        <a:xfrm>
          <a:off x="5041900" y="115352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75988</xdr:rowOff>
    </xdr:from>
    <xdr:to>
      <xdr:col>24</xdr:col>
      <xdr:colOff>12700</xdr:colOff>
      <xdr:row>67</xdr:row>
      <xdr:rowOff>75988</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115631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84683</xdr:rowOff>
    </xdr:from>
    <xdr:ext cx="762000" cy="259045"/>
    <xdr:sp macro="" textlink="">
      <xdr:nvSpPr>
        <xdr:cNvPr id="129" name="財政構造の弾力性最大値テキスト">
          <a:extLst>
            <a:ext uri="{FF2B5EF4-FFF2-40B4-BE49-F238E27FC236}">
              <a16:creationId xmlns:a16="http://schemas.microsoft.com/office/drawing/2014/main" id="{00000000-0008-0000-0300-000081000000}"/>
            </a:ext>
          </a:extLst>
        </xdr:cNvPr>
        <xdr:cNvSpPr txBox="1"/>
      </xdr:nvSpPr>
      <xdr:spPr>
        <a:xfrm>
          <a:off x="5041900" y="96858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57</xdr:row>
      <xdr:rowOff>169756</xdr:rowOff>
    </xdr:from>
    <xdr:to>
      <xdr:col>24</xdr:col>
      <xdr:colOff>12700</xdr:colOff>
      <xdr:row>57</xdr:row>
      <xdr:rowOff>169756</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a:off x="4864100" y="99424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90170</xdr:rowOff>
    </xdr:from>
    <xdr:to>
      <xdr:col>23</xdr:col>
      <xdr:colOff>133350</xdr:colOff>
      <xdr:row>65</xdr:row>
      <xdr:rowOff>12700</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4114800" y="10891520"/>
          <a:ext cx="838200" cy="265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80027</xdr:rowOff>
    </xdr:from>
    <xdr:ext cx="762000" cy="259045"/>
    <xdr:sp macro="" textlink="">
      <xdr:nvSpPr>
        <xdr:cNvPr id="132" name="財政構造の弾力性平均値テキスト">
          <a:extLst>
            <a:ext uri="{FF2B5EF4-FFF2-40B4-BE49-F238E27FC236}">
              <a16:creationId xmlns:a16="http://schemas.microsoft.com/office/drawing/2014/main" id="{00000000-0008-0000-0300-000084000000}"/>
            </a:ext>
          </a:extLst>
        </xdr:cNvPr>
        <xdr:cNvSpPr txBox="1"/>
      </xdr:nvSpPr>
      <xdr:spPr>
        <a:xfrm>
          <a:off x="5041900" y="10709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63500</xdr:rowOff>
    </xdr:from>
    <xdr:to>
      <xdr:col>23</xdr:col>
      <xdr:colOff>184150</xdr:colOff>
      <xdr:row>63</xdr:row>
      <xdr:rowOff>165100</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902200" y="1086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63</xdr:row>
      <xdr:rowOff>90170</xdr:rowOff>
    </xdr:from>
    <xdr:to>
      <xdr:col>19</xdr:col>
      <xdr:colOff>133350</xdr:colOff>
      <xdr:row>64</xdr:row>
      <xdr:rowOff>71544</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flipV="1">
          <a:off x="3225800" y="10891520"/>
          <a:ext cx="889000" cy="1528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90170</xdr:rowOff>
    </xdr:from>
    <xdr:to>
      <xdr:col>19</xdr:col>
      <xdr:colOff>184150</xdr:colOff>
      <xdr:row>63</xdr:row>
      <xdr:rowOff>20320</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4064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30497</xdr:rowOff>
    </xdr:from>
    <xdr:ext cx="7366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3733800" y="104889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71544</xdr:rowOff>
    </xdr:from>
    <xdr:to>
      <xdr:col>15</xdr:col>
      <xdr:colOff>82550</xdr:colOff>
      <xdr:row>65</xdr:row>
      <xdr:rowOff>113242</xdr:rowOff>
    </xdr:to>
    <xdr:cxnSp macro="">
      <xdr:nvCxnSpPr>
        <xdr:cNvPr id="137" name="直線コネクタ 136">
          <a:extLst>
            <a:ext uri="{FF2B5EF4-FFF2-40B4-BE49-F238E27FC236}">
              <a16:creationId xmlns:a16="http://schemas.microsoft.com/office/drawing/2014/main" id="{00000000-0008-0000-0300-000089000000}"/>
            </a:ext>
          </a:extLst>
        </xdr:cNvPr>
        <xdr:cNvCxnSpPr/>
      </xdr:nvCxnSpPr>
      <xdr:spPr>
        <a:xfrm flipV="1">
          <a:off x="2336800" y="11044344"/>
          <a:ext cx="889000" cy="213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63</xdr:row>
      <xdr:rowOff>111760</xdr:rowOff>
    </xdr:from>
    <xdr:to>
      <xdr:col>15</xdr:col>
      <xdr:colOff>133350</xdr:colOff>
      <xdr:row>64</xdr:row>
      <xdr:rowOff>41910</xdr:rowOff>
    </xdr:to>
    <xdr:sp macro="" textlink="">
      <xdr:nvSpPr>
        <xdr:cNvPr id="138" name="フローチャート: 判断 137">
          <a:extLst>
            <a:ext uri="{FF2B5EF4-FFF2-40B4-BE49-F238E27FC236}">
              <a16:creationId xmlns:a16="http://schemas.microsoft.com/office/drawing/2014/main" id="{00000000-0008-0000-0300-00008A000000}"/>
            </a:ext>
          </a:extLst>
        </xdr:cNvPr>
        <xdr:cNvSpPr/>
      </xdr:nvSpPr>
      <xdr:spPr>
        <a:xfrm>
          <a:off x="3175000" y="1091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52087</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2844800" y="10681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115781</xdr:rowOff>
    </xdr:from>
    <xdr:to>
      <xdr:col>11</xdr:col>
      <xdr:colOff>31750</xdr:colOff>
      <xdr:row>65</xdr:row>
      <xdr:rowOff>113242</xdr:rowOff>
    </xdr:to>
    <xdr:cxnSp macro="">
      <xdr:nvCxnSpPr>
        <xdr:cNvPr id="140" name="直線コネクタ 139">
          <a:extLst>
            <a:ext uri="{FF2B5EF4-FFF2-40B4-BE49-F238E27FC236}">
              <a16:creationId xmlns:a16="http://schemas.microsoft.com/office/drawing/2014/main" id="{00000000-0008-0000-0300-00008C000000}"/>
            </a:ext>
          </a:extLst>
        </xdr:cNvPr>
        <xdr:cNvCxnSpPr/>
      </xdr:nvCxnSpPr>
      <xdr:spPr>
        <a:xfrm>
          <a:off x="1447800" y="11088581"/>
          <a:ext cx="889000" cy="1689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164042</xdr:rowOff>
    </xdr:from>
    <xdr:to>
      <xdr:col>11</xdr:col>
      <xdr:colOff>82550</xdr:colOff>
      <xdr:row>64</xdr:row>
      <xdr:rowOff>94192</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2286000" y="109653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104369</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955800" y="10734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139912</xdr:rowOff>
    </xdr:from>
    <xdr:to>
      <xdr:col>7</xdr:col>
      <xdr:colOff>31750</xdr:colOff>
      <xdr:row>64</xdr:row>
      <xdr:rowOff>70062</xdr:rowOff>
    </xdr:to>
    <xdr:sp macro="" textlink="">
      <xdr:nvSpPr>
        <xdr:cNvPr id="143" name="フローチャート: 判断 142">
          <a:extLst>
            <a:ext uri="{FF2B5EF4-FFF2-40B4-BE49-F238E27FC236}">
              <a16:creationId xmlns:a16="http://schemas.microsoft.com/office/drawing/2014/main" id="{00000000-0008-0000-0300-00008F000000}"/>
            </a:ext>
          </a:extLst>
        </xdr:cNvPr>
        <xdr:cNvSpPr/>
      </xdr:nvSpPr>
      <xdr:spPr>
        <a:xfrm>
          <a:off x="1397000" y="109412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80239</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1066800" y="107101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133350</xdr:rowOff>
    </xdr:from>
    <xdr:to>
      <xdr:col>23</xdr:col>
      <xdr:colOff>184150</xdr:colOff>
      <xdr:row>65</xdr:row>
      <xdr:rowOff>63500</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902200" y="1110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64</xdr:row>
      <xdr:rowOff>105427</xdr:rowOff>
    </xdr:from>
    <xdr:ext cx="762000" cy="259045"/>
    <xdr:sp macro="" textlink="">
      <xdr:nvSpPr>
        <xdr:cNvPr id="151" name="財政構造の弾力性該当値テキスト">
          <a:extLst>
            <a:ext uri="{FF2B5EF4-FFF2-40B4-BE49-F238E27FC236}">
              <a16:creationId xmlns:a16="http://schemas.microsoft.com/office/drawing/2014/main" id="{00000000-0008-0000-0300-000097000000}"/>
            </a:ext>
          </a:extLst>
        </xdr:cNvPr>
        <xdr:cNvSpPr txBox="1"/>
      </xdr:nvSpPr>
      <xdr:spPr>
        <a:xfrm>
          <a:off x="5041900" y="11078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39370</xdr:rowOff>
    </xdr:from>
    <xdr:to>
      <xdr:col>19</xdr:col>
      <xdr:colOff>184150</xdr:colOff>
      <xdr:row>63</xdr:row>
      <xdr:rowOff>140970</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4064000" y="1084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125747</xdr:rowOff>
    </xdr:from>
    <xdr:ext cx="7366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3733800" y="10927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64</xdr:row>
      <xdr:rowOff>20744</xdr:rowOff>
    </xdr:from>
    <xdr:to>
      <xdr:col>15</xdr:col>
      <xdr:colOff>133350</xdr:colOff>
      <xdr:row>64</xdr:row>
      <xdr:rowOff>122344</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3175000" y="10993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64</xdr:row>
      <xdr:rowOff>107121</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2844800" y="11079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62442</xdr:rowOff>
    </xdr:from>
    <xdr:to>
      <xdr:col>11</xdr:col>
      <xdr:colOff>82550</xdr:colOff>
      <xdr:row>65</xdr:row>
      <xdr:rowOff>164042</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2286000" y="11206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148819</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955800" y="11293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64981</xdr:rowOff>
    </xdr:from>
    <xdr:to>
      <xdr:col>7</xdr:col>
      <xdr:colOff>31750</xdr:colOff>
      <xdr:row>64</xdr:row>
      <xdr:rowOff>166581</xdr:rowOff>
    </xdr:to>
    <xdr:sp macro="" textlink="">
      <xdr:nvSpPr>
        <xdr:cNvPr id="158" name="楕円 157">
          <a:extLst>
            <a:ext uri="{FF2B5EF4-FFF2-40B4-BE49-F238E27FC236}">
              <a16:creationId xmlns:a16="http://schemas.microsoft.com/office/drawing/2014/main" id="{00000000-0008-0000-0300-00009E000000}"/>
            </a:ext>
          </a:extLst>
        </xdr:cNvPr>
        <xdr:cNvSpPr/>
      </xdr:nvSpPr>
      <xdr:spPr>
        <a:xfrm>
          <a:off x="1397000" y="110377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64</xdr:row>
      <xdr:rowOff>151358</xdr:rowOff>
    </xdr:from>
    <xdr:ext cx="762000" cy="259045"/>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1066800" y="111241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a:extLst>
            <a:ext uri="{FF2B5EF4-FFF2-40B4-BE49-F238E27FC236}">
              <a16:creationId xmlns:a16="http://schemas.microsoft.com/office/drawing/2014/main" id="{00000000-0008-0000-0300-0000A2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[591,614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160,081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a:extLst>
            <a:ext uri="{FF2B5EF4-FFF2-40B4-BE49-F238E27FC236}">
              <a16:creationId xmlns:a16="http://schemas.microsoft.com/office/drawing/2014/main" id="{00000000-0008-0000-0300-0000AB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人件費、物件費及び維持補償費の合計額が人口１人当たりの金額が類似団体平均を上回っているのは、主に物件費が要因となっており、保有する公共施設数が多く、その維持管理に費用がかかっているためであ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公共施設の管理については、公共施設等総合管理計画に基づき計画的に実施するとともに、人件費についても上昇についても注視しながら財政健全化に努める。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121185</xdr:rowOff>
    </xdr:from>
    <xdr:to>
      <xdr:col>23</xdr:col>
      <xdr:colOff>133350</xdr:colOff>
      <xdr:row>89</xdr:row>
      <xdr:rowOff>89035</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4008635"/>
          <a:ext cx="0" cy="1339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61112</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320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1,923,851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89035</xdr:rowOff>
    </xdr:from>
    <xdr:to>
      <xdr:col>24</xdr:col>
      <xdr:colOff>12700</xdr:colOff>
      <xdr:row>89</xdr:row>
      <xdr:rowOff>89035</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3480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36112</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752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258,560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121185</xdr:rowOff>
    </xdr:from>
    <xdr:to>
      <xdr:col>24</xdr:col>
      <xdr:colOff>12700</xdr:colOff>
      <xdr:row>81</xdr:row>
      <xdr:rowOff>121185</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40086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30192</xdr:rowOff>
    </xdr:from>
    <xdr:to>
      <xdr:col>23</xdr:col>
      <xdr:colOff>133350</xdr:colOff>
      <xdr:row>83</xdr:row>
      <xdr:rowOff>46171</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114800" y="14260542"/>
          <a:ext cx="838200" cy="15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129998</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40174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525,284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113471</xdr:rowOff>
    </xdr:from>
    <xdr:to>
      <xdr:col>23</xdr:col>
      <xdr:colOff>184150</xdr:colOff>
      <xdr:row>83</xdr:row>
      <xdr:rowOff>43621</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4172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28973</xdr:rowOff>
    </xdr:from>
    <xdr:to>
      <xdr:col>19</xdr:col>
      <xdr:colOff>133350</xdr:colOff>
      <xdr:row>83</xdr:row>
      <xdr:rowOff>30192</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3225800" y="14259323"/>
          <a:ext cx="889000" cy="1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83817</xdr:rowOff>
    </xdr:from>
    <xdr:to>
      <xdr:col>19</xdr:col>
      <xdr:colOff>184150</xdr:colOff>
      <xdr:row>83</xdr:row>
      <xdr:rowOff>13967</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4142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24144</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391159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132922</xdr:rowOff>
    </xdr:from>
    <xdr:to>
      <xdr:col>15</xdr:col>
      <xdr:colOff>82550</xdr:colOff>
      <xdr:row>83</xdr:row>
      <xdr:rowOff>28973</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a:off x="2336800" y="14191822"/>
          <a:ext cx="889000" cy="675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67002</xdr:rowOff>
    </xdr:from>
    <xdr:to>
      <xdr:col>15</xdr:col>
      <xdr:colOff>133350</xdr:colOff>
      <xdr:row>82</xdr:row>
      <xdr:rowOff>168602</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4125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7329</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38947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467,512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109486</xdr:rowOff>
    </xdr:from>
    <xdr:to>
      <xdr:col>11</xdr:col>
      <xdr:colOff>31750</xdr:colOff>
      <xdr:row>82</xdr:row>
      <xdr:rowOff>132922</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447800" y="14168386"/>
          <a:ext cx="889000" cy="23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35531</xdr:rowOff>
    </xdr:from>
    <xdr:to>
      <xdr:col>11</xdr:col>
      <xdr:colOff>82550</xdr:colOff>
      <xdr:row>82</xdr:row>
      <xdr:rowOff>137131</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4094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147308</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38633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27935</xdr:rowOff>
    </xdr:from>
    <xdr:to>
      <xdr:col>7</xdr:col>
      <xdr:colOff>31750</xdr:colOff>
      <xdr:row>82</xdr:row>
      <xdr:rowOff>129535</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408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139712</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3855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166821</xdr:rowOff>
    </xdr:from>
    <xdr:to>
      <xdr:col>23</xdr:col>
      <xdr:colOff>184150</xdr:colOff>
      <xdr:row>83</xdr:row>
      <xdr:rowOff>96971</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42257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138898</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41977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591,614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150842</xdr:rowOff>
    </xdr:from>
    <xdr:to>
      <xdr:col>19</xdr:col>
      <xdr:colOff>184150</xdr:colOff>
      <xdr:row>83</xdr:row>
      <xdr:rowOff>80992</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4209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65769</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42961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571,748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149623</xdr:rowOff>
    </xdr:from>
    <xdr:to>
      <xdr:col>15</xdr:col>
      <xdr:colOff>133350</xdr:colOff>
      <xdr:row>83</xdr:row>
      <xdr:rowOff>79773</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4208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64550</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42949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570,233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82122</xdr:rowOff>
    </xdr:from>
    <xdr:to>
      <xdr:col>11</xdr:col>
      <xdr:colOff>82550</xdr:colOff>
      <xdr:row>83</xdr:row>
      <xdr:rowOff>12272</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4141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168499</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42273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58686</xdr:rowOff>
    </xdr:from>
    <xdr:to>
      <xdr:col>7</xdr:col>
      <xdr:colOff>31750</xdr:colOff>
      <xdr:row>82</xdr:row>
      <xdr:rowOff>160286</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4117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145063</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4203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457,173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類似団体に比べ高い状況であるが、近年は減少傾向であり退職者の増加によるものと考えられる。定員管理計画と合わせ計画的な職員採用を行い類似団体平均水準と同等程度とする。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7" name="給与水準   （国との比較）グラフ枠">
          <a:extLst>
            <a:ext uri="{FF2B5EF4-FFF2-40B4-BE49-F238E27FC236}">
              <a16:creationId xmlns:a16="http://schemas.microsoft.com/office/drawing/2014/main" id="{00000000-0008-0000-0300-0000F7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82</xdr:row>
      <xdr:rowOff>29718</xdr:rowOff>
    </xdr:from>
    <xdr:to>
      <xdr:col>81</xdr:col>
      <xdr:colOff>44450</xdr:colOff>
      <xdr:row>89</xdr:row>
      <xdr:rowOff>60198</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flipV="1">
          <a:off x="17018000" y="14088618"/>
          <a:ext cx="0" cy="123063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32275</xdr:rowOff>
    </xdr:from>
    <xdr:ext cx="762000" cy="259045"/>
    <xdr:sp macro="" textlink="">
      <xdr:nvSpPr>
        <xdr:cNvPr id="249" name="給与水準   （国との比較）最小値テキスト">
          <a:extLst>
            <a:ext uri="{FF2B5EF4-FFF2-40B4-BE49-F238E27FC236}">
              <a16:creationId xmlns:a16="http://schemas.microsoft.com/office/drawing/2014/main" id="{00000000-0008-0000-0300-0000F9000000}"/>
            </a:ext>
          </a:extLst>
        </xdr:cNvPr>
        <xdr:cNvSpPr txBox="1"/>
      </xdr:nvSpPr>
      <xdr:spPr>
        <a:xfrm>
          <a:off x="17106900" y="152913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60198</xdr:rowOff>
    </xdr:from>
    <xdr:to>
      <xdr:col>81</xdr:col>
      <xdr:colOff>133350</xdr:colOff>
      <xdr:row>89</xdr:row>
      <xdr:rowOff>60198</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6929100" y="153192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116095</xdr:rowOff>
    </xdr:from>
    <xdr:ext cx="762000" cy="259045"/>
    <xdr:sp macro="" textlink="">
      <xdr:nvSpPr>
        <xdr:cNvPr id="251" name="給与水準   （国との比較）最大値テキスト">
          <a:extLst>
            <a:ext uri="{FF2B5EF4-FFF2-40B4-BE49-F238E27FC236}">
              <a16:creationId xmlns:a16="http://schemas.microsoft.com/office/drawing/2014/main" id="{00000000-0008-0000-0300-0000FB000000}"/>
            </a:ext>
          </a:extLst>
        </xdr:cNvPr>
        <xdr:cNvSpPr txBox="1"/>
      </xdr:nvSpPr>
      <xdr:spPr>
        <a:xfrm>
          <a:off x="17106900" y="138320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82</xdr:row>
      <xdr:rowOff>29718</xdr:rowOff>
    </xdr:from>
    <xdr:to>
      <xdr:col>81</xdr:col>
      <xdr:colOff>133350</xdr:colOff>
      <xdr:row>82</xdr:row>
      <xdr:rowOff>29718</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a:off x="16929100" y="14088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88</xdr:row>
      <xdr:rowOff>101346</xdr:rowOff>
    </xdr:from>
    <xdr:to>
      <xdr:col>81</xdr:col>
      <xdr:colOff>44450</xdr:colOff>
      <xdr:row>88</xdr:row>
      <xdr:rowOff>139954</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6179800" y="15188946"/>
          <a:ext cx="8382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86</xdr:row>
      <xdr:rowOff>161307</xdr:rowOff>
    </xdr:from>
    <xdr:ext cx="762000" cy="259045"/>
    <xdr:sp macro="" textlink="">
      <xdr:nvSpPr>
        <xdr:cNvPr id="254" name="給与水準   （国との比較）平均値テキスト">
          <a:extLst>
            <a:ext uri="{FF2B5EF4-FFF2-40B4-BE49-F238E27FC236}">
              <a16:creationId xmlns:a16="http://schemas.microsoft.com/office/drawing/2014/main" id="{00000000-0008-0000-0300-0000FE000000}"/>
            </a:ext>
          </a:extLst>
        </xdr:cNvPr>
        <xdr:cNvSpPr txBox="1"/>
      </xdr:nvSpPr>
      <xdr:spPr>
        <a:xfrm>
          <a:off x="17106900" y="149060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144780</xdr:rowOff>
    </xdr:from>
    <xdr:to>
      <xdr:col>81</xdr:col>
      <xdr:colOff>95250</xdr:colOff>
      <xdr:row>88</xdr:row>
      <xdr:rowOff>74930</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6967200" y="15060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96520</xdr:rowOff>
    </xdr:from>
    <xdr:to>
      <xdr:col>77</xdr:col>
      <xdr:colOff>44450</xdr:colOff>
      <xdr:row>88</xdr:row>
      <xdr:rowOff>139954</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5290800" y="15184120"/>
          <a:ext cx="8890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87</xdr:row>
      <xdr:rowOff>154432</xdr:rowOff>
    </xdr:from>
    <xdr:to>
      <xdr:col>77</xdr:col>
      <xdr:colOff>95250</xdr:colOff>
      <xdr:row>88</xdr:row>
      <xdr:rowOff>84582</xdr:rowOff>
    </xdr:to>
    <xdr:sp macro="" textlink="">
      <xdr:nvSpPr>
        <xdr:cNvPr id="257" name="フローチャート: 判断 256">
          <a:extLst>
            <a:ext uri="{FF2B5EF4-FFF2-40B4-BE49-F238E27FC236}">
              <a16:creationId xmlns:a16="http://schemas.microsoft.com/office/drawing/2014/main" id="{00000000-0008-0000-0300-000001010000}"/>
            </a:ext>
          </a:extLst>
        </xdr:cNvPr>
        <xdr:cNvSpPr/>
      </xdr:nvSpPr>
      <xdr:spPr>
        <a:xfrm>
          <a:off x="16129000" y="15070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94759</xdr:rowOff>
    </xdr:from>
    <xdr:ext cx="736600" cy="259045"/>
    <xdr:sp macro="" textlink="">
      <xdr:nvSpPr>
        <xdr:cNvPr id="258" name="テキスト ボックス 257">
          <a:extLst>
            <a:ext uri="{FF2B5EF4-FFF2-40B4-BE49-F238E27FC236}">
              <a16:creationId xmlns:a16="http://schemas.microsoft.com/office/drawing/2014/main" id="{00000000-0008-0000-0300-000002010000}"/>
            </a:ext>
          </a:extLst>
        </xdr:cNvPr>
        <xdr:cNvSpPr txBox="1"/>
      </xdr:nvSpPr>
      <xdr:spPr>
        <a:xfrm>
          <a:off x="15798800" y="1483945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88</xdr:row>
      <xdr:rowOff>96520</xdr:rowOff>
    </xdr:from>
    <xdr:to>
      <xdr:col>72</xdr:col>
      <xdr:colOff>203200</xdr:colOff>
      <xdr:row>88</xdr:row>
      <xdr:rowOff>164085</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flipV="1">
          <a:off x="14401800" y="15184120"/>
          <a:ext cx="889000" cy="67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87</xdr:row>
      <xdr:rowOff>149606</xdr:rowOff>
    </xdr:from>
    <xdr:to>
      <xdr:col>73</xdr:col>
      <xdr:colOff>44450</xdr:colOff>
      <xdr:row>88</xdr:row>
      <xdr:rowOff>79756</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5240000" y="1506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89933</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4909800" y="1483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164085</xdr:rowOff>
    </xdr:from>
    <xdr:to>
      <xdr:col>68</xdr:col>
      <xdr:colOff>152400</xdr:colOff>
      <xdr:row>89</xdr:row>
      <xdr:rowOff>45720</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flipV="1">
          <a:off x="13512800" y="15251685"/>
          <a:ext cx="889000" cy="53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87</xdr:row>
      <xdr:rowOff>149606</xdr:rowOff>
    </xdr:from>
    <xdr:to>
      <xdr:col>68</xdr:col>
      <xdr:colOff>203200</xdr:colOff>
      <xdr:row>88</xdr:row>
      <xdr:rowOff>79756</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4351000" y="1506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89933</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4020800" y="1483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87</xdr:row>
      <xdr:rowOff>149606</xdr:rowOff>
    </xdr:from>
    <xdr:to>
      <xdr:col>64</xdr:col>
      <xdr:colOff>152400</xdr:colOff>
      <xdr:row>88</xdr:row>
      <xdr:rowOff>79756</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3462000" y="150657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89933</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3131800" y="1483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88</xdr:row>
      <xdr:rowOff>50546</xdr:rowOff>
    </xdr:from>
    <xdr:to>
      <xdr:col>81</xdr:col>
      <xdr:colOff>95250</xdr:colOff>
      <xdr:row>88</xdr:row>
      <xdr:rowOff>152146</xdr:rowOff>
    </xdr:to>
    <xdr:sp macro="" textlink="">
      <xdr:nvSpPr>
        <xdr:cNvPr id="272" name="楕円 271">
          <a:extLst>
            <a:ext uri="{FF2B5EF4-FFF2-40B4-BE49-F238E27FC236}">
              <a16:creationId xmlns:a16="http://schemas.microsoft.com/office/drawing/2014/main" id="{00000000-0008-0000-0300-000010010000}"/>
            </a:ext>
          </a:extLst>
        </xdr:cNvPr>
        <xdr:cNvSpPr/>
      </xdr:nvSpPr>
      <xdr:spPr>
        <a:xfrm>
          <a:off x="16967200" y="15138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88</xdr:row>
      <xdr:rowOff>22623</xdr:rowOff>
    </xdr:from>
    <xdr:ext cx="762000" cy="259045"/>
    <xdr:sp macro="" textlink="">
      <xdr:nvSpPr>
        <xdr:cNvPr id="273" name="給与水準   （国との比較）該当値テキスト">
          <a:extLst>
            <a:ext uri="{FF2B5EF4-FFF2-40B4-BE49-F238E27FC236}">
              <a16:creationId xmlns:a16="http://schemas.microsoft.com/office/drawing/2014/main" id="{00000000-0008-0000-0300-000011010000}"/>
            </a:ext>
          </a:extLst>
        </xdr:cNvPr>
        <xdr:cNvSpPr txBox="1"/>
      </xdr:nvSpPr>
      <xdr:spPr>
        <a:xfrm>
          <a:off x="17106900" y="151102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89154</xdr:rowOff>
    </xdr:from>
    <xdr:to>
      <xdr:col>77</xdr:col>
      <xdr:colOff>95250</xdr:colOff>
      <xdr:row>89</xdr:row>
      <xdr:rowOff>19304</xdr:rowOff>
    </xdr:to>
    <xdr:sp macro="" textlink="">
      <xdr:nvSpPr>
        <xdr:cNvPr id="274" name="楕円 273">
          <a:extLst>
            <a:ext uri="{FF2B5EF4-FFF2-40B4-BE49-F238E27FC236}">
              <a16:creationId xmlns:a16="http://schemas.microsoft.com/office/drawing/2014/main" id="{00000000-0008-0000-0300-000012010000}"/>
            </a:ext>
          </a:extLst>
        </xdr:cNvPr>
        <xdr:cNvSpPr/>
      </xdr:nvSpPr>
      <xdr:spPr>
        <a:xfrm>
          <a:off x="16129000" y="151767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89</xdr:row>
      <xdr:rowOff>4081</xdr:rowOff>
    </xdr:from>
    <xdr:ext cx="7366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798800" y="152631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45720</xdr:rowOff>
    </xdr:from>
    <xdr:to>
      <xdr:col>73</xdr:col>
      <xdr:colOff>44450</xdr:colOff>
      <xdr:row>88</xdr:row>
      <xdr:rowOff>147320</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5240000" y="1513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132097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4909800" y="1521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113285</xdr:rowOff>
    </xdr:from>
    <xdr:to>
      <xdr:col>68</xdr:col>
      <xdr:colOff>203200</xdr:colOff>
      <xdr:row>89</xdr:row>
      <xdr:rowOff>43435</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4351000" y="15200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89</xdr:row>
      <xdr:rowOff>28212</xdr:rowOff>
    </xdr:from>
    <xdr:ext cx="7620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4020800" y="15287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166370</xdr:rowOff>
    </xdr:from>
    <xdr:to>
      <xdr:col>64</xdr:col>
      <xdr:colOff>152400</xdr:colOff>
      <xdr:row>89</xdr:row>
      <xdr:rowOff>96520</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3462000" y="15253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89</xdr:row>
      <xdr:rowOff>81297</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3131800" y="15340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[26.93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の退職者を見据えて新規職員採用を実施しているため類似団体平均を上回っているが、住民サービスを低下させることなく、事務事業の電子化の推進やアウトソーシングの活用を図ることで、内部管理事務の抜本的な見直しを中心とした組織の簡素化を進めて類似団体同等程度とす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5" name="テキスト ボックス 294">
          <a:extLst>
            <a:ext uri="{FF2B5EF4-FFF2-40B4-BE49-F238E27FC236}">
              <a16:creationId xmlns:a16="http://schemas.microsoft.com/office/drawing/2014/main" id="{00000000-0008-0000-0300-000027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6" name="直線コネクタ 295">
          <a:extLst>
            <a:ext uri="{FF2B5EF4-FFF2-40B4-BE49-F238E27FC236}">
              <a16:creationId xmlns:a16="http://schemas.microsoft.com/office/drawing/2014/main" id="{00000000-0008-0000-0300-000028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7" name="テキスト ボックス 296">
          <a:extLst>
            <a:ext uri="{FF2B5EF4-FFF2-40B4-BE49-F238E27FC236}">
              <a16:creationId xmlns:a16="http://schemas.microsoft.com/office/drawing/2014/main" id="{00000000-0008-0000-0300-000029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298" name="直線コネクタ 297">
          <a:extLst>
            <a:ext uri="{FF2B5EF4-FFF2-40B4-BE49-F238E27FC236}">
              <a16:creationId xmlns:a16="http://schemas.microsoft.com/office/drawing/2014/main" id="{00000000-0008-0000-0300-00002A010000}"/>
            </a:ext>
          </a:extLst>
        </xdr:cNvPr>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2" name="定員管理の状況グラフ枠">
          <a:extLst>
            <a:ext uri="{FF2B5EF4-FFF2-40B4-BE49-F238E27FC236}">
              <a16:creationId xmlns:a16="http://schemas.microsoft.com/office/drawing/2014/main" id="{00000000-0008-0000-0300-000038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95286</xdr:rowOff>
    </xdr:from>
    <xdr:to>
      <xdr:col>81</xdr:col>
      <xdr:colOff>44450</xdr:colOff>
      <xdr:row>68</xdr:row>
      <xdr:rowOff>25418</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flipV="1">
          <a:off x="17018000" y="10039386"/>
          <a:ext cx="0" cy="164463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168945</xdr:rowOff>
    </xdr:from>
    <xdr:ext cx="762000" cy="259045"/>
    <xdr:sp macro="" textlink="">
      <xdr:nvSpPr>
        <xdr:cNvPr id="314" name="定員管理の状況最小値テキスト">
          <a:extLst>
            <a:ext uri="{FF2B5EF4-FFF2-40B4-BE49-F238E27FC236}">
              <a16:creationId xmlns:a16="http://schemas.microsoft.com/office/drawing/2014/main" id="{00000000-0008-0000-0300-00003A010000}"/>
            </a:ext>
          </a:extLst>
        </xdr:cNvPr>
        <xdr:cNvSpPr txBox="1"/>
      </xdr:nvSpPr>
      <xdr:spPr>
        <a:xfrm>
          <a:off x="17106900" y="116560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68</xdr:row>
      <xdr:rowOff>25418</xdr:rowOff>
    </xdr:from>
    <xdr:to>
      <xdr:col>81</xdr:col>
      <xdr:colOff>133350</xdr:colOff>
      <xdr:row>68</xdr:row>
      <xdr:rowOff>25418</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a:off x="16929100" y="116840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10213</xdr:rowOff>
    </xdr:from>
    <xdr:ext cx="762000" cy="259045"/>
    <xdr:sp macro="" textlink="">
      <xdr:nvSpPr>
        <xdr:cNvPr id="316" name="定員管理の状況最大値テキスト">
          <a:extLst>
            <a:ext uri="{FF2B5EF4-FFF2-40B4-BE49-F238E27FC236}">
              <a16:creationId xmlns:a16="http://schemas.microsoft.com/office/drawing/2014/main" id="{00000000-0008-0000-0300-00003C010000}"/>
            </a:ext>
          </a:extLst>
        </xdr:cNvPr>
        <xdr:cNvSpPr txBox="1"/>
      </xdr:nvSpPr>
      <xdr:spPr>
        <a:xfrm>
          <a:off x="17106900" y="9782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95286</xdr:rowOff>
    </xdr:from>
    <xdr:to>
      <xdr:col>81</xdr:col>
      <xdr:colOff>133350</xdr:colOff>
      <xdr:row>58</xdr:row>
      <xdr:rowOff>95286</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0039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33201</xdr:rowOff>
    </xdr:from>
    <xdr:to>
      <xdr:col>81</xdr:col>
      <xdr:colOff>44450</xdr:colOff>
      <xdr:row>61</xdr:row>
      <xdr:rowOff>58365</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6179800" y="10491651"/>
          <a:ext cx="838200" cy="25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89716</xdr:rowOff>
    </xdr:from>
    <xdr:ext cx="762000" cy="259045"/>
    <xdr:sp macro="" textlink="">
      <xdr:nvSpPr>
        <xdr:cNvPr id="319" name="定員管理の状況平均値テキスト">
          <a:extLst>
            <a:ext uri="{FF2B5EF4-FFF2-40B4-BE49-F238E27FC236}">
              <a16:creationId xmlns:a16="http://schemas.microsoft.com/office/drawing/2014/main" id="{00000000-0008-0000-0300-00003F010000}"/>
            </a:ext>
          </a:extLst>
        </xdr:cNvPr>
        <xdr:cNvSpPr txBox="1"/>
      </xdr:nvSpPr>
      <xdr:spPr>
        <a:xfrm>
          <a:off x="17106900" y="102052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73189</xdr:rowOff>
    </xdr:from>
    <xdr:to>
      <xdr:col>81</xdr:col>
      <xdr:colOff>95250</xdr:colOff>
      <xdr:row>61</xdr:row>
      <xdr:rowOff>3339</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6967200" y="10360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15621</xdr:rowOff>
    </xdr:from>
    <xdr:to>
      <xdr:col>77</xdr:col>
      <xdr:colOff>44450</xdr:colOff>
      <xdr:row>61</xdr:row>
      <xdr:rowOff>33201</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5290800" y="10474071"/>
          <a:ext cx="889000" cy="17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48369</xdr:rowOff>
    </xdr:from>
    <xdr:to>
      <xdr:col>77</xdr:col>
      <xdr:colOff>95250</xdr:colOff>
      <xdr:row>60</xdr:row>
      <xdr:rowOff>149969</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129000" y="1033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160146</xdr:rowOff>
    </xdr:from>
    <xdr:ext cx="736600" cy="259045"/>
    <xdr:sp macro="" textlink="">
      <xdr:nvSpPr>
        <xdr:cNvPr id="323" name="テキスト ボックス 322">
          <a:extLst>
            <a:ext uri="{FF2B5EF4-FFF2-40B4-BE49-F238E27FC236}">
              <a16:creationId xmlns:a16="http://schemas.microsoft.com/office/drawing/2014/main" id="{00000000-0008-0000-0300-000043010000}"/>
            </a:ext>
          </a:extLst>
        </xdr:cNvPr>
        <xdr:cNvSpPr txBox="1"/>
      </xdr:nvSpPr>
      <xdr:spPr>
        <a:xfrm>
          <a:off x="15798800" y="1010424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162251</xdr:rowOff>
    </xdr:from>
    <xdr:to>
      <xdr:col>72</xdr:col>
      <xdr:colOff>203200</xdr:colOff>
      <xdr:row>61</xdr:row>
      <xdr:rowOff>15621</xdr:rowOff>
    </xdr:to>
    <xdr:cxnSp macro="">
      <xdr:nvCxnSpPr>
        <xdr:cNvPr id="324" name="直線コネクタ 323">
          <a:extLst>
            <a:ext uri="{FF2B5EF4-FFF2-40B4-BE49-F238E27FC236}">
              <a16:creationId xmlns:a16="http://schemas.microsoft.com/office/drawing/2014/main" id="{00000000-0008-0000-0300-000044010000}"/>
            </a:ext>
          </a:extLst>
        </xdr:cNvPr>
        <xdr:cNvCxnSpPr/>
      </xdr:nvCxnSpPr>
      <xdr:spPr>
        <a:xfrm>
          <a:off x="14401800" y="10449251"/>
          <a:ext cx="889000" cy="24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34925</xdr:rowOff>
    </xdr:from>
    <xdr:to>
      <xdr:col>73</xdr:col>
      <xdr:colOff>44450</xdr:colOff>
      <xdr:row>60</xdr:row>
      <xdr:rowOff>136525</xdr:rowOff>
    </xdr:to>
    <xdr:sp macro="" textlink="">
      <xdr:nvSpPr>
        <xdr:cNvPr id="325" name="フローチャート: 判断 324">
          <a:extLst>
            <a:ext uri="{FF2B5EF4-FFF2-40B4-BE49-F238E27FC236}">
              <a16:creationId xmlns:a16="http://schemas.microsoft.com/office/drawing/2014/main" id="{00000000-0008-0000-0300-000045010000}"/>
            </a:ext>
          </a:extLst>
        </xdr:cNvPr>
        <xdr:cNvSpPr/>
      </xdr:nvSpPr>
      <xdr:spPr>
        <a:xfrm>
          <a:off x="15240000" y="103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146702</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4909800" y="10090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90206</xdr:rowOff>
    </xdr:from>
    <xdr:to>
      <xdr:col>68</xdr:col>
      <xdr:colOff>152400</xdr:colOff>
      <xdr:row>60</xdr:row>
      <xdr:rowOff>162251</xdr:rowOff>
    </xdr:to>
    <xdr:cxnSp macro="">
      <xdr:nvCxnSpPr>
        <xdr:cNvPr id="327" name="直線コネクタ 326">
          <a:extLst>
            <a:ext uri="{FF2B5EF4-FFF2-40B4-BE49-F238E27FC236}">
              <a16:creationId xmlns:a16="http://schemas.microsoft.com/office/drawing/2014/main" id="{00000000-0008-0000-0300-000047010000}"/>
            </a:ext>
          </a:extLst>
        </xdr:cNvPr>
        <xdr:cNvCxnSpPr/>
      </xdr:nvCxnSpPr>
      <xdr:spPr>
        <a:xfrm>
          <a:off x="13512800" y="10377206"/>
          <a:ext cx="889000" cy="720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21481</xdr:rowOff>
    </xdr:from>
    <xdr:to>
      <xdr:col>68</xdr:col>
      <xdr:colOff>203200</xdr:colOff>
      <xdr:row>60</xdr:row>
      <xdr:rowOff>123081</xdr:rowOff>
    </xdr:to>
    <xdr:sp macro="" textlink="">
      <xdr:nvSpPr>
        <xdr:cNvPr id="328" name="フローチャート: 判断 327">
          <a:extLst>
            <a:ext uri="{FF2B5EF4-FFF2-40B4-BE49-F238E27FC236}">
              <a16:creationId xmlns:a16="http://schemas.microsoft.com/office/drawing/2014/main" id="{00000000-0008-0000-0300-000048010000}"/>
            </a:ext>
          </a:extLst>
        </xdr:cNvPr>
        <xdr:cNvSpPr/>
      </xdr:nvSpPr>
      <xdr:spPr>
        <a:xfrm>
          <a:off x="14351000" y="1030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133258</xdr:rowOff>
    </xdr:from>
    <xdr:ext cx="762000" cy="259045"/>
    <xdr:sp macro="" textlink="">
      <xdr:nvSpPr>
        <xdr:cNvPr id="329" name="テキスト ボックス 328">
          <a:extLst>
            <a:ext uri="{FF2B5EF4-FFF2-40B4-BE49-F238E27FC236}">
              <a16:creationId xmlns:a16="http://schemas.microsoft.com/office/drawing/2014/main" id="{00000000-0008-0000-0300-000049010000}"/>
            </a:ext>
          </a:extLst>
        </xdr:cNvPr>
        <xdr:cNvSpPr txBox="1"/>
      </xdr:nvSpPr>
      <xdr:spPr>
        <a:xfrm>
          <a:off x="14020800" y="100773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3556</xdr:rowOff>
    </xdr:from>
    <xdr:to>
      <xdr:col>64</xdr:col>
      <xdr:colOff>152400</xdr:colOff>
      <xdr:row>60</xdr:row>
      <xdr:rowOff>105156</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3462000" y="10290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115333</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3131800" y="10059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7565</xdr:rowOff>
    </xdr:from>
    <xdr:to>
      <xdr:col>81</xdr:col>
      <xdr:colOff>95250</xdr:colOff>
      <xdr:row>61</xdr:row>
      <xdr:rowOff>109165</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6967200" y="10466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60</xdr:row>
      <xdr:rowOff>151092</xdr:rowOff>
    </xdr:from>
    <xdr:ext cx="762000" cy="259045"/>
    <xdr:sp macro="" textlink="">
      <xdr:nvSpPr>
        <xdr:cNvPr id="338" name="定員管理の状況該当値テキスト">
          <a:extLst>
            <a:ext uri="{FF2B5EF4-FFF2-40B4-BE49-F238E27FC236}">
              <a16:creationId xmlns:a16="http://schemas.microsoft.com/office/drawing/2014/main" id="{00000000-0008-0000-0300-000052010000}"/>
            </a:ext>
          </a:extLst>
        </xdr:cNvPr>
        <xdr:cNvSpPr txBox="1"/>
      </xdr:nvSpPr>
      <xdr:spPr>
        <a:xfrm>
          <a:off x="17106900" y="10438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153851</xdr:rowOff>
    </xdr:from>
    <xdr:to>
      <xdr:col>77</xdr:col>
      <xdr:colOff>95250</xdr:colOff>
      <xdr:row>61</xdr:row>
      <xdr:rowOff>84001</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129000" y="104408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68778</xdr:rowOff>
    </xdr:from>
    <xdr:ext cx="7366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5798800" y="1052722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136271</xdr:rowOff>
    </xdr:from>
    <xdr:to>
      <xdr:col>73</xdr:col>
      <xdr:colOff>44450</xdr:colOff>
      <xdr:row>61</xdr:row>
      <xdr:rowOff>66421</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5240000" y="10423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51198</xdr:rowOff>
    </xdr:from>
    <xdr:ext cx="7620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4909800" y="10509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111451</xdr:rowOff>
    </xdr:from>
    <xdr:to>
      <xdr:col>68</xdr:col>
      <xdr:colOff>203200</xdr:colOff>
      <xdr:row>61</xdr:row>
      <xdr:rowOff>41601</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4351000" y="10398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26378</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020800" y="104848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39406</xdr:rowOff>
    </xdr:from>
    <xdr:to>
      <xdr:col>64</xdr:col>
      <xdr:colOff>152400</xdr:colOff>
      <xdr:row>60</xdr:row>
      <xdr:rowOff>141006</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3462000" y="10326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125783</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3131800" y="104127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[7.4%]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9" name="テキスト ボックス 358">
          <a:extLst>
            <a:ext uri="{FF2B5EF4-FFF2-40B4-BE49-F238E27FC236}">
              <a16:creationId xmlns:a16="http://schemas.microsoft.com/office/drawing/2014/main" id="{00000000-0008-0000-0300-000067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公営住宅建設事業に係る起債の償還等に伴い上昇し、類似団体平均と同等程度となっている。今後控えている大規模な事業計画の整理・縮小を図るなど、起債依存型の事業実施を見直し類似団体平均以下を目指す。</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今後とも緊急度・住民ニーズを的確に把握した事業の選択により、起債に大きく頼ることのない財政運営に努める。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3" name="公債費負担の状況グラフ枠">
          <a:extLst>
            <a:ext uri="{FF2B5EF4-FFF2-40B4-BE49-F238E27FC236}">
              <a16:creationId xmlns:a16="http://schemas.microsoft.com/office/drawing/2014/main" id="{00000000-0008-0000-0300-000075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32597</xdr:rowOff>
    </xdr:from>
    <xdr:to>
      <xdr:col>81</xdr:col>
      <xdr:colOff>44450</xdr:colOff>
      <xdr:row>45</xdr:row>
      <xdr:rowOff>41910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flipV="1">
          <a:off x="17018000" y="6204797"/>
          <a:ext cx="0" cy="155236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13987</xdr:rowOff>
    </xdr:from>
    <xdr:ext cx="762000" cy="259045"/>
    <xdr:sp macro="" textlink="">
      <xdr:nvSpPr>
        <xdr:cNvPr id="375" name="公債費負担の状況最小値テキスト">
          <a:extLst>
            <a:ext uri="{FF2B5EF4-FFF2-40B4-BE49-F238E27FC236}">
              <a16:creationId xmlns:a16="http://schemas.microsoft.com/office/drawing/2014/main" id="{00000000-0008-0000-0300-000077010000}"/>
            </a:ext>
          </a:extLst>
        </xdr:cNvPr>
        <xdr:cNvSpPr txBox="1"/>
      </xdr:nvSpPr>
      <xdr:spPr>
        <a:xfrm>
          <a:off x="17106900" y="7729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41910</xdr:rowOff>
    </xdr:from>
    <xdr:to>
      <xdr:col>81</xdr:col>
      <xdr:colOff>133350</xdr:colOff>
      <xdr:row>45</xdr:row>
      <xdr:rowOff>41910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6929100" y="7757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118974</xdr:rowOff>
    </xdr:from>
    <xdr:ext cx="762000" cy="259045"/>
    <xdr:sp macro="" textlink="">
      <xdr:nvSpPr>
        <xdr:cNvPr id="377" name="公債費負担の状況最大値テキスト">
          <a:extLst>
            <a:ext uri="{FF2B5EF4-FFF2-40B4-BE49-F238E27FC236}">
              <a16:creationId xmlns:a16="http://schemas.microsoft.com/office/drawing/2014/main" id="{00000000-0008-0000-0300-000079010000}"/>
            </a:ext>
          </a:extLst>
        </xdr:cNvPr>
        <xdr:cNvSpPr txBox="1"/>
      </xdr:nvSpPr>
      <xdr:spPr>
        <a:xfrm>
          <a:off x="17106900" y="59482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32597</xdr:rowOff>
    </xdr:from>
    <xdr:to>
      <xdr:col>81</xdr:col>
      <xdr:colOff>133350</xdr:colOff>
      <xdr:row>36</xdr:row>
      <xdr:rowOff>32597</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6204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132504</xdr:rowOff>
    </xdr:from>
    <xdr:to>
      <xdr:col>81</xdr:col>
      <xdr:colOff>44450</xdr:colOff>
      <xdr:row>41</xdr:row>
      <xdr:rowOff>148590</xdr:rowOff>
    </xdr:to>
    <xdr:cxnSp macro="">
      <xdr:nvCxnSpPr>
        <xdr:cNvPr id="379" name="直線コネクタ 378">
          <a:extLst>
            <a:ext uri="{FF2B5EF4-FFF2-40B4-BE49-F238E27FC236}">
              <a16:creationId xmlns:a16="http://schemas.microsoft.com/office/drawing/2014/main" id="{00000000-0008-0000-0300-00007B010000}"/>
            </a:ext>
          </a:extLst>
        </xdr:cNvPr>
        <xdr:cNvCxnSpPr/>
      </xdr:nvCxnSpPr>
      <xdr:spPr>
        <a:xfrm>
          <a:off x="16179800" y="7161954"/>
          <a:ext cx="8382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77910</xdr:rowOff>
    </xdr:from>
    <xdr:ext cx="762000" cy="259045"/>
    <xdr:sp macro="" textlink="">
      <xdr:nvSpPr>
        <xdr:cNvPr id="380" name="公債費負担の状況平均値テキスト">
          <a:extLst>
            <a:ext uri="{FF2B5EF4-FFF2-40B4-BE49-F238E27FC236}">
              <a16:creationId xmlns:a16="http://schemas.microsoft.com/office/drawing/2014/main" id="{00000000-0008-0000-0300-00007C010000}"/>
            </a:ext>
          </a:extLst>
        </xdr:cNvPr>
        <xdr:cNvSpPr txBox="1"/>
      </xdr:nvSpPr>
      <xdr:spPr>
        <a:xfrm>
          <a:off x="17106900" y="71073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105833</xdr:rowOff>
    </xdr:from>
    <xdr:to>
      <xdr:col>81</xdr:col>
      <xdr:colOff>95250</xdr:colOff>
      <xdr:row>42</xdr:row>
      <xdr:rowOff>35983</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6967200" y="713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132504</xdr:rowOff>
    </xdr:from>
    <xdr:to>
      <xdr:col>77</xdr:col>
      <xdr:colOff>44450</xdr:colOff>
      <xdr:row>42</xdr:row>
      <xdr:rowOff>57573</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flipV="1">
          <a:off x="15290800" y="7161954"/>
          <a:ext cx="889000" cy="96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105833</xdr:rowOff>
    </xdr:from>
    <xdr:to>
      <xdr:col>77</xdr:col>
      <xdr:colOff>95250</xdr:colOff>
      <xdr:row>42</xdr:row>
      <xdr:rowOff>35983</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129000" y="713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20760</xdr:rowOff>
    </xdr:from>
    <xdr:ext cx="7366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5798800" y="72216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42</xdr:row>
      <xdr:rowOff>57573</xdr:rowOff>
    </xdr:from>
    <xdr:to>
      <xdr:col>72</xdr:col>
      <xdr:colOff>203200</xdr:colOff>
      <xdr:row>42</xdr:row>
      <xdr:rowOff>113877</xdr:rowOff>
    </xdr:to>
    <xdr:cxnSp macro="">
      <xdr:nvCxnSpPr>
        <xdr:cNvPr id="385" name="直線コネクタ 384">
          <a:extLst>
            <a:ext uri="{FF2B5EF4-FFF2-40B4-BE49-F238E27FC236}">
              <a16:creationId xmlns:a16="http://schemas.microsoft.com/office/drawing/2014/main" id="{00000000-0008-0000-0300-000081010000}"/>
            </a:ext>
          </a:extLst>
        </xdr:cNvPr>
        <xdr:cNvCxnSpPr/>
      </xdr:nvCxnSpPr>
      <xdr:spPr>
        <a:xfrm flipV="1">
          <a:off x="14401800" y="7258473"/>
          <a:ext cx="889000" cy="5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97790</xdr:rowOff>
    </xdr:from>
    <xdr:to>
      <xdr:col>73</xdr:col>
      <xdr:colOff>44450</xdr:colOff>
      <xdr:row>42</xdr:row>
      <xdr:rowOff>27940</xdr:rowOff>
    </xdr:to>
    <xdr:sp macro="" textlink="">
      <xdr:nvSpPr>
        <xdr:cNvPr id="386" name="フローチャート: 判断 385">
          <a:extLst>
            <a:ext uri="{FF2B5EF4-FFF2-40B4-BE49-F238E27FC236}">
              <a16:creationId xmlns:a16="http://schemas.microsoft.com/office/drawing/2014/main" id="{00000000-0008-0000-0300-000082010000}"/>
            </a:ext>
          </a:extLst>
        </xdr:cNvPr>
        <xdr:cNvSpPr/>
      </xdr:nvSpPr>
      <xdr:spPr>
        <a:xfrm>
          <a:off x="15240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38117</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4909800" y="6896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42</xdr:row>
      <xdr:rowOff>41487</xdr:rowOff>
    </xdr:from>
    <xdr:to>
      <xdr:col>68</xdr:col>
      <xdr:colOff>152400</xdr:colOff>
      <xdr:row>42</xdr:row>
      <xdr:rowOff>113877</xdr:rowOff>
    </xdr:to>
    <xdr:cxnSp macro="">
      <xdr:nvCxnSpPr>
        <xdr:cNvPr id="388" name="直線コネクタ 387">
          <a:extLst>
            <a:ext uri="{FF2B5EF4-FFF2-40B4-BE49-F238E27FC236}">
              <a16:creationId xmlns:a16="http://schemas.microsoft.com/office/drawing/2014/main" id="{00000000-0008-0000-0300-000084010000}"/>
            </a:ext>
          </a:extLst>
        </xdr:cNvPr>
        <xdr:cNvCxnSpPr/>
      </xdr:nvCxnSpPr>
      <xdr:spPr>
        <a:xfrm>
          <a:off x="13512800" y="7242387"/>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89746</xdr:rowOff>
    </xdr:from>
    <xdr:to>
      <xdr:col>68</xdr:col>
      <xdr:colOff>203200</xdr:colOff>
      <xdr:row>42</xdr:row>
      <xdr:rowOff>19896</xdr:rowOff>
    </xdr:to>
    <xdr:sp macro="" textlink="">
      <xdr:nvSpPr>
        <xdr:cNvPr id="389" name="フローチャート: 判断 388">
          <a:extLst>
            <a:ext uri="{FF2B5EF4-FFF2-40B4-BE49-F238E27FC236}">
              <a16:creationId xmlns:a16="http://schemas.microsoft.com/office/drawing/2014/main" id="{00000000-0008-0000-0300-000085010000}"/>
            </a:ext>
          </a:extLst>
        </xdr:cNvPr>
        <xdr:cNvSpPr/>
      </xdr:nvSpPr>
      <xdr:spPr>
        <a:xfrm>
          <a:off x="14351000" y="7119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30073</xdr:rowOff>
    </xdr:from>
    <xdr:ext cx="762000" cy="259045"/>
    <xdr:sp macro="" textlink="">
      <xdr:nvSpPr>
        <xdr:cNvPr id="390" name="テキスト ボックス 389">
          <a:extLst>
            <a:ext uri="{FF2B5EF4-FFF2-40B4-BE49-F238E27FC236}">
              <a16:creationId xmlns:a16="http://schemas.microsoft.com/office/drawing/2014/main" id="{00000000-0008-0000-0300-000086010000}"/>
            </a:ext>
          </a:extLst>
        </xdr:cNvPr>
        <xdr:cNvSpPr txBox="1"/>
      </xdr:nvSpPr>
      <xdr:spPr>
        <a:xfrm>
          <a:off x="14020800" y="6888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73660</xdr:rowOff>
    </xdr:from>
    <xdr:to>
      <xdr:col>64</xdr:col>
      <xdr:colOff>152400</xdr:colOff>
      <xdr:row>42</xdr:row>
      <xdr:rowOff>3810</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3462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13987</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3131800" y="6871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97790</xdr:rowOff>
    </xdr:from>
    <xdr:to>
      <xdr:col>81</xdr:col>
      <xdr:colOff>95250</xdr:colOff>
      <xdr:row>42</xdr:row>
      <xdr:rowOff>27940</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6967200" y="7127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114317</xdr:rowOff>
    </xdr:from>
    <xdr:ext cx="762000" cy="259045"/>
    <xdr:sp macro="" textlink="">
      <xdr:nvSpPr>
        <xdr:cNvPr id="399" name="公債費負担の状況該当値テキスト">
          <a:extLst>
            <a:ext uri="{FF2B5EF4-FFF2-40B4-BE49-F238E27FC236}">
              <a16:creationId xmlns:a16="http://schemas.microsoft.com/office/drawing/2014/main" id="{00000000-0008-0000-0300-00008F010000}"/>
            </a:ext>
          </a:extLst>
        </xdr:cNvPr>
        <xdr:cNvSpPr txBox="1"/>
      </xdr:nvSpPr>
      <xdr:spPr>
        <a:xfrm>
          <a:off x="17106900" y="6972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81704</xdr:rowOff>
    </xdr:from>
    <xdr:to>
      <xdr:col>77</xdr:col>
      <xdr:colOff>95250</xdr:colOff>
      <xdr:row>42</xdr:row>
      <xdr:rowOff>11854</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129000" y="7111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22031</xdr:rowOff>
    </xdr:from>
    <xdr:ext cx="7366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5798800" y="68800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42</xdr:row>
      <xdr:rowOff>6773</xdr:rowOff>
    </xdr:from>
    <xdr:to>
      <xdr:col>73</xdr:col>
      <xdr:colOff>44450</xdr:colOff>
      <xdr:row>42</xdr:row>
      <xdr:rowOff>108373</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5240000" y="7207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93150</xdr:rowOff>
    </xdr:from>
    <xdr:ext cx="7620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4909800" y="7294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42</xdr:row>
      <xdr:rowOff>63077</xdr:rowOff>
    </xdr:from>
    <xdr:to>
      <xdr:col>68</xdr:col>
      <xdr:colOff>203200</xdr:colOff>
      <xdr:row>42</xdr:row>
      <xdr:rowOff>164677</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4351000" y="7263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42</xdr:row>
      <xdr:rowOff>149454</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020800" y="73503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162137</xdr:rowOff>
    </xdr:from>
    <xdr:to>
      <xdr:col>64</xdr:col>
      <xdr:colOff>152400</xdr:colOff>
      <xdr:row>42</xdr:row>
      <xdr:rowOff>92287</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3462000" y="7191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77064</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3131800" y="7277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0" name="テキスト ボックス 409">
          <a:extLst>
            <a:ext uri="{FF2B5EF4-FFF2-40B4-BE49-F238E27FC236}">
              <a16:creationId xmlns:a16="http://schemas.microsoft.com/office/drawing/2014/main" id="{00000000-0008-0000-0300-00009A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0" name="テキスト ボックス 419">
          <a:extLst>
            <a:ext uri="{FF2B5EF4-FFF2-40B4-BE49-F238E27FC236}">
              <a16:creationId xmlns:a16="http://schemas.microsoft.com/office/drawing/2014/main" id="{00000000-0008-0000-0300-0000A4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将来負担比率については、大型事業の財源とした既発債の償還が終了する一方で今後の大型事業の償還に向けた基金積立による充当可能基金の増があげられる。今後も公債費等義務的経費の削減を中心とした行財政改革を進め財政健全化に努め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さらに後世への負担を少しでも軽減するよう、新規事業等の実施について総点検を図り財政健全化を図る。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5" name="将来負担の状況グラフ枠">
          <a:extLst>
            <a:ext uri="{FF2B5EF4-FFF2-40B4-BE49-F238E27FC236}">
              <a16:creationId xmlns:a16="http://schemas.microsoft.com/office/drawing/2014/main" id="{00000000-0008-0000-0300-0000B3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21</xdr:row>
      <xdr:rowOff>165735</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flipV="1">
          <a:off x="17018000" y="2370667"/>
          <a:ext cx="0" cy="139551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137812</xdr:rowOff>
    </xdr:from>
    <xdr:ext cx="762000" cy="259045"/>
    <xdr:sp macro="" textlink="">
      <xdr:nvSpPr>
        <xdr:cNvPr id="437" name="将来負担の状況最小値テキスト">
          <a:extLst>
            <a:ext uri="{FF2B5EF4-FFF2-40B4-BE49-F238E27FC236}">
              <a16:creationId xmlns:a16="http://schemas.microsoft.com/office/drawing/2014/main" id="{00000000-0008-0000-0300-0000B5010000}"/>
            </a:ext>
          </a:extLst>
        </xdr:cNvPr>
        <xdr:cNvSpPr txBox="1"/>
      </xdr:nvSpPr>
      <xdr:spPr>
        <a:xfrm>
          <a:off x="17106900" y="3738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21</xdr:row>
      <xdr:rowOff>165735</xdr:rowOff>
    </xdr:from>
    <xdr:to>
      <xdr:col>81</xdr:col>
      <xdr:colOff>133350</xdr:colOff>
      <xdr:row>21</xdr:row>
      <xdr:rowOff>165735</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6929100" y="3766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9" name="将来負担の状況最大値テキスト">
          <a:extLst>
            <a:ext uri="{FF2B5EF4-FFF2-40B4-BE49-F238E27FC236}">
              <a16:creationId xmlns:a16="http://schemas.microsoft.com/office/drawing/2014/main" id="{00000000-0008-0000-0300-0000B7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41" name="将来負担の状況平均値テキスト">
          <a:extLst>
            <a:ext uri="{FF2B5EF4-FFF2-40B4-BE49-F238E27FC236}">
              <a16:creationId xmlns:a16="http://schemas.microsoft.com/office/drawing/2014/main" id="{00000000-0008-0000-0300-0000B9010000}"/>
            </a:ext>
          </a:extLst>
        </xdr:cNvPr>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42" name="フローチャート: 判断 441">
          <a:extLst>
            <a:ext uri="{FF2B5EF4-FFF2-40B4-BE49-F238E27FC236}">
              <a16:creationId xmlns:a16="http://schemas.microsoft.com/office/drawing/2014/main" id="{00000000-0008-0000-0300-0000BA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43" name="フローチャート: 判断 442">
          <a:extLst>
            <a:ext uri="{FF2B5EF4-FFF2-40B4-BE49-F238E27FC236}">
              <a16:creationId xmlns:a16="http://schemas.microsoft.com/office/drawing/2014/main" id="{00000000-0008-0000-0300-0000BB010000}"/>
            </a:ext>
          </a:extLst>
        </xdr:cNvPr>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91017</xdr:rowOff>
    </xdr:from>
    <xdr:to>
      <xdr:col>73</xdr:col>
      <xdr:colOff>44450</xdr:colOff>
      <xdr:row>14</xdr:row>
      <xdr:rowOff>21167</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91017</xdr:rowOff>
    </xdr:from>
    <xdr:to>
      <xdr:col>68</xdr:col>
      <xdr:colOff>203200</xdr:colOff>
      <xdr:row>14</xdr:row>
      <xdr:rowOff>21167</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1" name="テキスト ボックス 450">
          <a:extLst>
            <a:ext uri="{FF2B5EF4-FFF2-40B4-BE49-F238E27FC236}">
              <a16:creationId xmlns:a16="http://schemas.microsoft.com/office/drawing/2014/main" id="{00000000-0008-0000-0300-0000C3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北海道雨竜町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2,154
2,145
191.15
4,010,580
3,900,639
109,001
2,094,960
3,519,133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人件費については、職員採用抑制等、定年退職者の影響により令和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年度において</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20.5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％と類似団体と比べ低い状況となっている。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今後も、職員適正管理計画に基づき計画的な職員採用に努めることとする。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170434</xdr:rowOff>
    </xdr:from>
    <xdr:to>
      <xdr:col>24</xdr:col>
      <xdr:colOff>25400</xdr:colOff>
      <xdr:row>40</xdr:row>
      <xdr:rowOff>81280</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828284"/>
          <a:ext cx="0" cy="11109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53357</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691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81280</xdr:rowOff>
    </xdr:from>
    <xdr:to>
      <xdr:col>24</xdr:col>
      <xdr:colOff>114300</xdr:colOff>
      <xdr:row>40</xdr:row>
      <xdr:rowOff>81280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69392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85361</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571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170434</xdr:rowOff>
    </xdr:from>
    <xdr:to>
      <xdr:col>24</xdr:col>
      <xdr:colOff>114300</xdr:colOff>
      <xdr:row>33</xdr:row>
      <xdr:rowOff>170434</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8282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30988</xdr:rowOff>
    </xdr:from>
    <xdr:to>
      <xdr:col>24</xdr:col>
      <xdr:colOff>25400</xdr:colOff>
      <xdr:row>36</xdr:row>
      <xdr:rowOff>35560</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6203188"/>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112285</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2844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140208</xdr:rowOff>
    </xdr:from>
    <xdr:to>
      <xdr:col>24</xdr:col>
      <xdr:colOff>76200</xdr:colOff>
      <xdr:row>37</xdr:row>
      <xdr:rowOff>70358</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30988</xdr:rowOff>
    </xdr:from>
    <xdr:to>
      <xdr:col>19</xdr:col>
      <xdr:colOff>187325</xdr:colOff>
      <xdr:row>36</xdr:row>
      <xdr:rowOff>40132</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flipV="1">
          <a:off x="3098800" y="620318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112776</xdr:rowOff>
    </xdr:from>
    <xdr:to>
      <xdr:col>20</xdr:col>
      <xdr:colOff>38100</xdr:colOff>
      <xdr:row>37</xdr:row>
      <xdr:rowOff>42926</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27703</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37135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3556</xdr:rowOff>
    </xdr:from>
    <xdr:to>
      <xdr:col>15</xdr:col>
      <xdr:colOff>98425</xdr:colOff>
      <xdr:row>36</xdr:row>
      <xdr:rowOff>40132</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a:off x="2209800" y="617575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37</xdr:row>
      <xdr:rowOff>37338</xdr:rowOff>
    </xdr:from>
    <xdr:to>
      <xdr:col>15</xdr:col>
      <xdr:colOff>149225</xdr:colOff>
      <xdr:row>37</xdr:row>
      <xdr:rowOff>138938</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380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123715</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467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36</xdr:row>
      <xdr:rowOff>3556</xdr:rowOff>
    </xdr:from>
    <xdr:to>
      <xdr:col>11</xdr:col>
      <xdr:colOff>9525</xdr:colOff>
      <xdr:row>36</xdr:row>
      <xdr:rowOff>17272</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flipV="1">
          <a:off x="1320800" y="6175756"/>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762</xdr:rowOff>
    </xdr:from>
    <xdr:to>
      <xdr:col>11</xdr:col>
      <xdr:colOff>60325</xdr:colOff>
      <xdr:row>37</xdr:row>
      <xdr:rowOff>102362</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87139</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430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153924</xdr:rowOff>
    </xdr:from>
    <xdr:to>
      <xdr:col>6</xdr:col>
      <xdr:colOff>171450</xdr:colOff>
      <xdr:row>37</xdr:row>
      <xdr:rowOff>84074</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68851</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156210</xdr:rowOff>
    </xdr:from>
    <xdr:to>
      <xdr:col>24</xdr:col>
      <xdr:colOff>76200</xdr:colOff>
      <xdr:row>36</xdr:row>
      <xdr:rowOff>86360</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1287</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151638</xdr:rowOff>
    </xdr:from>
    <xdr:to>
      <xdr:col>20</xdr:col>
      <xdr:colOff>38100</xdr:colOff>
      <xdr:row>36</xdr:row>
      <xdr:rowOff>81788</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152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91965</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59212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160782</xdr:rowOff>
    </xdr:from>
    <xdr:to>
      <xdr:col>15</xdr:col>
      <xdr:colOff>149225</xdr:colOff>
      <xdr:row>36</xdr:row>
      <xdr:rowOff>90932</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161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101109</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5930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124206</xdr:rowOff>
    </xdr:from>
    <xdr:to>
      <xdr:col>11</xdr:col>
      <xdr:colOff>60325</xdr:colOff>
      <xdr:row>36</xdr:row>
      <xdr:rowOff>54356</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124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64533</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589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137922</xdr:rowOff>
    </xdr:from>
    <xdr:to>
      <xdr:col>6</xdr:col>
      <xdr:colOff>171450</xdr:colOff>
      <xdr:row>36</xdr:row>
      <xdr:rowOff>68072</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13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78249</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907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物件費が類似団体平均に比べ高止まりしているのは、類似団体平均と比較し、本町は保有する施設数が多いためである。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指定管理者制度を導入し民間委託化しているが、類似団体平均を下回ることは難しいため、今後は、公共施設総合管理計画に基づき施設の統廃合等を進めていく。</a:t>
          </a:r>
          <a:endParaRPr lang="ja-JP" altLang="ja-JP" sz="1200">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a:extLst>
            <a:ext uri="{FF2B5EF4-FFF2-40B4-BE49-F238E27FC236}">
              <a16:creationId xmlns:a16="http://schemas.microsoft.com/office/drawing/2014/main" id="{00000000-0008-0000-0400-000074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168148</xdr:rowOff>
    </xdr:from>
    <xdr:to>
      <xdr:col>82</xdr:col>
      <xdr:colOff>107950</xdr:colOff>
      <xdr:row>20</xdr:row>
      <xdr:rowOff>140716</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flipV="1">
          <a:off x="16510000" y="2568448"/>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112793</xdr:rowOff>
    </xdr:from>
    <xdr:ext cx="762000" cy="259045"/>
    <xdr:sp macro="" textlink="">
      <xdr:nvSpPr>
        <xdr:cNvPr id="118" name="物件費最小値テキスト">
          <a:extLst>
            <a:ext uri="{FF2B5EF4-FFF2-40B4-BE49-F238E27FC236}">
              <a16:creationId xmlns:a16="http://schemas.microsoft.com/office/drawing/2014/main" id="{00000000-0008-0000-0400-000076000000}"/>
            </a:ext>
          </a:extLst>
        </xdr:cNvPr>
        <xdr:cNvSpPr txBox="1"/>
      </xdr:nvSpPr>
      <xdr:spPr>
        <a:xfrm>
          <a:off x="16598900" y="3541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140716</xdr:rowOff>
    </xdr:from>
    <xdr:to>
      <xdr:col>82</xdr:col>
      <xdr:colOff>196850</xdr:colOff>
      <xdr:row>20</xdr:row>
      <xdr:rowOff>140716</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6421100" y="3569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83075</xdr:rowOff>
    </xdr:from>
    <xdr:ext cx="762000" cy="259045"/>
    <xdr:sp macro="" textlink="">
      <xdr:nvSpPr>
        <xdr:cNvPr id="120" name="物件費最大値テキスト">
          <a:extLst>
            <a:ext uri="{FF2B5EF4-FFF2-40B4-BE49-F238E27FC236}">
              <a16:creationId xmlns:a16="http://schemas.microsoft.com/office/drawing/2014/main" id="{00000000-0008-0000-0400-000078000000}"/>
            </a:ext>
          </a:extLst>
        </xdr:cNvPr>
        <xdr:cNvSpPr txBox="1"/>
      </xdr:nvSpPr>
      <xdr:spPr>
        <a:xfrm>
          <a:off x="16598900" y="2311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168148</xdr:rowOff>
    </xdr:from>
    <xdr:to>
      <xdr:col>82</xdr:col>
      <xdr:colOff>196850</xdr:colOff>
      <xdr:row>14</xdr:row>
      <xdr:rowOff>168148</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6421100" y="25684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138430</xdr:rowOff>
    </xdr:from>
    <xdr:to>
      <xdr:col>82</xdr:col>
      <xdr:colOff>107950</xdr:colOff>
      <xdr:row>18</xdr:row>
      <xdr:rowOff>44704</xdr:rowOff>
    </xdr:to>
    <xdr:cxnSp macro="">
      <xdr:nvCxnSpPr>
        <xdr:cNvPr id="122" name="直線コネクタ 121">
          <a:extLst>
            <a:ext uri="{FF2B5EF4-FFF2-40B4-BE49-F238E27FC236}">
              <a16:creationId xmlns:a16="http://schemas.microsoft.com/office/drawing/2014/main" id="{00000000-0008-0000-0400-00007A000000}"/>
            </a:ext>
          </a:extLst>
        </xdr:cNvPr>
        <xdr:cNvCxnSpPr/>
      </xdr:nvCxnSpPr>
      <xdr:spPr>
        <a:xfrm>
          <a:off x="15671800" y="3053080"/>
          <a:ext cx="8382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40149</xdr:rowOff>
    </xdr:from>
    <xdr:ext cx="762000" cy="259045"/>
    <xdr:sp macro="" textlink="">
      <xdr:nvSpPr>
        <xdr:cNvPr id="123" name="物件費平均値テキスト">
          <a:extLst>
            <a:ext uri="{FF2B5EF4-FFF2-40B4-BE49-F238E27FC236}">
              <a16:creationId xmlns:a16="http://schemas.microsoft.com/office/drawing/2014/main" id="{00000000-0008-0000-0400-00007B000000}"/>
            </a:ext>
          </a:extLst>
        </xdr:cNvPr>
        <xdr:cNvSpPr txBox="1"/>
      </xdr:nvSpPr>
      <xdr:spPr>
        <a:xfrm>
          <a:off x="16598900" y="27833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23622</xdr:rowOff>
    </xdr:from>
    <xdr:to>
      <xdr:col>82</xdr:col>
      <xdr:colOff>158750</xdr:colOff>
      <xdr:row>17</xdr:row>
      <xdr:rowOff>125222</xdr:rowOff>
    </xdr:to>
    <xdr:sp macro="" textlink="">
      <xdr:nvSpPr>
        <xdr:cNvPr id="124" name="フローチャート: 判断 123">
          <a:extLst>
            <a:ext uri="{FF2B5EF4-FFF2-40B4-BE49-F238E27FC236}">
              <a16:creationId xmlns:a16="http://schemas.microsoft.com/office/drawing/2014/main" id="{00000000-0008-0000-0400-00007C000000}"/>
            </a:ext>
          </a:extLst>
        </xdr:cNvPr>
        <xdr:cNvSpPr/>
      </xdr:nvSpPr>
      <xdr:spPr>
        <a:xfrm>
          <a:off x="16459200" y="2938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138430</xdr:rowOff>
    </xdr:from>
    <xdr:to>
      <xdr:col>78</xdr:col>
      <xdr:colOff>69850</xdr:colOff>
      <xdr:row>17</xdr:row>
      <xdr:rowOff>161290</xdr:rowOff>
    </xdr:to>
    <xdr:cxnSp macro="">
      <xdr:nvCxnSpPr>
        <xdr:cNvPr id="125" name="直線コネクタ 124">
          <a:extLst>
            <a:ext uri="{FF2B5EF4-FFF2-40B4-BE49-F238E27FC236}">
              <a16:creationId xmlns:a16="http://schemas.microsoft.com/office/drawing/2014/main" id="{00000000-0008-0000-0400-00007D000000}"/>
            </a:ext>
          </a:extLst>
        </xdr:cNvPr>
        <xdr:cNvCxnSpPr/>
      </xdr:nvCxnSpPr>
      <xdr:spPr>
        <a:xfrm flipV="1">
          <a:off x="14782800" y="305308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140208</xdr:rowOff>
    </xdr:from>
    <xdr:to>
      <xdr:col>78</xdr:col>
      <xdr:colOff>120650</xdr:colOff>
      <xdr:row>17</xdr:row>
      <xdr:rowOff>70358</xdr:rowOff>
    </xdr:to>
    <xdr:sp macro="" textlink="">
      <xdr:nvSpPr>
        <xdr:cNvPr id="126" name="フローチャート: 判断 125">
          <a:extLst>
            <a:ext uri="{FF2B5EF4-FFF2-40B4-BE49-F238E27FC236}">
              <a16:creationId xmlns:a16="http://schemas.microsoft.com/office/drawing/2014/main" id="{00000000-0008-0000-0400-00007E000000}"/>
            </a:ext>
          </a:extLst>
        </xdr:cNvPr>
        <xdr:cNvSpPr/>
      </xdr:nvSpPr>
      <xdr:spPr>
        <a:xfrm>
          <a:off x="15621000" y="2883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80535</xdr:rowOff>
    </xdr:from>
    <xdr:ext cx="736600" cy="259045"/>
    <xdr:sp macro="" textlink="">
      <xdr:nvSpPr>
        <xdr:cNvPr id="127" name="テキスト ボックス 126">
          <a:extLst>
            <a:ext uri="{FF2B5EF4-FFF2-40B4-BE49-F238E27FC236}">
              <a16:creationId xmlns:a16="http://schemas.microsoft.com/office/drawing/2014/main" id="{00000000-0008-0000-0400-00007F000000}"/>
            </a:ext>
          </a:extLst>
        </xdr:cNvPr>
        <xdr:cNvSpPr txBox="1"/>
      </xdr:nvSpPr>
      <xdr:spPr>
        <a:xfrm>
          <a:off x="15290800" y="26522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161290</xdr:rowOff>
    </xdr:from>
    <xdr:to>
      <xdr:col>73</xdr:col>
      <xdr:colOff>180975</xdr:colOff>
      <xdr:row>18</xdr:row>
      <xdr:rowOff>131572</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flipV="1">
          <a:off x="13893800" y="3075940"/>
          <a:ext cx="889000" cy="1417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144780</xdr:rowOff>
    </xdr:from>
    <xdr:to>
      <xdr:col>74</xdr:col>
      <xdr:colOff>31750</xdr:colOff>
      <xdr:row>17</xdr:row>
      <xdr:rowOff>74930</xdr:rowOff>
    </xdr:to>
    <xdr:sp macro="" textlink="">
      <xdr:nvSpPr>
        <xdr:cNvPr id="129" name="フローチャート: 判断 128">
          <a:extLst>
            <a:ext uri="{FF2B5EF4-FFF2-40B4-BE49-F238E27FC236}">
              <a16:creationId xmlns:a16="http://schemas.microsoft.com/office/drawing/2014/main" id="{00000000-0008-0000-0400-000081000000}"/>
            </a:ext>
          </a:extLst>
        </xdr:cNvPr>
        <xdr:cNvSpPr/>
      </xdr:nvSpPr>
      <xdr:spPr>
        <a:xfrm>
          <a:off x="14732000" y="2887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85107</xdr:rowOff>
    </xdr:from>
    <xdr:ext cx="762000" cy="259045"/>
    <xdr:sp macro="" textlink="">
      <xdr:nvSpPr>
        <xdr:cNvPr id="130" name="テキスト ボックス 129">
          <a:extLst>
            <a:ext uri="{FF2B5EF4-FFF2-40B4-BE49-F238E27FC236}">
              <a16:creationId xmlns:a16="http://schemas.microsoft.com/office/drawing/2014/main" id="{00000000-0008-0000-0400-000082000000}"/>
            </a:ext>
          </a:extLst>
        </xdr:cNvPr>
        <xdr:cNvSpPr txBox="1"/>
      </xdr:nvSpPr>
      <xdr:spPr>
        <a:xfrm>
          <a:off x="14401800" y="2656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18</xdr:row>
      <xdr:rowOff>12700</xdr:rowOff>
    </xdr:from>
    <xdr:to>
      <xdr:col>69</xdr:col>
      <xdr:colOff>92075</xdr:colOff>
      <xdr:row>18</xdr:row>
      <xdr:rowOff>131572</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a:off x="13004800" y="3098800"/>
          <a:ext cx="889000" cy="118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55626</xdr:rowOff>
    </xdr:from>
    <xdr:to>
      <xdr:col>69</xdr:col>
      <xdr:colOff>142875</xdr:colOff>
      <xdr:row>17</xdr:row>
      <xdr:rowOff>157226</xdr:rowOff>
    </xdr:to>
    <xdr:sp macro="" textlink="">
      <xdr:nvSpPr>
        <xdr:cNvPr id="132" name="フローチャート: 判断 131">
          <a:extLst>
            <a:ext uri="{FF2B5EF4-FFF2-40B4-BE49-F238E27FC236}">
              <a16:creationId xmlns:a16="http://schemas.microsoft.com/office/drawing/2014/main" id="{00000000-0008-0000-0400-000084000000}"/>
            </a:ext>
          </a:extLst>
        </xdr:cNvPr>
        <xdr:cNvSpPr/>
      </xdr:nvSpPr>
      <xdr:spPr>
        <a:xfrm>
          <a:off x="13843000" y="29702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167403</xdr:rowOff>
    </xdr:from>
    <xdr:ext cx="762000" cy="259045"/>
    <xdr:sp macro="" textlink="">
      <xdr:nvSpPr>
        <xdr:cNvPr id="133" name="テキスト ボックス 132">
          <a:extLst>
            <a:ext uri="{FF2B5EF4-FFF2-40B4-BE49-F238E27FC236}">
              <a16:creationId xmlns:a16="http://schemas.microsoft.com/office/drawing/2014/main" id="{00000000-0008-0000-0400-000085000000}"/>
            </a:ext>
          </a:extLst>
        </xdr:cNvPr>
        <xdr:cNvSpPr txBox="1"/>
      </xdr:nvSpPr>
      <xdr:spPr>
        <a:xfrm>
          <a:off x="13512800" y="27391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46482</xdr:rowOff>
    </xdr:from>
    <xdr:to>
      <xdr:col>65</xdr:col>
      <xdr:colOff>53975</xdr:colOff>
      <xdr:row>17</xdr:row>
      <xdr:rowOff>148082</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2954000" y="29611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158259</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2623800" y="2730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165354</xdr:rowOff>
    </xdr:from>
    <xdr:to>
      <xdr:col>82</xdr:col>
      <xdr:colOff>158750</xdr:colOff>
      <xdr:row>18</xdr:row>
      <xdr:rowOff>95504</xdr:rowOff>
    </xdr:to>
    <xdr:sp macro="" textlink="">
      <xdr:nvSpPr>
        <xdr:cNvPr id="141" name="楕円 140">
          <a:extLst>
            <a:ext uri="{FF2B5EF4-FFF2-40B4-BE49-F238E27FC236}">
              <a16:creationId xmlns:a16="http://schemas.microsoft.com/office/drawing/2014/main" id="{00000000-0008-0000-0400-00008D000000}"/>
            </a:ext>
          </a:extLst>
        </xdr:cNvPr>
        <xdr:cNvSpPr/>
      </xdr:nvSpPr>
      <xdr:spPr>
        <a:xfrm>
          <a:off x="16459200" y="3080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137431</xdr:rowOff>
    </xdr:from>
    <xdr:ext cx="762000" cy="259045"/>
    <xdr:sp macro="" textlink="">
      <xdr:nvSpPr>
        <xdr:cNvPr id="142" name="物件費該当値テキスト">
          <a:extLst>
            <a:ext uri="{FF2B5EF4-FFF2-40B4-BE49-F238E27FC236}">
              <a16:creationId xmlns:a16="http://schemas.microsoft.com/office/drawing/2014/main" id="{00000000-0008-0000-0400-00008E000000}"/>
            </a:ext>
          </a:extLst>
        </xdr:cNvPr>
        <xdr:cNvSpPr txBox="1"/>
      </xdr:nvSpPr>
      <xdr:spPr>
        <a:xfrm>
          <a:off x="16598900" y="3052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87630</xdr:rowOff>
    </xdr:from>
    <xdr:to>
      <xdr:col>78</xdr:col>
      <xdr:colOff>120650</xdr:colOff>
      <xdr:row>18</xdr:row>
      <xdr:rowOff>17780</xdr:rowOff>
    </xdr:to>
    <xdr:sp macro="" textlink="">
      <xdr:nvSpPr>
        <xdr:cNvPr id="143" name="楕円 142">
          <a:extLst>
            <a:ext uri="{FF2B5EF4-FFF2-40B4-BE49-F238E27FC236}">
              <a16:creationId xmlns:a16="http://schemas.microsoft.com/office/drawing/2014/main" id="{00000000-0008-0000-0400-00008F000000}"/>
            </a:ext>
          </a:extLst>
        </xdr:cNvPr>
        <xdr:cNvSpPr/>
      </xdr:nvSpPr>
      <xdr:spPr>
        <a:xfrm>
          <a:off x="15621000" y="3002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18</xdr:row>
      <xdr:rowOff>2557</xdr:rowOff>
    </xdr:from>
    <xdr:ext cx="7366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290800" y="3088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110490</xdr:rowOff>
    </xdr:from>
    <xdr:to>
      <xdr:col>74</xdr:col>
      <xdr:colOff>31750</xdr:colOff>
      <xdr:row>18</xdr:row>
      <xdr:rowOff>40640</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4732000" y="3025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25417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4401800" y="3111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18</xdr:row>
      <xdr:rowOff>80772</xdr:rowOff>
    </xdr:from>
    <xdr:to>
      <xdr:col>69</xdr:col>
      <xdr:colOff>142875</xdr:colOff>
      <xdr:row>19</xdr:row>
      <xdr:rowOff>10922</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3843000" y="3166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167149</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3512800" y="3253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133350</xdr:rowOff>
    </xdr:from>
    <xdr:to>
      <xdr:col>65</xdr:col>
      <xdr:colOff>53975</xdr:colOff>
      <xdr:row>18</xdr:row>
      <xdr:rowOff>63500</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2954000" y="3048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18</xdr:row>
      <xdr:rowOff>48277</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2623800" y="313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a:extLst>
            <a:ext uri="{FF2B5EF4-FFF2-40B4-BE49-F238E27FC236}">
              <a16:creationId xmlns:a16="http://schemas.microsoft.com/office/drawing/2014/main" id="{00000000-0008-0000-0400-000097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a:extLst>
            <a:ext uri="{FF2B5EF4-FFF2-40B4-BE49-F238E27FC236}">
              <a16:creationId xmlns:a16="http://schemas.microsoft.com/office/drawing/2014/main" id="{00000000-0008-0000-0400-000098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a:extLst>
            <a:ext uri="{FF2B5EF4-FFF2-40B4-BE49-F238E27FC236}">
              <a16:creationId xmlns:a16="http://schemas.microsoft.com/office/drawing/2014/main" id="{00000000-0008-0000-0400-0000A1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扶助費に係る経常収支比率が類似団体平均を下回っているが、令和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年度においては上昇しており注視する必要がある。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本町独自の扶助事業の見直しを進めていくことで、財政を圧迫する上昇傾向に歯止めをかけるよう努める。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2" name="テキスト ボックス 161">
          <a:extLst>
            <a:ext uri="{FF2B5EF4-FFF2-40B4-BE49-F238E27FC236}">
              <a16:creationId xmlns:a16="http://schemas.microsoft.com/office/drawing/2014/main" id="{00000000-0008-0000-0400-0000A2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a:extLst>
            <a:ext uri="{FF2B5EF4-FFF2-40B4-BE49-F238E27FC236}">
              <a16:creationId xmlns:a16="http://schemas.microsoft.com/office/drawing/2014/main" id="{00000000-0008-0000-0400-0000A3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5" name="直線コネクタ 164">
          <a:extLst>
            <a:ext uri="{FF2B5EF4-FFF2-40B4-BE49-F238E27FC236}">
              <a16:creationId xmlns:a16="http://schemas.microsoft.com/office/drawing/2014/main" id="{00000000-0008-0000-0400-0000A5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a:extLst>
            <a:ext uri="{FF2B5EF4-FFF2-40B4-BE49-F238E27FC236}">
              <a16:creationId xmlns:a16="http://schemas.microsoft.com/office/drawing/2014/main" id="{00000000-0008-0000-0400-0000B2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127000</xdr:rowOff>
    </xdr:from>
    <xdr:to>
      <xdr:col>24</xdr:col>
      <xdr:colOff>25400</xdr:colOff>
      <xdr:row>61</xdr:row>
      <xdr:rowOff>20865</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flipV="1">
          <a:off x="4826000" y="9042400"/>
          <a:ext cx="0" cy="14369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164392</xdr:rowOff>
    </xdr:from>
    <xdr:ext cx="762000" cy="259045"/>
    <xdr:sp macro="" textlink="">
      <xdr:nvSpPr>
        <xdr:cNvPr id="180" name="扶助費最小値テキスト">
          <a:extLst>
            <a:ext uri="{FF2B5EF4-FFF2-40B4-BE49-F238E27FC236}">
              <a16:creationId xmlns:a16="http://schemas.microsoft.com/office/drawing/2014/main" id="{00000000-0008-0000-0400-0000B4000000}"/>
            </a:ext>
          </a:extLst>
        </xdr:cNvPr>
        <xdr:cNvSpPr txBox="1"/>
      </xdr:nvSpPr>
      <xdr:spPr>
        <a:xfrm>
          <a:off x="4914900" y="10451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20865</xdr:rowOff>
    </xdr:from>
    <xdr:to>
      <xdr:col>24</xdr:col>
      <xdr:colOff>114300</xdr:colOff>
      <xdr:row>61</xdr:row>
      <xdr:rowOff>20865</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10479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41927</xdr:rowOff>
    </xdr:from>
    <xdr:ext cx="762000" cy="259045"/>
    <xdr:sp macro="" textlink="">
      <xdr:nvSpPr>
        <xdr:cNvPr id="182" name="扶助費最大値テキスト">
          <a:extLst>
            <a:ext uri="{FF2B5EF4-FFF2-40B4-BE49-F238E27FC236}">
              <a16:creationId xmlns:a16="http://schemas.microsoft.com/office/drawing/2014/main" id="{00000000-0008-0000-0400-0000B6000000}"/>
            </a:ext>
          </a:extLst>
        </xdr:cNvPr>
        <xdr:cNvSpPr txBox="1"/>
      </xdr:nvSpPr>
      <xdr:spPr>
        <a:xfrm>
          <a:off x="4914900" y="878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127000</xdr:rowOff>
    </xdr:from>
    <xdr:to>
      <xdr:col>24</xdr:col>
      <xdr:colOff>114300</xdr:colOff>
      <xdr:row>52</xdr:row>
      <xdr:rowOff>127000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9042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94343</xdr:rowOff>
    </xdr:from>
    <xdr:to>
      <xdr:col>24</xdr:col>
      <xdr:colOff>25400</xdr:colOff>
      <xdr:row>54</xdr:row>
      <xdr:rowOff>127000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3987800" y="9352643"/>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129920</xdr:rowOff>
    </xdr:from>
    <xdr:ext cx="762000" cy="259045"/>
    <xdr:sp macro="" textlink="">
      <xdr:nvSpPr>
        <xdr:cNvPr id="185" name="扶助費平均値テキスト">
          <a:extLst>
            <a:ext uri="{FF2B5EF4-FFF2-40B4-BE49-F238E27FC236}">
              <a16:creationId xmlns:a16="http://schemas.microsoft.com/office/drawing/2014/main" id="{00000000-0008-0000-0400-0000B9000000}"/>
            </a:ext>
          </a:extLst>
        </xdr:cNvPr>
        <xdr:cNvSpPr txBox="1"/>
      </xdr:nvSpPr>
      <xdr:spPr>
        <a:xfrm>
          <a:off x="4914900" y="93882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157843</xdr:rowOff>
    </xdr:from>
    <xdr:to>
      <xdr:col>24</xdr:col>
      <xdr:colOff>76200</xdr:colOff>
      <xdr:row>55</xdr:row>
      <xdr:rowOff>87993</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4775200" y="9416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94343</xdr:rowOff>
    </xdr:from>
    <xdr:to>
      <xdr:col>19</xdr:col>
      <xdr:colOff>187325</xdr:colOff>
      <xdr:row>54</xdr:row>
      <xdr:rowOff>110672</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3098800" y="9352643"/>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141515</xdr:rowOff>
    </xdr:from>
    <xdr:to>
      <xdr:col>20</xdr:col>
      <xdr:colOff>38100</xdr:colOff>
      <xdr:row>55</xdr:row>
      <xdr:rowOff>71665</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3937000" y="939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56442</xdr:rowOff>
    </xdr:from>
    <xdr:ext cx="736600" cy="259045"/>
    <xdr:sp macro="" textlink="">
      <xdr:nvSpPr>
        <xdr:cNvPr id="189" name="テキスト ボックス 188">
          <a:extLst>
            <a:ext uri="{FF2B5EF4-FFF2-40B4-BE49-F238E27FC236}">
              <a16:creationId xmlns:a16="http://schemas.microsoft.com/office/drawing/2014/main" id="{00000000-0008-0000-0400-0000BD000000}"/>
            </a:ext>
          </a:extLst>
        </xdr:cNvPr>
        <xdr:cNvSpPr txBox="1"/>
      </xdr:nvSpPr>
      <xdr:spPr>
        <a:xfrm>
          <a:off x="3606800" y="94861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110672</xdr:rowOff>
    </xdr:from>
    <xdr:to>
      <xdr:col>15</xdr:col>
      <xdr:colOff>98425</xdr:colOff>
      <xdr:row>54</xdr:row>
      <xdr:rowOff>110672</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a:off x="2209800" y="936897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19050</xdr:rowOff>
    </xdr:from>
    <xdr:to>
      <xdr:col>15</xdr:col>
      <xdr:colOff>149225</xdr:colOff>
      <xdr:row>55</xdr:row>
      <xdr:rowOff>120650</xdr:rowOff>
    </xdr:to>
    <xdr:sp macro="" textlink="">
      <xdr:nvSpPr>
        <xdr:cNvPr id="191" name="フローチャート: 判断 190">
          <a:extLst>
            <a:ext uri="{FF2B5EF4-FFF2-40B4-BE49-F238E27FC236}">
              <a16:creationId xmlns:a16="http://schemas.microsoft.com/office/drawing/2014/main" id="{00000000-0008-0000-0400-0000BF000000}"/>
            </a:ext>
          </a:extLst>
        </xdr:cNvPr>
        <xdr:cNvSpPr/>
      </xdr:nvSpPr>
      <xdr:spPr>
        <a:xfrm>
          <a:off x="3048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105427</xdr:rowOff>
    </xdr:from>
    <xdr:ext cx="762000" cy="259045"/>
    <xdr:sp macro="" textlink="">
      <xdr:nvSpPr>
        <xdr:cNvPr id="192" name="テキスト ボックス 191">
          <a:extLst>
            <a:ext uri="{FF2B5EF4-FFF2-40B4-BE49-F238E27FC236}">
              <a16:creationId xmlns:a16="http://schemas.microsoft.com/office/drawing/2014/main" id="{00000000-0008-0000-0400-0000C0000000}"/>
            </a:ext>
          </a:extLst>
        </xdr:cNvPr>
        <xdr:cNvSpPr txBox="1"/>
      </xdr:nvSpPr>
      <xdr:spPr>
        <a:xfrm>
          <a:off x="2717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86178</xdr:rowOff>
    </xdr:from>
    <xdr:to>
      <xdr:col>11</xdr:col>
      <xdr:colOff>9525</xdr:colOff>
      <xdr:row>54</xdr:row>
      <xdr:rowOff>110672</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a:off x="1320800" y="9173028"/>
          <a:ext cx="889000" cy="1959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35378</xdr:rowOff>
    </xdr:from>
    <xdr:to>
      <xdr:col>11</xdr:col>
      <xdr:colOff>60325</xdr:colOff>
      <xdr:row>55</xdr:row>
      <xdr:rowOff>136978</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2159000" y="9465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121755</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1828800" y="9551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19050</xdr:rowOff>
    </xdr:from>
    <xdr:to>
      <xdr:col>6</xdr:col>
      <xdr:colOff>171450</xdr:colOff>
      <xdr:row>55</xdr:row>
      <xdr:rowOff>120650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1270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105427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939800" y="953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76200</xdr:rowOff>
    </xdr:from>
    <xdr:to>
      <xdr:col>24</xdr:col>
      <xdr:colOff>76200</xdr:colOff>
      <xdr:row>55</xdr:row>
      <xdr:rowOff>6350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47752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92727</xdr:rowOff>
    </xdr:from>
    <xdr:ext cx="762000" cy="259045"/>
    <xdr:sp macro="" textlink="">
      <xdr:nvSpPr>
        <xdr:cNvPr id="204" name="扶助費該当値テキスト">
          <a:extLst>
            <a:ext uri="{FF2B5EF4-FFF2-40B4-BE49-F238E27FC236}">
              <a16:creationId xmlns:a16="http://schemas.microsoft.com/office/drawing/2014/main" id="{00000000-0008-0000-0400-0000CC000000}"/>
            </a:ext>
          </a:extLst>
        </xdr:cNvPr>
        <xdr:cNvSpPr txBox="1"/>
      </xdr:nvSpPr>
      <xdr:spPr>
        <a:xfrm>
          <a:off x="4914900" y="917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43543</xdr:rowOff>
    </xdr:from>
    <xdr:to>
      <xdr:col>20</xdr:col>
      <xdr:colOff>38100</xdr:colOff>
      <xdr:row>54</xdr:row>
      <xdr:rowOff>145143</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937000" y="930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155320</xdr:rowOff>
    </xdr:from>
    <xdr:ext cx="7366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3606800" y="90707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59872</xdr:rowOff>
    </xdr:from>
    <xdr:to>
      <xdr:col>15</xdr:col>
      <xdr:colOff>149225</xdr:colOff>
      <xdr:row>54</xdr:row>
      <xdr:rowOff>161472</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048000" y="9318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199</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717800" y="9087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54</xdr:row>
      <xdr:rowOff>59872</xdr:rowOff>
    </xdr:from>
    <xdr:to>
      <xdr:col>11</xdr:col>
      <xdr:colOff>60325</xdr:colOff>
      <xdr:row>54</xdr:row>
      <xdr:rowOff>161472</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2159000" y="9318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199</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828800" y="9087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35378</xdr:rowOff>
    </xdr:from>
    <xdr:to>
      <xdr:col>6</xdr:col>
      <xdr:colOff>171450</xdr:colOff>
      <xdr:row>53</xdr:row>
      <xdr:rowOff>136978</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1270000" y="9122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51</xdr:row>
      <xdr:rowOff>147155</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939800" y="889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a:extLst>
            <a:ext uri="{FF2B5EF4-FFF2-40B4-BE49-F238E27FC236}">
              <a16:creationId xmlns:a16="http://schemas.microsoft.com/office/drawing/2014/main" id="{00000000-0008-0000-0400-0000DF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類似団体平均に比べ低いのは各種繰出金額が低いためであるが、その反面補助費が多い。補助費と合わせ、見直しを継続的に進めるとともに各種経費の節減を進める。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127000</xdr:rowOff>
    </xdr:from>
    <xdr:to>
      <xdr:col>85</xdr:col>
      <xdr:colOff>66675</xdr:colOff>
      <xdr:row>60</xdr:row>
      <xdr:rowOff>127000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414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156227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271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12700</xdr:rowOff>
    </xdr:from>
    <xdr:to>
      <xdr:col>85</xdr:col>
      <xdr:colOff>66675</xdr:colOff>
      <xdr:row>54</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271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128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4" name="その他グラフ枠">
          <a:extLst>
            <a:ext uri="{FF2B5EF4-FFF2-40B4-BE49-F238E27FC236}">
              <a16:creationId xmlns:a16="http://schemas.microsoft.com/office/drawing/2014/main" id="{00000000-0008-0000-0400-0000EA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12700</xdr:rowOff>
    </xdr:from>
    <xdr:to>
      <xdr:col>82</xdr:col>
      <xdr:colOff>107950</xdr:colOff>
      <xdr:row>61</xdr:row>
      <xdr:rowOff>29845</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flipV="1">
          <a:off x="16510000" y="9271000"/>
          <a:ext cx="0" cy="12172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1922</xdr:rowOff>
    </xdr:from>
    <xdr:ext cx="762000" cy="259045"/>
    <xdr:sp macro="" textlink="">
      <xdr:nvSpPr>
        <xdr:cNvPr id="236" name="その他最小値テキスト">
          <a:extLst>
            <a:ext uri="{FF2B5EF4-FFF2-40B4-BE49-F238E27FC236}">
              <a16:creationId xmlns:a16="http://schemas.microsoft.com/office/drawing/2014/main" id="{00000000-0008-0000-0400-0000EC000000}"/>
            </a:ext>
          </a:extLst>
        </xdr:cNvPr>
        <xdr:cNvSpPr txBox="1"/>
      </xdr:nvSpPr>
      <xdr:spPr>
        <a:xfrm>
          <a:off x="16598900" y="10460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29845</xdr:rowOff>
    </xdr:from>
    <xdr:to>
      <xdr:col>82</xdr:col>
      <xdr:colOff>196850</xdr:colOff>
      <xdr:row>61</xdr:row>
      <xdr:rowOff>29845</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6421100" y="10488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99077</xdr:rowOff>
    </xdr:from>
    <xdr:ext cx="762000" cy="259045"/>
    <xdr:sp macro="" textlink="">
      <xdr:nvSpPr>
        <xdr:cNvPr id="238" name="その他最大値テキスト">
          <a:extLst>
            <a:ext uri="{FF2B5EF4-FFF2-40B4-BE49-F238E27FC236}">
              <a16:creationId xmlns:a16="http://schemas.microsoft.com/office/drawing/2014/main" id="{00000000-0008-0000-0400-0000EE000000}"/>
            </a:ext>
          </a:extLst>
        </xdr:cNvPr>
        <xdr:cNvSpPr txBox="1"/>
      </xdr:nvSpPr>
      <xdr:spPr>
        <a:xfrm>
          <a:off x="16598900" y="901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12700</xdr:rowOff>
    </xdr:from>
    <xdr:to>
      <xdr:col>82</xdr:col>
      <xdr:colOff>196850</xdr:colOff>
      <xdr:row>54</xdr:row>
      <xdr:rowOff>12700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6421100" y="927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144145</xdr:rowOff>
    </xdr:from>
    <xdr:to>
      <xdr:col>82</xdr:col>
      <xdr:colOff>107950</xdr:colOff>
      <xdr:row>56</xdr:row>
      <xdr:rowOff>6985</xdr:rowOff>
    </xdr:to>
    <xdr:cxnSp macro="">
      <xdr:nvCxnSpPr>
        <xdr:cNvPr id="240" name="直線コネクタ 239">
          <a:extLst>
            <a:ext uri="{FF2B5EF4-FFF2-40B4-BE49-F238E27FC236}">
              <a16:creationId xmlns:a16="http://schemas.microsoft.com/office/drawing/2014/main" id="{00000000-0008-0000-0400-0000F0000000}"/>
            </a:ext>
          </a:extLst>
        </xdr:cNvPr>
        <xdr:cNvCxnSpPr/>
      </xdr:nvCxnSpPr>
      <xdr:spPr>
        <a:xfrm>
          <a:off x="15671800" y="9573895"/>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57</xdr:row>
      <xdr:rowOff>25417</xdr:rowOff>
    </xdr:from>
    <xdr:ext cx="762000" cy="259045"/>
    <xdr:sp macro="" textlink="">
      <xdr:nvSpPr>
        <xdr:cNvPr id="241" name="その他平均値テキスト">
          <a:extLst>
            <a:ext uri="{FF2B5EF4-FFF2-40B4-BE49-F238E27FC236}">
              <a16:creationId xmlns:a16="http://schemas.microsoft.com/office/drawing/2014/main" id="{00000000-0008-0000-0400-0000F1000000}"/>
            </a:ext>
          </a:extLst>
        </xdr:cNvPr>
        <xdr:cNvSpPr txBox="1"/>
      </xdr:nvSpPr>
      <xdr:spPr>
        <a:xfrm>
          <a:off x="16598900" y="979806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53340</xdr:rowOff>
    </xdr:from>
    <xdr:to>
      <xdr:col>82</xdr:col>
      <xdr:colOff>158750</xdr:colOff>
      <xdr:row>57</xdr:row>
      <xdr:rowOff>154940</xdr:rowOff>
    </xdr:to>
    <xdr:sp macro="" textlink="">
      <xdr:nvSpPr>
        <xdr:cNvPr id="242" name="フローチャート: 判断 241">
          <a:extLst>
            <a:ext uri="{FF2B5EF4-FFF2-40B4-BE49-F238E27FC236}">
              <a16:creationId xmlns:a16="http://schemas.microsoft.com/office/drawing/2014/main" id="{00000000-0008-0000-0400-0000F2000000}"/>
            </a:ext>
          </a:extLst>
        </xdr:cNvPr>
        <xdr:cNvSpPr/>
      </xdr:nvSpPr>
      <xdr:spPr>
        <a:xfrm>
          <a:off x="16459200" y="9825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55</xdr:row>
      <xdr:rowOff>144145</xdr:rowOff>
    </xdr:from>
    <xdr:to>
      <xdr:col>78</xdr:col>
      <xdr:colOff>69850</xdr:colOff>
      <xdr:row>56</xdr:row>
      <xdr:rowOff>41275</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flipV="1">
          <a:off x="14782800" y="9573895"/>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36195</xdr:rowOff>
    </xdr:from>
    <xdr:to>
      <xdr:col>78</xdr:col>
      <xdr:colOff>120650</xdr:colOff>
      <xdr:row>57</xdr:row>
      <xdr:rowOff>137795</xdr:rowOff>
    </xdr:to>
    <xdr:sp macro="" textlink="">
      <xdr:nvSpPr>
        <xdr:cNvPr id="244" name="フローチャート: 判断 243">
          <a:extLst>
            <a:ext uri="{FF2B5EF4-FFF2-40B4-BE49-F238E27FC236}">
              <a16:creationId xmlns:a16="http://schemas.microsoft.com/office/drawing/2014/main" id="{00000000-0008-0000-0400-0000F4000000}"/>
            </a:ext>
          </a:extLst>
        </xdr:cNvPr>
        <xdr:cNvSpPr/>
      </xdr:nvSpPr>
      <xdr:spPr>
        <a:xfrm>
          <a:off x="15621000" y="9808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122572</xdr:rowOff>
    </xdr:from>
    <xdr:ext cx="736600" cy="259045"/>
    <xdr:sp macro="" textlink="">
      <xdr:nvSpPr>
        <xdr:cNvPr id="245" name="テキスト ボックス 244">
          <a:extLst>
            <a:ext uri="{FF2B5EF4-FFF2-40B4-BE49-F238E27FC236}">
              <a16:creationId xmlns:a16="http://schemas.microsoft.com/office/drawing/2014/main" id="{00000000-0008-0000-0400-0000F5000000}"/>
            </a:ext>
          </a:extLst>
        </xdr:cNvPr>
        <xdr:cNvSpPr txBox="1"/>
      </xdr:nvSpPr>
      <xdr:spPr>
        <a:xfrm>
          <a:off x="15290800" y="98952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109855</xdr:rowOff>
    </xdr:from>
    <xdr:to>
      <xdr:col>73</xdr:col>
      <xdr:colOff>180975</xdr:colOff>
      <xdr:row>56</xdr:row>
      <xdr:rowOff>41275</xdr:rowOff>
    </xdr:to>
    <xdr:cxnSp macro="">
      <xdr:nvCxnSpPr>
        <xdr:cNvPr id="246" name="直線コネクタ 245">
          <a:extLst>
            <a:ext uri="{FF2B5EF4-FFF2-40B4-BE49-F238E27FC236}">
              <a16:creationId xmlns:a16="http://schemas.microsoft.com/office/drawing/2014/main" id="{00000000-0008-0000-0400-0000F6000000}"/>
            </a:ext>
          </a:extLst>
        </xdr:cNvPr>
        <xdr:cNvCxnSpPr/>
      </xdr:nvCxnSpPr>
      <xdr:spPr>
        <a:xfrm>
          <a:off x="13893800" y="9539605"/>
          <a:ext cx="889000" cy="102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93345</xdr:rowOff>
    </xdr:from>
    <xdr:to>
      <xdr:col>74</xdr:col>
      <xdr:colOff>31750</xdr:colOff>
      <xdr:row>58</xdr:row>
      <xdr:rowOff>23495</xdr:rowOff>
    </xdr:to>
    <xdr:sp macro="" textlink="">
      <xdr:nvSpPr>
        <xdr:cNvPr id="247" name="フローチャート: 判断 246">
          <a:extLst>
            <a:ext uri="{FF2B5EF4-FFF2-40B4-BE49-F238E27FC236}">
              <a16:creationId xmlns:a16="http://schemas.microsoft.com/office/drawing/2014/main" id="{00000000-0008-0000-0400-0000F7000000}"/>
            </a:ext>
          </a:extLst>
        </xdr:cNvPr>
        <xdr:cNvSpPr/>
      </xdr:nvSpPr>
      <xdr:spPr>
        <a:xfrm>
          <a:off x="14732000" y="9865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8272</xdr:rowOff>
    </xdr:from>
    <xdr:ext cx="762000" cy="259045"/>
    <xdr:sp macro="" textlink="">
      <xdr:nvSpPr>
        <xdr:cNvPr id="248" name="テキスト ボックス 247">
          <a:extLst>
            <a:ext uri="{FF2B5EF4-FFF2-40B4-BE49-F238E27FC236}">
              <a16:creationId xmlns:a16="http://schemas.microsoft.com/office/drawing/2014/main" id="{00000000-0008-0000-0400-0000F8000000}"/>
            </a:ext>
          </a:extLst>
        </xdr:cNvPr>
        <xdr:cNvSpPr txBox="1"/>
      </xdr:nvSpPr>
      <xdr:spPr>
        <a:xfrm>
          <a:off x="14401800" y="9952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109855</xdr:rowOff>
    </xdr:from>
    <xdr:to>
      <xdr:col>69</xdr:col>
      <xdr:colOff>92075</xdr:colOff>
      <xdr:row>55</xdr:row>
      <xdr:rowOff>121285</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flipV="1">
          <a:off x="13004800" y="9539605"/>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87630</xdr:rowOff>
    </xdr:from>
    <xdr:to>
      <xdr:col>69</xdr:col>
      <xdr:colOff>142875</xdr:colOff>
      <xdr:row>58</xdr:row>
      <xdr:rowOff>17780</xdr:rowOff>
    </xdr:to>
    <xdr:sp macro="" textlink="">
      <xdr:nvSpPr>
        <xdr:cNvPr id="250" name="フローチャート: 判断 249">
          <a:extLst>
            <a:ext uri="{FF2B5EF4-FFF2-40B4-BE49-F238E27FC236}">
              <a16:creationId xmlns:a16="http://schemas.microsoft.com/office/drawing/2014/main" id="{00000000-0008-0000-0400-0000FA000000}"/>
            </a:ext>
          </a:extLst>
        </xdr:cNvPr>
        <xdr:cNvSpPr/>
      </xdr:nvSpPr>
      <xdr:spPr>
        <a:xfrm>
          <a:off x="13843000" y="986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2557</xdr:rowOff>
    </xdr:from>
    <xdr:ext cx="762000" cy="259045"/>
    <xdr:sp macro="" textlink="">
      <xdr:nvSpPr>
        <xdr:cNvPr id="251" name="テキスト ボックス 250">
          <a:extLst>
            <a:ext uri="{FF2B5EF4-FFF2-40B4-BE49-F238E27FC236}">
              <a16:creationId xmlns:a16="http://schemas.microsoft.com/office/drawing/2014/main" id="{00000000-0008-0000-0400-0000FB000000}"/>
            </a:ext>
          </a:extLst>
        </xdr:cNvPr>
        <xdr:cNvSpPr txBox="1"/>
      </xdr:nvSpPr>
      <xdr:spPr>
        <a:xfrm>
          <a:off x="13512800" y="9946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110490</xdr:rowOff>
    </xdr:from>
    <xdr:to>
      <xdr:col>65</xdr:col>
      <xdr:colOff>53975</xdr:colOff>
      <xdr:row>58</xdr:row>
      <xdr:rowOff>40640</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2954000" y="9883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25417</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2623800" y="9969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4" name="テキスト ボックス 253">
          <a:extLst>
            <a:ext uri="{FF2B5EF4-FFF2-40B4-BE49-F238E27FC236}">
              <a16:creationId xmlns:a16="http://schemas.microsoft.com/office/drawing/2014/main" id="{00000000-0008-0000-0400-0000FE00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127635</xdr:rowOff>
    </xdr:from>
    <xdr:to>
      <xdr:col>82</xdr:col>
      <xdr:colOff>158750</xdr:colOff>
      <xdr:row>56</xdr:row>
      <xdr:rowOff>57785</xdr:rowOff>
    </xdr:to>
    <xdr:sp macro="" textlink="">
      <xdr:nvSpPr>
        <xdr:cNvPr id="259" name="楕円 258">
          <a:extLst>
            <a:ext uri="{FF2B5EF4-FFF2-40B4-BE49-F238E27FC236}">
              <a16:creationId xmlns:a16="http://schemas.microsoft.com/office/drawing/2014/main" id="{00000000-0008-0000-0400-000003010000}"/>
            </a:ext>
          </a:extLst>
        </xdr:cNvPr>
        <xdr:cNvSpPr/>
      </xdr:nvSpPr>
      <xdr:spPr>
        <a:xfrm>
          <a:off x="16459200" y="9557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144162</xdr:rowOff>
    </xdr:from>
    <xdr:ext cx="762000" cy="259045"/>
    <xdr:sp macro="" textlink="">
      <xdr:nvSpPr>
        <xdr:cNvPr id="260" name="その他該当値テキスト">
          <a:extLst>
            <a:ext uri="{FF2B5EF4-FFF2-40B4-BE49-F238E27FC236}">
              <a16:creationId xmlns:a16="http://schemas.microsoft.com/office/drawing/2014/main" id="{00000000-0008-0000-0400-000004010000}"/>
            </a:ext>
          </a:extLst>
        </xdr:cNvPr>
        <xdr:cNvSpPr txBox="1"/>
      </xdr:nvSpPr>
      <xdr:spPr>
        <a:xfrm>
          <a:off x="16598900" y="94024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55</xdr:row>
      <xdr:rowOff>93345</xdr:rowOff>
    </xdr:from>
    <xdr:to>
      <xdr:col>78</xdr:col>
      <xdr:colOff>120650</xdr:colOff>
      <xdr:row>56</xdr:row>
      <xdr:rowOff>23495</xdr:rowOff>
    </xdr:to>
    <xdr:sp macro="" textlink="">
      <xdr:nvSpPr>
        <xdr:cNvPr id="261" name="楕円 260">
          <a:extLst>
            <a:ext uri="{FF2B5EF4-FFF2-40B4-BE49-F238E27FC236}">
              <a16:creationId xmlns:a16="http://schemas.microsoft.com/office/drawing/2014/main" id="{00000000-0008-0000-0400-000005010000}"/>
            </a:ext>
          </a:extLst>
        </xdr:cNvPr>
        <xdr:cNvSpPr/>
      </xdr:nvSpPr>
      <xdr:spPr>
        <a:xfrm>
          <a:off x="15621000" y="9523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33672</xdr:rowOff>
    </xdr:from>
    <xdr:ext cx="736600" cy="259045"/>
    <xdr:sp macro="" textlink="">
      <xdr:nvSpPr>
        <xdr:cNvPr id="262" name="テキスト ボックス 261">
          <a:extLst>
            <a:ext uri="{FF2B5EF4-FFF2-40B4-BE49-F238E27FC236}">
              <a16:creationId xmlns:a16="http://schemas.microsoft.com/office/drawing/2014/main" id="{00000000-0008-0000-0400-000006010000}"/>
            </a:ext>
          </a:extLst>
        </xdr:cNvPr>
        <xdr:cNvSpPr txBox="1"/>
      </xdr:nvSpPr>
      <xdr:spPr>
        <a:xfrm>
          <a:off x="15290800" y="92919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161925</xdr:rowOff>
    </xdr:from>
    <xdr:to>
      <xdr:col>74</xdr:col>
      <xdr:colOff>31750</xdr:colOff>
      <xdr:row>56</xdr:row>
      <xdr:rowOff>92075</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4732000" y="9591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102252</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4401800" y="9360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59055</xdr:rowOff>
    </xdr:from>
    <xdr:to>
      <xdr:col>69</xdr:col>
      <xdr:colOff>142875</xdr:colOff>
      <xdr:row>55</xdr:row>
      <xdr:rowOff>160655</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3843000" y="9488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53</xdr:row>
      <xdr:rowOff>170832</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512800" y="92576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70485</xdr:rowOff>
    </xdr:from>
    <xdr:to>
      <xdr:col>65</xdr:col>
      <xdr:colOff>53975</xdr:colOff>
      <xdr:row>56</xdr:row>
      <xdr:rowOff>635</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2954000" y="9500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10812</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623800" y="92691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69" name="正方形/長方形 268">
          <a:extLst>
            <a:ext uri="{FF2B5EF4-FFF2-40B4-BE49-F238E27FC236}">
              <a16:creationId xmlns:a16="http://schemas.microsoft.com/office/drawing/2014/main" id="{00000000-0008-0000-0400-00000D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0" name="正方形/長方形 269">
          <a:extLst>
            <a:ext uri="{FF2B5EF4-FFF2-40B4-BE49-F238E27FC236}">
              <a16:creationId xmlns:a16="http://schemas.microsoft.com/office/drawing/2014/main" id="{00000000-0008-0000-0400-00000E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1" name="正方形/長方形 270">
          <a:extLst>
            <a:ext uri="{FF2B5EF4-FFF2-40B4-BE49-F238E27FC236}">
              <a16:creationId xmlns:a16="http://schemas.microsoft.com/office/drawing/2014/main" id="{00000000-0008-0000-0400-00000F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2" name="正方形/長方形 271">
          <a:extLst>
            <a:ext uri="{FF2B5EF4-FFF2-40B4-BE49-F238E27FC236}">
              <a16:creationId xmlns:a16="http://schemas.microsoft.com/office/drawing/2014/main" id="{00000000-0008-0000-0400-000010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各種社会保障関係経費の増加等により、補助費等に係る経常収支比率は類似団体平均より高く、今後の高齢化の進展などによりこの傾向は続くと見込まれるため、事業の見直し、介護予防の推進等により、経費の縮減に努めるとともに補助金交付が適当な事業なのかなどについて明確な基準を設定し必要性の低い補助金の見直しや廃止を行う。</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0" name="テキスト ボックス 279">
          <a:extLst>
            <a:ext uri="{FF2B5EF4-FFF2-40B4-BE49-F238E27FC236}">
              <a16:creationId xmlns:a16="http://schemas.microsoft.com/office/drawing/2014/main" id="{00000000-0008-0000-0400-000018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1" name="直線コネクタ 280">
          <a:extLst>
            <a:ext uri="{FF2B5EF4-FFF2-40B4-BE49-F238E27FC236}">
              <a16:creationId xmlns:a16="http://schemas.microsoft.com/office/drawing/2014/main" id="{00000000-0008-0000-0400-000019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2" name="テキスト ボックス 281">
          <a:extLst>
            <a:ext uri="{FF2B5EF4-FFF2-40B4-BE49-F238E27FC236}">
              <a16:creationId xmlns:a16="http://schemas.microsoft.com/office/drawing/2014/main" id="{00000000-0008-0000-0400-00001A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3" name="直線コネクタ 282">
          <a:extLst>
            <a:ext uri="{FF2B5EF4-FFF2-40B4-BE49-F238E27FC236}">
              <a16:creationId xmlns:a16="http://schemas.microsoft.com/office/drawing/2014/main" id="{00000000-0008-0000-0400-00001B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2" name="補助費等グラフ枠">
          <a:extLst>
            <a:ext uri="{FF2B5EF4-FFF2-40B4-BE49-F238E27FC236}">
              <a16:creationId xmlns:a16="http://schemas.microsoft.com/office/drawing/2014/main" id="{00000000-0008-0000-0400-000024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49276</xdr:rowOff>
    </xdr:from>
    <xdr:to>
      <xdr:col>82</xdr:col>
      <xdr:colOff>107950</xdr:colOff>
      <xdr:row>40</xdr:row>
      <xdr:rowOff>149860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flipV="1">
          <a:off x="16510000" y="5878576"/>
          <a:ext cx="0" cy="11292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121937</xdr:rowOff>
    </xdr:from>
    <xdr:ext cx="762000" cy="259045"/>
    <xdr:sp macro="" textlink="">
      <xdr:nvSpPr>
        <xdr:cNvPr id="294" name="補助費等最小値テキスト">
          <a:extLst>
            <a:ext uri="{FF2B5EF4-FFF2-40B4-BE49-F238E27FC236}">
              <a16:creationId xmlns:a16="http://schemas.microsoft.com/office/drawing/2014/main" id="{00000000-0008-0000-0400-000026010000}"/>
            </a:ext>
          </a:extLst>
        </xdr:cNvPr>
        <xdr:cNvSpPr txBox="1"/>
      </xdr:nvSpPr>
      <xdr:spPr>
        <a:xfrm>
          <a:off x="16598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149860</xdr:rowOff>
    </xdr:from>
    <xdr:to>
      <xdr:col>82</xdr:col>
      <xdr:colOff>196850</xdr:colOff>
      <xdr:row>40</xdr:row>
      <xdr:rowOff>149860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6421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135653</xdr:rowOff>
    </xdr:from>
    <xdr:ext cx="762000" cy="259045"/>
    <xdr:sp macro="" textlink="">
      <xdr:nvSpPr>
        <xdr:cNvPr id="296" name="補助費等最大値テキスト">
          <a:extLst>
            <a:ext uri="{FF2B5EF4-FFF2-40B4-BE49-F238E27FC236}">
              <a16:creationId xmlns:a16="http://schemas.microsoft.com/office/drawing/2014/main" id="{00000000-0008-0000-0400-000028010000}"/>
            </a:ext>
          </a:extLst>
        </xdr:cNvPr>
        <xdr:cNvSpPr txBox="1"/>
      </xdr:nvSpPr>
      <xdr:spPr>
        <a:xfrm>
          <a:off x="16598900" y="5622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49276</xdr:rowOff>
    </xdr:from>
    <xdr:to>
      <xdr:col>82</xdr:col>
      <xdr:colOff>196850</xdr:colOff>
      <xdr:row>34</xdr:row>
      <xdr:rowOff>49276</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6421100" y="5878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37</xdr:row>
      <xdr:rowOff>129286</xdr:rowOff>
    </xdr:from>
    <xdr:to>
      <xdr:col>82</xdr:col>
      <xdr:colOff>107950</xdr:colOff>
      <xdr:row>38</xdr:row>
      <xdr:rowOff>53848</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5671800" y="6472936"/>
          <a:ext cx="838200" cy="96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101871</xdr:rowOff>
    </xdr:from>
    <xdr:ext cx="762000" cy="259045"/>
    <xdr:sp macro="" textlink="">
      <xdr:nvSpPr>
        <xdr:cNvPr id="299" name="補助費等平均値テキスト">
          <a:extLst>
            <a:ext uri="{FF2B5EF4-FFF2-40B4-BE49-F238E27FC236}">
              <a16:creationId xmlns:a16="http://schemas.microsoft.com/office/drawing/2014/main" id="{00000000-0008-0000-0400-00002B010000}"/>
            </a:ext>
          </a:extLst>
        </xdr:cNvPr>
        <xdr:cNvSpPr txBox="1"/>
      </xdr:nvSpPr>
      <xdr:spPr>
        <a:xfrm>
          <a:off x="16598900" y="610262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85344</xdr:rowOff>
    </xdr:from>
    <xdr:to>
      <xdr:col>82</xdr:col>
      <xdr:colOff>158750</xdr:colOff>
      <xdr:row>37</xdr:row>
      <xdr:rowOff>15494</xdr:rowOff>
    </xdr:to>
    <xdr:sp macro="" textlink="">
      <xdr:nvSpPr>
        <xdr:cNvPr id="300" name="フローチャート: 判断 299">
          <a:extLst>
            <a:ext uri="{FF2B5EF4-FFF2-40B4-BE49-F238E27FC236}">
              <a16:creationId xmlns:a16="http://schemas.microsoft.com/office/drawing/2014/main" id="{00000000-0008-0000-0400-00002C010000}"/>
            </a:ext>
          </a:extLst>
        </xdr:cNvPr>
        <xdr:cNvSpPr/>
      </xdr:nvSpPr>
      <xdr:spPr>
        <a:xfrm>
          <a:off x="164592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37</xdr:row>
      <xdr:rowOff>129286</xdr:rowOff>
    </xdr:from>
    <xdr:to>
      <xdr:col>78</xdr:col>
      <xdr:colOff>69850</xdr:colOff>
      <xdr:row>38</xdr:row>
      <xdr:rowOff>49276</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flipV="1">
          <a:off x="14782800" y="6472936"/>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62484</xdr:rowOff>
    </xdr:from>
    <xdr:to>
      <xdr:col>78</xdr:col>
      <xdr:colOff>120650</xdr:colOff>
      <xdr:row>36</xdr:row>
      <xdr:rowOff>164084</xdr:rowOff>
    </xdr:to>
    <xdr:sp macro="" textlink="">
      <xdr:nvSpPr>
        <xdr:cNvPr id="302" name="フローチャート: 判断 301">
          <a:extLst>
            <a:ext uri="{FF2B5EF4-FFF2-40B4-BE49-F238E27FC236}">
              <a16:creationId xmlns:a16="http://schemas.microsoft.com/office/drawing/2014/main" id="{00000000-0008-0000-0400-00002E010000}"/>
            </a:ext>
          </a:extLst>
        </xdr:cNvPr>
        <xdr:cNvSpPr/>
      </xdr:nvSpPr>
      <xdr:spPr>
        <a:xfrm>
          <a:off x="15621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2811</xdr:rowOff>
    </xdr:from>
    <xdr:ext cx="7366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5290800" y="6003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38</xdr:row>
      <xdr:rowOff>12700</xdr:rowOff>
    </xdr:from>
    <xdr:to>
      <xdr:col>73</xdr:col>
      <xdr:colOff>180975</xdr:colOff>
      <xdr:row>38</xdr:row>
      <xdr:rowOff>49276</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3893800" y="6527800"/>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85344</xdr:rowOff>
    </xdr:from>
    <xdr:to>
      <xdr:col>74</xdr:col>
      <xdr:colOff>31750</xdr:colOff>
      <xdr:row>37</xdr:row>
      <xdr:rowOff>15494</xdr:rowOff>
    </xdr:to>
    <xdr:sp macro="" textlink="">
      <xdr:nvSpPr>
        <xdr:cNvPr id="305" name="フローチャート: 判断 304">
          <a:extLst>
            <a:ext uri="{FF2B5EF4-FFF2-40B4-BE49-F238E27FC236}">
              <a16:creationId xmlns:a16="http://schemas.microsoft.com/office/drawing/2014/main" id="{00000000-0008-0000-0400-000031010000}"/>
            </a:ext>
          </a:extLst>
        </xdr:cNvPr>
        <xdr:cNvSpPr/>
      </xdr:nvSpPr>
      <xdr:spPr>
        <a:xfrm>
          <a:off x="14732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25671</xdr:rowOff>
    </xdr:from>
    <xdr:ext cx="762000" cy="259045"/>
    <xdr:sp macro="" textlink="">
      <xdr:nvSpPr>
        <xdr:cNvPr id="306" name="テキスト ボックス 305">
          <a:extLst>
            <a:ext uri="{FF2B5EF4-FFF2-40B4-BE49-F238E27FC236}">
              <a16:creationId xmlns:a16="http://schemas.microsoft.com/office/drawing/2014/main" id="{00000000-0008-0000-0400-000032010000}"/>
            </a:ext>
          </a:extLst>
        </xdr:cNvPr>
        <xdr:cNvSpPr txBox="1"/>
      </xdr:nvSpPr>
      <xdr:spPr>
        <a:xfrm>
          <a:off x="14401800" y="6026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37</xdr:row>
      <xdr:rowOff>60706</xdr:rowOff>
    </xdr:from>
    <xdr:to>
      <xdr:col>69</xdr:col>
      <xdr:colOff>92075</xdr:colOff>
      <xdr:row>38</xdr:row>
      <xdr:rowOff>12700</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3004800" y="6404356"/>
          <a:ext cx="8890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89916</xdr:rowOff>
    </xdr:from>
    <xdr:to>
      <xdr:col>69</xdr:col>
      <xdr:colOff>142875</xdr:colOff>
      <xdr:row>37</xdr:row>
      <xdr:rowOff>20066</xdr:rowOff>
    </xdr:to>
    <xdr:sp macro="" textlink="">
      <xdr:nvSpPr>
        <xdr:cNvPr id="308" name="フローチャート: 判断 307">
          <a:extLst>
            <a:ext uri="{FF2B5EF4-FFF2-40B4-BE49-F238E27FC236}">
              <a16:creationId xmlns:a16="http://schemas.microsoft.com/office/drawing/2014/main" id="{00000000-0008-0000-0400-000034010000}"/>
            </a:ext>
          </a:extLst>
        </xdr:cNvPr>
        <xdr:cNvSpPr/>
      </xdr:nvSpPr>
      <xdr:spPr>
        <a:xfrm>
          <a:off x="13843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30243</xdr:rowOff>
    </xdr:from>
    <xdr:ext cx="762000" cy="259045"/>
    <xdr:sp macro="" textlink="">
      <xdr:nvSpPr>
        <xdr:cNvPr id="309" name="テキスト ボックス 308">
          <a:extLst>
            <a:ext uri="{FF2B5EF4-FFF2-40B4-BE49-F238E27FC236}">
              <a16:creationId xmlns:a16="http://schemas.microsoft.com/office/drawing/2014/main" id="{00000000-0008-0000-0400-000035010000}"/>
            </a:ext>
          </a:extLst>
        </xdr:cNvPr>
        <xdr:cNvSpPr txBox="1"/>
      </xdr:nvSpPr>
      <xdr:spPr>
        <a:xfrm>
          <a:off x="13512800" y="6030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85344</xdr:rowOff>
    </xdr:from>
    <xdr:to>
      <xdr:col>65</xdr:col>
      <xdr:colOff>53975</xdr:colOff>
      <xdr:row>37</xdr:row>
      <xdr:rowOff>15494</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2954000" y="6257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25671</xdr:rowOff>
    </xdr:from>
    <xdr:ext cx="762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2623800" y="6026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2" name="テキスト ボックス 311">
          <a:extLst>
            <a:ext uri="{FF2B5EF4-FFF2-40B4-BE49-F238E27FC236}">
              <a16:creationId xmlns:a16="http://schemas.microsoft.com/office/drawing/2014/main" id="{00000000-0008-0000-0400-000038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38</xdr:row>
      <xdr:rowOff>3048</xdr:rowOff>
    </xdr:from>
    <xdr:to>
      <xdr:col>82</xdr:col>
      <xdr:colOff>158750</xdr:colOff>
      <xdr:row>38</xdr:row>
      <xdr:rowOff>104648</xdr:rowOff>
    </xdr:to>
    <xdr:sp macro="" textlink="">
      <xdr:nvSpPr>
        <xdr:cNvPr id="317" name="楕円 316">
          <a:extLst>
            <a:ext uri="{FF2B5EF4-FFF2-40B4-BE49-F238E27FC236}">
              <a16:creationId xmlns:a16="http://schemas.microsoft.com/office/drawing/2014/main" id="{00000000-0008-0000-0400-00003D010000}"/>
            </a:ext>
          </a:extLst>
        </xdr:cNvPr>
        <xdr:cNvSpPr/>
      </xdr:nvSpPr>
      <xdr:spPr>
        <a:xfrm>
          <a:off x="16459200" y="6518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37</xdr:row>
      <xdr:rowOff>146575</xdr:rowOff>
    </xdr:from>
    <xdr:ext cx="762000" cy="259045"/>
    <xdr:sp macro="" textlink="">
      <xdr:nvSpPr>
        <xdr:cNvPr id="318" name="補助費等該当値テキスト">
          <a:extLst>
            <a:ext uri="{FF2B5EF4-FFF2-40B4-BE49-F238E27FC236}">
              <a16:creationId xmlns:a16="http://schemas.microsoft.com/office/drawing/2014/main" id="{00000000-0008-0000-0400-00003E010000}"/>
            </a:ext>
          </a:extLst>
        </xdr:cNvPr>
        <xdr:cNvSpPr txBox="1"/>
      </xdr:nvSpPr>
      <xdr:spPr>
        <a:xfrm>
          <a:off x="16598900" y="64902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37</xdr:row>
      <xdr:rowOff>78486</xdr:rowOff>
    </xdr:from>
    <xdr:to>
      <xdr:col>78</xdr:col>
      <xdr:colOff>120650</xdr:colOff>
      <xdr:row>38</xdr:row>
      <xdr:rowOff>8636</xdr:rowOff>
    </xdr:to>
    <xdr:sp macro="" textlink="">
      <xdr:nvSpPr>
        <xdr:cNvPr id="319" name="楕円 318">
          <a:extLst>
            <a:ext uri="{FF2B5EF4-FFF2-40B4-BE49-F238E27FC236}">
              <a16:creationId xmlns:a16="http://schemas.microsoft.com/office/drawing/2014/main" id="{00000000-0008-0000-0400-00003F010000}"/>
            </a:ext>
          </a:extLst>
        </xdr:cNvPr>
        <xdr:cNvSpPr/>
      </xdr:nvSpPr>
      <xdr:spPr>
        <a:xfrm>
          <a:off x="15621000" y="6422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164863</xdr:rowOff>
    </xdr:from>
    <xdr:ext cx="736600" cy="259045"/>
    <xdr:sp macro="" textlink="">
      <xdr:nvSpPr>
        <xdr:cNvPr id="320" name="テキスト ボックス 319">
          <a:extLst>
            <a:ext uri="{FF2B5EF4-FFF2-40B4-BE49-F238E27FC236}">
              <a16:creationId xmlns:a16="http://schemas.microsoft.com/office/drawing/2014/main" id="{00000000-0008-0000-0400-000040010000}"/>
            </a:ext>
          </a:extLst>
        </xdr:cNvPr>
        <xdr:cNvSpPr txBox="1"/>
      </xdr:nvSpPr>
      <xdr:spPr>
        <a:xfrm>
          <a:off x="15290800" y="65085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37</xdr:row>
      <xdr:rowOff>169926</xdr:rowOff>
    </xdr:from>
    <xdr:to>
      <xdr:col>74</xdr:col>
      <xdr:colOff>31750</xdr:colOff>
      <xdr:row>38</xdr:row>
      <xdr:rowOff>100076</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4732000" y="65135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38</xdr:row>
      <xdr:rowOff>84853</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4401800" y="6599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37</xdr:row>
      <xdr:rowOff>133350</xdr:rowOff>
    </xdr:from>
    <xdr:to>
      <xdr:col>69</xdr:col>
      <xdr:colOff>142875</xdr:colOff>
      <xdr:row>38</xdr:row>
      <xdr:rowOff>63500</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3843000" y="647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38</xdr:row>
      <xdr:rowOff>48277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3512800" y="656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37</xdr:row>
      <xdr:rowOff>9906</xdr:rowOff>
    </xdr:from>
    <xdr:to>
      <xdr:col>65</xdr:col>
      <xdr:colOff>53975</xdr:colOff>
      <xdr:row>37</xdr:row>
      <xdr:rowOff>111506</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2954000" y="6353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96283</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623800" y="643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7" name="正方形/長方形 326">
          <a:extLst>
            <a:ext uri="{FF2B5EF4-FFF2-40B4-BE49-F238E27FC236}">
              <a16:creationId xmlns:a16="http://schemas.microsoft.com/office/drawing/2014/main" id="{00000000-0008-0000-0400-000047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8" name="正方形/長方形 327">
          <a:extLst>
            <a:ext uri="{FF2B5EF4-FFF2-40B4-BE49-F238E27FC236}">
              <a16:creationId xmlns:a16="http://schemas.microsoft.com/office/drawing/2014/main" id="{00000000-0008-0000-0400-000048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29" name="正方形/長方形 328">
          <a:extLst>
            <a:ext uri="{FF2B5EF4-FFF2-40B4-BE49-F238E27FC236}">
              <a16:creationId xmlns:a16="http://schemas.microsoft.com/office/drawing/2014/main" id="{00000000-0008-0000-0400-000049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0" name="正方形/長方形 329">
          <a:extLst>
            <a:ext uri="{FF2B5EF4-FFF2-40B4-BE49-F238E27FC236}">
              <a16:creationId xmlns:a16="http://schemas.microsoft.com/office/drawing/2014/main" id="{00000000-0008-0000-0400-00004A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過去の大型事業の償還のピークが超えたもの公営住宅建設事業の実施により再度上昇傾向にある。今後繰上償還の実施等により上昇傾向の公債費について抑制を図るとともに、新規地方債発行について償還計画と比較し計画的に新規発行することとす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39" name="直線コネクタ 338">
          <a:extLst>
            <a:ext uri="{FF2B5EF4-FFF2-40B4-BE49-F238E27FC236}">
              <a16:creationId xmlns:a16="http://schemas.microsoft.com/office/drawing/2014/main" id="{00000000-0008-0000-0400-000053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1" name="直線コネクタ 340">
          <a:extLst>
            <a:ext uri="{FF2B5EF4-FFF2-40B4-BE49-F238E27FC236}">
              <a16:creationId xmlns:a16="http://schemas.microsoft.com/office/drawing/2014/main" id="{00000000-0008-0000-0400-000055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2" name="公債費グラフ枠">
          <a:extLst>
            <a:ext uri="{FF2B5EF4-FFF2-40B4-BE49-F238E27FC236}">
              <a16:creationId xmlns:a16="http://schemas.microsoft.com/office/drawing/2014/main" id="{00000000-0008-0000-0400-000060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130810</xdr:rowOff>
    </xdr:from>
    <xdr:to>
      <xdr:col>24</xdr:col>
      <xdr:colOff>25400</xdr:colOff>
      <xdr:row>81</xdr:row>
      <xdr:rowOff>35561</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flipV="1">
          <a:off x="4826000" y="12646660"/>
          <a:ext cx="0" cy="12763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7638</xdr:rowOff>
    </xdr:from>
    <xdr:ext cx="762000" cy="259045"/>
    <xdr:sp macro="" textlink="">
      <xdr:nvSpPr>
        <xdr:cNvPr id="354" name="公債費最小値テキスト">
          <a:extLst>
            <a:ext uri="{FF2B5EF4-FFF2-40B4-BE49-F238E27FC236}">
              <a16:creationId xmlns:a16="http://schemas.microsoft.com/office/drawing/2014/main" id="{00000000-0008-0000-0400-000062010000}"/>
            </a:ext>
          </a:extLst>
        </xdr:cNvPr>
        <xdr:cNvSpPr txBox="1"/>
      </xdr:nvSpPr>
      <xdr:spPr>
        <a:xfrm>
          <a:off x="4914900" y="13895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35561</xdr:rowOff>
    </xdr:from>
    <xdr:to>
      <xdr:col>24</xdr:col>
      <xdr:colOff>114300</xdr:colOff>
      <xdr:row>81</xdr:row>
      <xdr:rowOff>35561</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4737100" y="139230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72</xdr:row>
      <xdr:rowOff>45737</xdr:rowOff>
    </xdr:from>
    <xdr:ext cx="762000" cy="259045"/>
    <xdr:sp macro="" textlink="">
      <xdr:nvSpPr>
        <xdr:cNvPr id="356" name="公債費最大値テキスト">
          <a:extLst>
            <a:ext uri="{FF2B5EF4-FFF2-40B4-BE49-F238E27FC236}">
              <a16:creationId xmlns:a16="http://schemas.microsoft.com/office/drawing/2014/main" id="{00000000-0008-0000-0400-000064010000}"/>
            </a:ext>
          </a:extLst>
        </xdr:cNvPr>
        <xdr:cNvSpPr txBox="1"/>
      </xdr:nvSpPr>
      <xdr:spPr>
        <a:xfrm>
          <a:off x="4914900" y="1239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130810</xdr:rowOff>
    </xdr:from>
    <xdr:to>
      <xdr:col>24</xdr:col>
      <xdr:colOff>114300</xdr:colOff>
      <xdr:row>73</xdr:row>
      <xdr:rowOff>130810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4737100" y="12646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142239</xdr:rowOff>
    </xdr:from>
    <xdr:to>
      <xdr:col>24</xdr:col>
      <xdr:colOff>25400</xdr:colOff>
      <xdr:row>78</xdr:row>
      <xdr:rowOff>43180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3987800" y="13343889"/>
          <a:ext cx="838200" cy="72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130827</xdr:rowOff>
    </xdr:from>
    <xdr:ext cx="762000" cy="259045"/>
    <xdr:sp macro="" textlink="">
      <xdr:nvSpPr>
        <xdr:cNvPr id="359" name="公債費平均値テキスト">
          <a:extLst>
            <a:ext uri="{FF2B5EF4-FFF2-40B4-BE49-F238E27FC236}">
              <a16:creationId xmlns:a16="http://schemas.microsoft.com/office/drawing/2014/main" id="{00000000-0008-0000-0400-000067010000}"/>
            </a:ext>
          </a:extLst>
        </xdr:cNvPr>
        <xdr:cNvSpPr txBox="1"/>
      </xdr:nvSpPr>
      <xdr:spPr>
        <a:xfrm>
          <a:off x="4914900" y="12989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114300</xdr:rowOff>
    </xdr:from>
    <xdr:to>
      <xdr:col>24</xdr:col>
      <xdr:colOff>76200</xdr:colOff>
      <xdr:row>77</xdr:row>
      <xdr:rowOff>44450</xdr:rowOff>
    </xdr:to>
    <xdr:sp macro="" textlink="">
      <xdr:nvSpPr>
        <xdr:cNvPr id="360" name="フローチャート: 判断 359">
          <a:extLst>
            <a:ext uri="{FF2B5EF4-FFF2-40B4-BE49-F238E27FC236}">
              <a16:creationId xmlns:a16="http://schemas.microsoft.com/office/drawing/2014/main" id="{00000000-0008-0000-0400-000068010000}"/>
            </a:ext>
          </a:extLst>
        </xdr:cNvPr>
        <xdr:cNvSpPr/>
      </xdr:nvSpPr>
      <xdr:spPr>
        <a:xfrm>
          <a:off x="47752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134620</xdr:rowOff>
    </xdr:from>
    <xdr:to>
      <xdr:col>19</xdr:col>
      <xdr:colOff>187325</xdr:colOff>
      <xdr:row>77</xdr:row>
      <xdr:rowOff>142239</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3098800" y="13336270"/>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80011</xdr:rowOff>
    </xdr:from>
    <xdr:to>
      <xdr:col>20</xdr:col>
      <xdr:colOff>38100</xdr:colOff>
      <xdr:row>77</xdr:row>
      <xdr:rowOff>10161</xdr:rowOff>
    </xdr:to>
    <xdr:sp macro="" textlink="">
      <xdr:nvSpPr>
        <xdr:cNvPr id="362" name="フローチャート: 判断 361">
          <a:extLst>
            <a:ext uri="{FF2B5EF4-FFF2-40B4-BE49-F238E27FC236}">
              <a16:creationId xmlns:a16="http://schemas.microsoft.com/office/drawing/2014/main" id="{00000000-0008-0000-0400-00006A010000}"/>
            </a:ext>
          </a:extLst>
        </xdr:cNvPr>
        <xdr:cNvSpPr/>
      </xdr:nvSpPr>
      <xdr:spPr>
        <a:xfrm>
          <a:off x="3937000" y="131102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20337</xdr:rowOff>
    </xdr:from>
    <xdr:ext cx="7366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3606800" y="128790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134620</xdr:rowOff>
    </xdr:from>
    <xdr:to>
      <xdr:col>15</xdr:col>
      <xdr:colOff>98425</xdr:colOff>
      <xdr:row>79</xdr:row>
      <xdr:rowOff>5080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flipV="1">
          <a:off x="2209800" y="13336270"/>
          <a:ext cx="889000" cy="213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110489</xdr:rowOff>
    </xdr:from>
    <xdr:to>
      <xdr:col>15</xdr:col>
      <xdr:colOff>149225</xdr:colOff>
      <xdr:row>77</xdr:row>
      <xdr:rowOff>40639</xdr:rowOff>
    </xdr:to>
    <xdr:sp macro="" textlink="">
      <xdr:nvSpPr>
        <xdr:cNvPr id="365" name="フローチャート: 判断 364">
          <a:extLst>
            <a:ext uri="{FF2B5EF4-FFF2-40B4-BE49-F238E27FC236}">
              <a16:creationId xmlns:a16="http://schemas.microsoft.com/office/drawing/2014/main" id="{00000000-0008-0000-0400-00006D010000}"/>
            </a:ext>
          </a:extLst>
        </xdr:cNvPr>
        <xdr:cNvSpPr/>
      </xdr:nvSpPr>
      <xdr:spPr>
        <a:xfrm>
          <a:off x="3048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50817</xdr:rowOff>
    </xdr:from>
    <xdr:ext cx="7620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2717800" y="12909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79</xdr:row>
      <xdr:rowOff>5080</xdr:rowOff>
    </xdr:from>
    <xdr:to>
      <xdr:col>11</xdr:col>
      <xdr:colOff>9525</xdr:colOff>
      <xdr:row>79</xdr:row>
      <xdr:rowOff>73661</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flipV="1">
          <a:off x="1320800" y="13549630"/>
          <a:ext cx="889000"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118111</xdr:rowOff>
    </xdr:from>
    <xdr:to>
      <xdr:col>11</xdr:col>
      <xdr:colOff>60325</xdr:colOff>
      <xdr:row>77</xdr:row>
      <xdr:rowOff>48261</xdr:rowOff>
    </xdr:to>
    <xdr:sp macro="" textlink="">
      <xdr:nvSpPr>
        <xdr:cNvPr id="368" name="フローチャート: 判断 367">
          <a:extLst>
            <a:ext uri="{FF2B5EF4-FFF2-40B4-BE49-F238E27FC236}">
              <a16:creationId xmlns:a16="http://schemas.microsoft.com/office/drawing/2014/main" id="{00000000-0008-0000-0400-000070010000}"/>
            </a:ext>
          </a:extLst>
        </xdr:cNvPr>
        <xdr:cNvSpPr/>
      </xdr:nvSpPr>
      <xdr:spPr>
        <a:xfrm>
          <a:off x="2159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58437</xdr:rowOff>
    </xdr:from>
    <xdr:ext cx="762000" cy="259045"/>
    <xdr:sp macro="" textlink="">
      <xdr:nvSpPr>
        <xdr:cNvPr id="369" name="テキスト ボックス 368">
          <a:extLst>
            <a:ext uri="{FF2B5EF4-FFF2-40B4-BE49-F238E27FC236}">
              <a16:creationId xmlns:a16="http://schemas.microsoft.com/office/drawing/2014/main" id="{00000000-0008-0000-0400-000071010000}"/>
            </a:ext>
          </a:extLst>
        </xdr:cNvPr>
        <xdr:cNvSpPr txBox="1"/>
      </xdr:nvSpPr>
      <xdr:spPr>
        <a:xfrm>
          <a:off x="1828800" y="12917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110489</xdr:rowOff>
    </xdr:from>
    <xdr:to>
      <xdr:col>6</xdr:col>
      <xdr:colOff>171450</xdr:colOff>
      <xdr:row>77</xdr:row>
      <xdr:rowOff>40639</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1270000" y="1314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50817</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939800" y="12909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2" name="テキスト ボックス 371">
          <a:extLst>
            <a:ext uri="{FF2B5EF4-FFF2-40B4-BE49-F238E27FC236}">
              <a16:creationId xmlns:a16="http://schemas.microsoft.com/office/drawing/2014/main" id="{00000000-0008-0000-0400-000074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163830</xdr:rowOff>
    </xdr:from>
    <xdr:to>
      <xdr:col>24</xdr:col>
      <xdr:colOff>76200</xdr:colOff>
      <xdr:row>78</xdr:row>
      <xdr:rowOff>93980</xdr:rowOff>
    </xdr:to>
    <xdr:sp macro="" textlink="">
      <xdr:nvSpPr>
        <xdr:cNvPr id="377" name="楕円 376">
          <a:extLst>
            <a:ext uri="{FF2B5EF4-FFF2-40B4-BE49-F238E27FC236}">
              <a16:creationId xmlns:a16="http://schemas.microsoft.com/office/drawing/2014/main" id="{00000000-0008-0000-0400-000079010000}"/>
            </a:ext>
          </a:extLst>
        </xdr:cNvPr>
        <xdr:cNvSpPr/>
      </xdr:nvSpPr>
      <xdr:spPr>
        <a:xfrm>
          <a:off x="4775200" y="13365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135907</xdr:rowOff>
    </xdr:from>
    <xdr:ext cx="762000" cy="259045"/>
    <xdr:sp macro="" textlink="">
      <xdr:nvSpPr>
        <xdr:cNvPr id="378" name="公債費該当値テキスト">
          <a:extLst>
            <a:ext uri="{FF2B5EF4-FFF2-40B4-BE49-F238E27FC236}">
              <a16:creationId xmlns:a16="http://schemas.microsoft.com/office/drawing/2014/main" id="{00000000-0008-0000-0400-00007A010000}"/>
            </a:ext>
          </a:extLst>
        </xdr:cNvPr>
        <xdr:cNvSpPr txBox="1"/>
      </xdr:nvSpPr>
      <xdr:spPr>
        <a:xfrm>
          <a:off x="4914900" y="13337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91439</xdr:rowOff>
    </xdr:from>
    <xdr:to>
      <xdr:col>20</xdr:col>
      <xdr:colOff>38100</xdr:colOff>
      <xdr:row>78</xdr:row>
      <xdr:rowOff>21589</xdr:rowOff>
    </xdr:to>
    <xdr:sp macro="" textlink="">
      <xdr:nvSpPr>
        <xdr:cNvPr id="379" name="楕円 378">
          <a:extLst>
            <a:ext uri="{FF2B5EF4-FFF2-40B4-BE49-F238E27FC236}">
              <a16:creationId xmlns:a16="http://schemas.microsoft.com/office/drawing/2014/main" id="{00000000-0008-0000-0400-00007B010000}"/>
            </a:ext>
          </a:extLst>
        </xdr:cNvPr>
        <xdr:cNvSpPr/>
      </xdr:nvSpPr>
      <xdr:spPr>
        <a:xfrm>
          <a:off x="3937000" y="13293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6366</xdr:rowOff>
    </xdr:from>
    <xdr:ext cx="736600" cy="259045"/>
    <xdr:sp macro="" textlink="">
      <xdr:nvSpPr>
        <xdr:cNvPr id="380" name="テキスト ボックス 379">
          <a:extLst>
            <a:ext uri="{FF2B5EF4-FFF2-40B4-BE49-F238E27FC236}">
              <a16:creationId xmlns:a16="http://schemas.microsoft.com/office/drawing/2014/main" id="{00000000-0008-0000-0400-00007C010000}"/>
            </a:ext>
          </a:extLst>
        </xdr:cNvPr>
        <xdr:cNvSpPr txBox="1"/>
      </xdr:nvSpPr>
      <xdr:spPr>
        <a:xfrm>
          <a:off x="3606800" y="1337946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77</xdr:row>
      <xdr:rowOff>83820</xdr:rowOff>
    </xdr:from>
    <xdr:to>
      <xdr:col>15</xdr:col>
      <xdr:colOff>149225</xdr:colOff>
      <xdr:row>78</xdr:row>
      <xdr:rowOff>13970</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3048000" y="13285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170197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717800" y="13371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125730</xdr:rowOff>
    </xdr:from>
    <xdr:to>
      <xdr:col>11</xdr:col>
      <xdr:colOff>60325</xdr:colOff>
      <xdr:row>79</xdr:row>
      <xdr:rowOff>55880</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2159000" y="13498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79</xdr:row>
      <xdr:rowOff>40657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1828800" y="13585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79</xdr:row>
      <xdr:rowOff>22861</xdr:rowOff>
    </xdr:from>
    <xdr:to>
      <xdr:col>6</xdr:col>
      <xdr:colOff>171450</xdr:colOff>
      <xdr:row>79</xdr:row>
      <xdr:rowOff>124461</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1270000" y="13567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109238</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939800" y="13653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7" name="正方形/長方形 386">
          <a:extLst>
            <a:ext uri="{FF2B5EF4-FFF2-40B4-BE49-F238E27FC236}">
              <a16:creationId xmlns:a16="http://schemas.microsoft.com/office/drawing/2014/main" id="{00000000-0008-0000-0400-000083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8" name="正方形/長方形 387">
          <a:extLst>
            <a:ext uri="{FF2B5EF4-FFF2-40B4-BE49-F238E27FC236}">
              <a16:creationId xmlns:a16="http://schemas.microsoft.com/office/drawing/2014/main" id="{00000000-0008-0000-0400-000084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89" name="正方形/長方形 388">
          <a:extLst>
            <a:ext uri="{FF2B5EF4-FFF2-40B4-BE49-F238E27FC236}">
              <a16:creationId xmlns:a16="http://schemas.microsoft.com/office/drawing/2014/main" id="{00000000-0008-0000-0400-000085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0" name="正方形/長方形 389">
          <a:extLst>
            <a:ext uri="{FF2B5EF4-FFF2-40B4-BE49-F238E27FC236}">
              <a16:creationId xmlns:a16="http://schemas.microsoft.com/office/drawing/2014/main" id="{00000000-0008-0000-0400-000086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7" name="テキスト ボックス 396">
          <a:extLst>
            <a:ext uri="{FF2B5EF4-FFF2-40B4-BE49-F238E27FC236}">
              <a16:creationId xmlns:a16="http://schemas.microsoft.com/office/drawing/2014/main" id="{00000000-0008-0000-0400-00008D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類似団体と同等程度となっているが、上昇傾向であるため経費の縮減や事業の見直し等をすすめ上昇傾向に歯止めをかけることとする。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399" name="直線コネクタ 398">
          <a:extLst>
            <a:ext uri="{FF2B5EF4-FFF2-40B4-BE49-F238E27FC236}">
              <a16:creationId xmlns:a16="http://schemas.microsoft.com/office/drawing/2014/main" id="{00000000-0008-0000-0400-00008F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1" name="直線コネクタ 400">
          <a:extLst>
            <a:ext uri="{FF2B5EF4-FFF2-40B4-BE49-F238E27FC236}">
              <a16:creationId xmlns:a16="http://schemas.microsoft.com/office/drawing/2014/main" id="{00000000-0008-0000-0400-000091010000}"/>
            </a:ext>
          </a:extLst>
        </xdr:cNvPr>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3" name="公債費以外グラフ枠">
          <a:extLst>
            <a:ext uri="{FF2B5EF4-FFF2-40B4-BE49-F238E27FC236}">
              <a16:creationId xmlns:a16="http://schemas.microsoft.com/office/drawing/2014/main" id="{00000000-0008-0000-0400-00009D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157480</xdr:rowOff>
    </xdr:from>
    <xdr:to>
      <xdr:col>82</xdr:col>
      <xdr:colOff>107950</xdr:colOff>
      <xdr:row>82</xdr:row>
      <xdr:rowOff>58420</xdr:rowOff>
    </xdr:to>
    <xdr:cxnSp macro="">
      <xdr:nvCxnSpPr>
        <xdr:cNvPr id="414" name="直線コネクタ 413">
          <a:extLst>
            <a:ext uri="{FF2B5EF4-FFF2-40B4-BE49-F238E27FC236}">
              <a16:creationId xmlns:a16="http://schemas.microsoft.com/office/drawing/2014/main" id="{00000000-0008-0000-0400-00009E010000}"/>
            </a:ext>
          </a:extLst>
        </xdr:cNvPr>
        <xdr:cNvCxnSpPr/>
      </xdr:nvCxnSpPr>
      <xdr:spPr>
        <a:xfrm flipV="1">
          <a:off x="16510000" y="12673330"/>
          <a:ext cx="0" cy="14439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82</xdr:row>
      <xdr:rowOff>30497</xdr:rowOff>
    </xdr:from>
    <xdr:ext cx="762000" cy="259045"/>
    <xdr:sp macro="" textlink="">
      <xdr:nvSpPr>
        <xdr:cNvPr id="415" name="公債費以外最小値テキスト">
          <a:extLst>
            <a:ext uri="{FF2B5EF4-FFF2-40B4-BE49-F238E27FC236}">
              <a16:creationId xmlns:a16="http://schemas.microsoft.com/office/drawing/2014/main" id="{00000000-0008-0000-0400-00009F010000}"/>
            </a:ext>
          </a:extLst>
        </xdr:cNvPr>
        <xdr:cNvSpPr txBox="1"/>
      </xdr:nvSpPr>
      <xdr:spPr>
        <a:xfrm>
          <a:off x="16598900" y="14089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82</xdr:row>
      <xdr:rowOff>58420</xdr:rowOff>
    </xdr:from>
    <xdr:to>
      <xdr:col>82</xdr:col>
      <xdr:colOff>196850</xdr:colOff>
      <xdr:row>82</xdr:row>
      <xdr:rowOff>58420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a:off x="16421100" y="14117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72407</xdr:rowOff>
    </xdr:from>
    <xdr:ext cx="762000" cy="259045"/>
    <xdr:sp macro="" textlink="">
      <xdr:nvSpPr>
        <xdr:cNvPr id="417" name="公債費以外最大値テキスト">
          <a:extLst>
            <a:ext uri="{FF2B5EF4-FFF2-40B4-BE49-F238E27FC236}">
              <a16:creationId xmlns:a16="http://schemas.microsoft.com/office/drawing/2014/main" id="{00000000-0008-0000-0400-0000A1010000}"/>
            </a:ext>
          </a:extLst>
        </xdr:cNvPr>
        <xdr:cNvSpPr txBox="1"/>
      </xdr:nvSpPr>
      <xdr:spPr>
        <a:xfrm>
          <a:off x="16598900" y="12416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157480</xdr:rowOff>
    </xdr:from>
    <xdr:to>
      <xdr:col>82</xdr:col>
      <xdr:colOff>196850</xdr:colOff>
      <xdr:row>73</xdr:row>
      <xdr:rowOff>157480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6421100" y="126733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77</xdr:row>
      <xdr:rowOff>88900</xdr:rowOff>
    </xdr:from>
    <xdr:to>
      <xdr:col>82</xdr:col>
      <xdr:colOff>107950</xdr:colOff>
      <xdr:row>78</xdr:row>
      <xdr:rowOff>96520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5671800" y="13290550"/>
          <a:ext cx="838200" cy="1790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77</xdr:row>
      <xdr:rowOff>54627</xdr:rowOff>
    </xdr:from>
    <xdr:ext cx="762000" cy="259045"/>
    <xdr:sp macro="" textlink="">
      <xdr:nvSpPr>
        <xdr:cNvPr id="420" name="公債費以外平均値テキスト">
          <a:extLst>
            <a:ext uri="{FF2B5EF4-FFF2-40B4-BE49-F238E27FC236}">
              <a16:creationId xmlns:a16="http://schemas.microsoft.com/office/drawing/2014/main" id="{00000000-0008-0000-0400-0000A4010000}"/>
            </a:ext>
          </a:extLst>
        </xdr:cNvPr>
        <xdr:cNvSpPr txBox="1"/>
      </xdr:nvSpPr>
      <xdr:spPr>
        <a:xfrm>
          <a:off x="16598900" y="132562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38100</xdr:rowOff>
    </xdr:from>
    <xdr:to>
      <xdr:col>82</xdr:col>
      <xdr:colOff>158750</xdr:colOff>
      <xdr:row>78</xdr:row>
      <xdr:rowOff>139700</xdr:rowOff>
    </xdr:to>
    <xdr:sp macro="" textlink="">
      <xdr:nvSpPr>
        <xdr:cNvPr id="421" name="フローチャート: 判断 420">
          <a:extLst>
            <a:ext uri="{FF2B5EF4-FFF2-40B4-BE49-F238E27FC236}">
              <a16:creationId xmlns:a16="http://schemas.microsoft.com/office/drawing/2014/main" id="{00000000-0008-0000-0400-0000A5010000}"/>
            </a:ext>
          </a:extLst>
        </xdr:cNvPr>
        <xdr:cNvSpPr/>
      </xdr:nvSpPr>
      <xdr:spPr>
        <a:xfrm>
          <a:off x="16459200" y="13411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88900</xdr:rowOff>
    </xdr:from>
    <xdr:to>
      <xdr:col>78</xdr:col>
      <xdr:colOff>69850</xdr:colOff>
      <xdr:row>78</xdr:row>
      <xdr:rowOff>69850</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flipV="1">
          <a:off x="14782800" y="13290550"/>
          <a:ext cx="889000" cy="152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106680</xdr:rowOff>
    </xdr:from>
    <xdr:to>
      <xdr:col>78</xdr:col>
      <xdr:colOff>120650</xdr:colOff>
      <xdr:row>78</xdr:row>
      <xdr:rowOff>36830</xdr:rowOff>
    </xdr:to>
    <xdr:sp macro="" textlink="">
      <xdr:nvSpPr>
        <xdr:cNvPr id="423" name="フローチャート: 判断 422">
          <a:extLst>
            <a:ext uri="{FF2B5EF4-FFF2-40B4-BE49-F238E27FC236}">
              <a16:creationId xmlns:a16="http://schemas.microsoft.com/office/drawing/2014/main" id="{00000000-0008-0000-0400-0000A7010000}"/>
            </a:ext>
          </a:extLst>
        </xdr:cNvPr>
        <xdr:cNvSpPr/>
      </xdr:nvSpPr>
      <xdr:spPr>
        <a:xfrm>
          <a:off x="15621000" y="1330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21607</xdr:rowOff>
    </xdr:from>
    <xdr:ext cx="736600" cy="259045"/>
    <xdr:sp macro="" textlink="">
      <xdr:nvSpPr>
        <xdr:cNvPr id="424" name="テキスト ボックス 423">
          <a:extLst>
            <a:ext uri="{FF2B5EF4-FFF2-40B4-BE49-F238E27FC236}">
              <a16:creationId xmlns:a16="http://schemas.microsoft.com/office/drawing/2014/main" id="{00000000-0008-0000-0400-0000A8010000}"/>
            </a:ext>
          </a:extLst>
        </xdr:cNvPr>
        <xdr:cNvSpPr txBox="1"/>
      </xdr:nvSpPr>
      <xdr:spPr>
        <a:xfrm>
          <a:off x="15290800" y="133947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58420</xdr:rowOff>
    </xdr:from>
    <xdr:to>
      <xdr:col>73</xdr:col>
      <xdr:colOff>180975</xdr:colOff>
      <xdr:row>78</xdr:row>
      <xdr:rowOff>69850</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3893800" y="1343152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87630</xdr:rowOff>
    </xdr:from>
    <xdr:to>
      <xdr:col>74</xdr:col>
      <xdr:colOff>31750</xdr:colOff>
      <xdr:row>79</xdr:row>
      <xdr:rowOff>17780</xdr:rowOff>
    </xdr:to>
    <xdr:sp macro="" textlink="">
      <xdr:nvSpPr>
        <xdr:cNvPr id="426" name="フローチャート: 判断 425">
          <a:extLst>
            <a:ext uri="{FF2B5EF4-FFF2-40B4-BE49-F238E27FC236}">
              <a16:creationId xmlns:a16="http://schemas.microsoft.com/office/drawing/2014/main" id="{00000000-0008-0000-0400-0000AA010000}"/>
            </a:ext>
          </a:extLst>
        </xdr:cNvPr>
        <xdr:cNvSpPr/>
      </xdr:nvSpPr>
      <xdr:spPr>
        <a:xfrm>
          <a:off x="14732000" y="134607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79</xdr:row>
      <xdr:rowOff>2557</xdr:rowOff>
    </xdr:from>
    <xdr:ext cx="762000" cy="259045"/>
    <xdr:sp macro="" textlink="">
      <xdr:nvSpPr>
        <xdr:cNvPr id="427" name="テキスト ボックス 426">
          <a:extLst>
            <a:ext uri="{FF2B5EF4-FFF2-40B4-BE49-F238E27FC236}">
              <a16:creationId xmlns:a16="http://schemas.microsoft.com/office/drawing/2014/main" id="{00000000-0008-0000-0400-0000AB010000}"/>
            </a:ext>
          </a:extLst>
        </xdr:cNvPr>
        <xdr:cNvSpPr txBox="1"/>
      </xdr:nvSpPr>
      <xdr:spPr>
        <a:xfrm>
          <a:off x="14401800" y="13547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77</xdr:row>
      <xdr:rowOff>1270</xdr:rowOff>
    </xdr:from>
    <xdr:to>
      <xdr:col>69</xdr:col>
      <xdr:colOff>92075</xdr:colOff>
      <xdr:row>78</xdr:row>
      <xdr:rowOff>58420</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3004800" y="13202920"/>
          <a:ext cx="8890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78</xdr:row>
      <xdr:rowOff>129539</xdr:rowOff>
    </xdr:from>
    <xdr:to>
      <xdr:col>69</xdr:col>
      <xdr:colOff>142875</xdr:colOff>
      <xdr:row>79</xdr:row>
      <xdr:rowOff>59689</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3843000" y="13502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79</xdr:row>
      <xdr:rowOff>44466</xdr:rowOff>
    </xdr:from>
    <xdr:ext cx="762000" cy="259045"/>
    <xdr:sp macro="" textlink="">
      <xdr:nvSpPr>
        <xdr:cNvPr id="430" name="テキスト ボックス 429">
          <a:extLst>
            <a:ext uri="{FF2B5EF4-FFF2-40B4-BE49-F238E27FC236}">
              <a16:creationId xmlns:a16="http://schemas.microsoft.com/office/drawing/2014/main" id="{00000000-0008-0000-0400-0000AE010000}"/>
            </a:ext>
          </a:extLst>
        </xdr:cNvPr>
        <xdr:cNvSpPr txBox="1"/>
      </xdr:nvSpPr>
      <xdr:spPr>
        <a:xfrm>
          <a:off x="13512800" y="13589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114300</xdr:rowOff>
    </xdr:from>
    <xdr:to>
      <xdr:col>65</xdr:col>
      <xdr:colOff>53975</xdr:colOff>
      <xdr:row>79</xdr:row>
      <xdr:rowOff>44450</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2954000" y="1348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79</xdr:row>
      <xdr:rowOff>29227</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2623800" y="1357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3" name="テキスト ボックス 432">
          <a:extLst>
            <a:ext uri="{FF2B5EF4-FFF2-40B4-BE49-F238E27FC236}">
              <a16:creationId xmlns:a16="http://schemas.microsoft.com/office/drawing/2014/main" id="{00000000-0008-0000-0400-0000B1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78</xdr:row>
      <xdr:rowOff>45720</xdr:rowOff>
    </xdr:from>
    <xdr:to>
      <xdr:col>82</xdr:col>
      <xdr:colOff>158750</xdr:colOff>
      <xdr:row>78</xdr:row>
      <xdr:rowOff>147320</xdr:rowOff>
    </xdr:to>
    <xdr:sp macro="" textlink="">
      <xdr:nvSpPr>
        <xdr:cNvPr id="438" name="楕円 437">
          <a:extLst>
            <a:ext uri="{FF2B5EF4-FFF2-40B4-BE49-F238E27FC236}">
              <a16:creationId xmlns:a16="http://schemas.microsoft.com/office/drawing/2014/main" id="{00000000-0008-0000-0400-0000B6010000}"/>
            </a:ext>
          </a:extLst>
        </xdr:cNvPr>
        <xdr:cNvSpPr/>
      </xdr:nvSpPr>
      <xdr:spPr>
        <a:xfrm>
          <a:off x="16459200" y="1341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78</xdr:row>
      <xdr:rowOff>17797</xdr:rowOff>
    </xdr:from>
    <xdr:ext cx="762000" cy="259045"/>
    <xdr:sp macro="" textlink="">
      <xdr:nvSpPr>
        <xdr:cNvPr id="439" name="公債費以外該当値テキスト">
          <a:extLst>
            <a:ext uri="{FF2B5EF4-FFF2-40B4-BE49-F238E27FC236}">
              <a16:creationId xmlns:a16="http://schemas.microsoft.com/office/drawing/2014/main" id="{00000000-0008-0000-0400-0000B7010000}"/>
            </a:ext>
          </a:extLst>
        </xdr:cNvPr>
        <xdr:cNvSpPr txBox="1"/>
      </xdr:nvSpPr>
      <xdr:spPr>
        <a:xfrm>
          <a:off x="16598900" y="1339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38100</xdr:rowOff>
    </xdr:from>
    <xdr:to>
      <xdr:col>78</xdr:col>
      <xdr:colOff>120650</xdr:colOff>
      <xdr:row>77</xdr:row>
      <xdr:rowOff>139700</xdr:rowOff>
    </xdr:to>
    <xdr:sp macro="" textlink="">
      <xdr:nvSpPr>
        <xdr:cNvPr id="440" name="楕円 439">
          <a:extLst>
            <a:ext uri="{FF2B5EF4-FFF2-40B4-BE49-F238E27FC236}">
              <a16:creationId xmlns:a16="http://schemas.microsoft.com/office/drawing/2014/main" id="{00000000-0008-0000-0400-0000B8010000}"/>
            </a:ext>
          </a:extLst>
        </xdr:cNvPr>
        <xdr:cNvSpPr/>
      </xdr:nvSpPr>
      <xdr:spPr>
        <a:xfrm>
          <a:off x="15621000" y="13239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149877</xdr:rowOff>
    </xdr:from>
    <xdr:ext cx="7366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5290800" y="130086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19050</xdr:rowOff>
    </xdr:from>
    <xdr:to>
      <xdr:col>74</xdr:col>
      <xdr:colOff>31750</xdr:colOff>
      <xdr:row>78</xdr:row>
      <xdr:rowOff>120650</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4732000" y="13392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130827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4401800" y="13161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7620</xdr:rowOff>
    </xdr:from>
    <xdr:to>
      <xdr:col>69</xdr:col>
      <xdr:colOff>142875</xdr:colOff>
      <xdr:row>78</xdr:row>
      <xdr:rowOff>109220</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3843000" y="133807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119397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3512800" y="13149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121920</xdr:rowOff>
    </xdr:from>
    <xdr:to>
      <xdr:col>65</xdr:col>
      <xdr:colOff>53975</xdr:colOff>
      <xdr:row>77</xdr:row>
      <xdr:rowOff>52070</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2954000" y="1315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62247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2623800" y="1292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北海道雨竜町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4</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a:extLst>
            <a:ext uri="{FF2B5EF4-FFF2-40B4-BE49-F238E27FC236}">
              <a16:creationId xmlns:a16="http://schemas.microsoft.com/office/drawing/2014/main"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13</xdr:row>
      <xdr:rowOff>20210</xdr:rowOff>
    </xdr:from>
    <xdr:to>
      <xdr:col>29</xdr:col>
      <xdr:colOff>127000</xdr:colOff>
      <xdr:row>20</xdr:row>
      <xdr:rowOff>113228</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flipV="1">
          <a:off x="5651500" y="2296685"/>
          <a:ext cx="0" cy="129316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20</xdr:row>
      <xdr:rowOff>85305</xdr:rowOff>
    </xdr:from>
    <xdr:ext cx="762000" cy="259045"/>
    <xdr:sp macro="" textlink="">
      <xdr:nvSpPr>
        <xdr:cNvPr id="44" name="人口1人当たり決算額の推移最小値テキスト130">
          <a:extLst>
            <a:ext uri="{FF2B5EF4-FFF2-40B4-BE49-F238E27FC236}">
              <a16:creationId xmlns:a16="http://schemas.microsoft.com/office/drawing/2014/main" id="{00000000-0008-0000-0500-00002C000000}"/>
            </a:ext>
          </a:extLst>
        </xdr:cNvPr>
        <xdr:cNvSpPr txBox="1"/>
      </xdr:nvSpPr>
      <xdr:spPr>
        <a:xfrm>
          <a:off x="5740400" y="35619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151,858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113228</xdr:rowOff>
    </xdr:from>
    <xdr:to>
      <xdr:col>30</xdr:col>
      <xdr:colOff>25400</xdr:colOff>
      <xdr:row>20</xdr:row>
      <xdr:rowOff>113228</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5562600" y="358985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106587</xdr:rowOff>
    </xdr:from>
    <xdr:ext cx="762000" cy="259045"/>
    <xdr:sp macro="" textlink="">
      <xdr:nvSpPr>
        <xdr:cNvPr id="46" name="人口1人当たり決算額の推移最大値テキスト130">
          <a:extLst>
            <a:ext uri="{FF2B5EF4-FFF2-40B4-BE49-F238E27FC236}">
              <a16:creationId xmlns:a16="http://schemas.microsoft.com/office/drawing/2014/main" id="{00000000-0008-0000-0500-00002E000000}"/>
            </a:ext>
          </a:extLst>
        </xdr:cNvPr>
        <xdr:cNvSpPr txBox="1"/>
      </xdr:nvSpPr>
      <xdr:spPr>
        <a:xfrm>
          <a:off x="5740400" y="2040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717,548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13</xdr:row>
      <xdr:rowOff>20210</xdr:rowOff>
    </xdr:from>
    <xdr:to>
      <xdr:col>30</xdr:col>
      <xdr:colOff>25400</xdr:colOff>
      <xdr:row>13</xdr:row>
      <xdr:rowOff>20210</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229668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18</xdr:row>
      <xdr:rowOff>124523</xdr:rowOff>
    </xdr:from>
    <xdr:to>
      <xdr:col>29</xdr:col>
      <xdr:colOff>127000</xdr:colOff>
      <xdr:row>18</xdr:row>
      <xdr:rowOff>138218</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flipV="1">
          <a:off x="5003800" y="3258248"/>
          <a:ext cx="647700" cy="136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18</xdr:row>
      <xdr:rowOff>109300</xdr:rowOff>
    </xdr:from>
    <xdr:ext cx="762000" cy="259045"/>
    <xdr:sp macro="" textlink="">
      <xdr:nvSpPr>
        <xdr:cNvPr id="49" name="人口1人当たり決算額の推移平均値テキスト130">
          <a:extLst>
            <a:ext uri="{FF2B5EF4-FFF2-40B4-BE49-F238E27FC236}">
              <a16:creationId xmlns:a16="http://schemas.microsoft.com/office/drawing/2014/main" id="{00000000-0008-0000-0500-000031000000}"/>
            </a:ext>
          </a:extLst>
        </xdr:cNvPr>
        <xdr:cNvSpPr txBox="1"/>
      </xdr:nvSpPr>
      <xdr:spPr>
        <a:xfrm>
          <a:off x="5740400" y="32430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122296</xdr:rowOff>
    </xdr:from>
    <xdr:to>
      <xdr:col>29</xdr:col>
      <xdr:colOff>177800</xdr:colOff>
      <xdr:row>19</xdr:row>
      <xdr:rowOff>52446</xdr:rowOff>
    </xdr:to>
    <xdr:sp macro="" textlink="">
      <xdr:nvSpPr>
        <xdr:cNvPr id="50" name="フローチャート: 判断 49">
          <a:extLst>
            <a:ext uri="{FF2B5EF4-FFF2-40B4-BE49-F238E27FC236}">
              <a16:creationId xmlns:a16="http://schemas.microsoft.com/office/drawing/2014/main" id="{00000000-0008-0000-0500-000032000000}"/>
            </a:ext>
          </a:extLst>
        </xdr:cNvPr>
        <xdr:cNvSpPr/>
      </xdr:nvSpPr>
      <xdr:spPr bwMode="auto">
        <a:xfrm>
          <a:off x="5600700" y="32560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18</xdr:row>
      <xdr:rowOff>138218</xdr:rowOff>
    </xdr:from>
    <xdr:to>
      <xdr:col>26</xdr:col>
      <xdr:colOff>50800</xdr:colOff>
      <xdr:row>19</xdr:row>
      <xdr:rowOff>19435</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4305300" y="3271943"/>
          <a:ext cx="698500" cy="526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145096</xdr:rowOff>
    </xdr:from>
    <xdr:to>
      <xdr:col>26</xdr:col>
      <xdr:colOff>101600</xdr:colOff>
      <xdr:row>19</xdr:row>
      <xdr:rowOff>75246</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4953000" y="327882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19</xdr:row>
      <xdr:rowOff>60023</xdr:rowOff>
    </xdr:from>
    <xdr:ext cx="736600" cy="259045"/>
    <xdr:sp macro="" textlink="">
      <xdr:nvSpPr>
        <xdr:cNvPr id="53" name="テキスト ボックス 52">
          <a:extLst>
            <a:ext uri="{FF2B5EF4-FFF2-40B4-BE49-F238E27FC236}">
              <a16:creationId xmlns:a16="http://schemas.microsoft.com/office/drawing/2014/main" id="{00000000-0008-0000-0500-000035000000}"/>
            </a:ext>
          </a:extLst>
        </xdr:cNvPr>
        <xdr:cNvSpPr txBox="1"/>
      </xdr:nvSpPr>
      <xdr:spPr>
        <a:xfrm>
          <a:off x="4622800" y="33651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19</xdr:row>
      <xdr:rowOff>15284</xdr:rowOff>
    </xdr:from>
    <xdr:to>
      <xdr:col>22</xdr:col>
      <xdr:colOff>114300</xdr:colOff>
      <xdr:row>19</xdr:row>
      <xdr:rowOff>19435</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a:off x="3606800" y="3320459"/>
          <a:ext cx="698500" cy="41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162104</xdr:rowOff>
    </xdr:from>
    <xdr:to>
      <xdr:col>22</xdr:col>
      <xdr:colOff>165100</xdr:colOff>
      <xdr:row>19</xdr:row>
      <xdr:rowOff>92254</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254500" y="329582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19</xdr:row>
      <xdr:rowOff>77031</xdr:rowOff>
    </xdr:from>
    <xdr:ext cx="7620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3924300" y="33822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19</xdr:row>
      <xdr:rowOff>15284</xdr:rowOff>
    </xdr:from>
    <xdr:to>
      <xdr:col>18</xdr:col>
      <xdr:colOff>177800</xdr:colOff>
      <xdr:row>19</xdr:row>
      <xdr:rowOff>64232</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2908300" y="3320459"/>
          <a:ext cx="698500" cy="4894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19</xdr:row>
      <xdr:rowOff>3584</xdr:rowOff>
    </xdr:from>
    <xdr:to>
      <xdr:col>19</xdr:col>
      <xdr:colOff>38100</xdr:colOff>
      <xdr:row>19</xdr:row>
      <xdr:rowOff>105184</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3556000" y="33087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19</xdr:row>
      <xdr:rowOff>89961</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225800" y="33951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25637</xdr:rowOff>
    </xdr:from>
    <xdr:to>
      <xdr:col>15</xdr:col>
      <xdr:colOff>101600</xdr:colOff>
      <xdr:row>19</xdr:row>
      <xdr:rowOff>127237</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2857500" y="33308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112014</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2527300" y="3417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73723</xdr:rowOff>
    </xdr:from>
    <xdr:to>
      <xdr:col>29</xdr:col>
      <xdr:colOff>177800</xdr:colOff>
      <xdr:row>19</xdr:row>
      <xdr:rowOff>3873</xdr:rowOff>
    </xdr:to>
    <xdr:sp macro="" textlink="">
      <xdr:nvSpPr>
        <xdr:cNvPr id="67" name="楕円 66">
          <a:extLst>
            <a:ext uri="{FF2B5EF4-FFF2-40B4-BE49-F238E27FC236}">
              <a16:creationId xmlns:a16="http://schemas.microsoft.com/office/drawing/2014/main" id="{00000000-0008-0000-0500-000043000000}"/>
            </a:ext>
          </a:extLst>
        </xdr:cNvPr>
        <xdr:cNvSpPr/>
      </xdr:nvSpPr>
      <xdr:spPr bwMode="auto">
        <a:xfrm>
          <a:off x="5600700" y="32074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17</xdr:row>
      <xdr:rowOff>90250</xdr:rowOff>
    </xdr:from>
    <xdr:ext cx="762000" cy="259045"/>
    <xdr:sp macro="" textlink="">
      <xdr:nvSpPr>
        <xdr:cNvPr id="68" name="人口1人当たり決算額の推移該当値テキスト130">
          <a:extLst>
            <a:ext uri="{FF2B5EF4-FFF2-40B4-BE49-F238E27FC236}">
              <a16:creationId xmlns:a16="http://schemas.microsoft.com/office/drawing/2014/main" id="{00000000-0008-0000-0500-000044000000}"/>
            </a:ext>
          </a:extLst>
        </xdr:cNvPr>
        <xdr:cNvSpPr txBox="1"/>
      </xdr:nvSpPr>
      <xdr:spPr>
        <a:xfrm>
          <a:off x="5740400" y="30525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296,917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18</xdr:row>
      <xdr:rowOff>87418</xdr:rowOff>
    </xdr:from>
    <xdr:to>
      <xdr:col>26</xdr:col>
      <xdr:colOff>101600</xdr:colOff>
      <xdr:row>19</xdr:row>
      <xdr:rowOff>17568</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4953000" y="322114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27745</xdr:rowOff>
    </xdr:from>
    <xdr:ext cx="7366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622800" y="29900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18</xdr:row>
      <xdr:rowOff>140085</xdr:rowOff>
    </xdr:from>
    <xdr:to>
      <xdr:col>22</xdr:col>
      <xdr:colOff>165100</xdr:colOff>
      <xdr:row>19</xdr:row>
      <xdr:rowOff>70235</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254500" y="327381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80412</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3924300" y="3042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18</xdr:row>
      <xdr:rowOff>135934</xdr:rowOff>
    </xdr:from>
    <xdr:to>
      <xdr:col>19</xdr:col>
      <xdr:colOff>38100</xdr:colOff>
      <xdr:row>19</xdr:row>
      <xdr:rowOff>66084</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3556000" y="326965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76261</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225800" y="30385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269,703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19</xdr:row>
      <xdr:rowOff>13432</xdr:rowOff>
    </xdr:from>
    <xdr:to>
      <xdr:col>15</xdr:col>
      <xdr:colOff>101600</xdr:colOff>
      <xdr:row>19</xdr:row>
      <xdr:rowOff>115032</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2857500" y="33186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125209</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2527300" y="30874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a:extLst>
            <a:ext uri="{FF2B5EF4-FFF2-40B4-BE49-F238E27FC236}">
              <a16:creationId xmlns:a16="http://schemas.microsoft.com/office/drawing/2014/main"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a:extLst>
            <a:ext uri="{FF2B5EF4-FFF2-40B4-BE49-F238E27FC236}">
              <a16:creationId xmlns:a16="http://schemas.microsoft.com/office/drawing/2014/main"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a:extLst>
            <a:ext uri="{FF2B5EF4-FFF2-40B4-BE49-F238E27FC236}">
              <a16:creationId xmlns:a16="http://schemas.microsoft.com/office/drawing/2014/main"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a:extLst>
            <a:ext uri="{FF2B5EF4-FFF2-40B4-BE49-F238E27FC236}">
              <a16:creationId xmlns:a16="http://schemas.microsoft.com/office/drawing/2014/main"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a:extLst>
            <a:ext uri="{FF2B5EF4-FFF2-40B4-BE49-F238E27FC236}">
              <a16:creationId xmlns:a16="http://schemas.microsoft.com/office/drawing/2014/main"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a:extLst>
            <a:ext uri="{FF2B5EF4-FFF2-40B4-BE49-F238E27FC236}">
              <a16:creationId xmlns:a16="http://schemas.microsoft.com/office/drawing/2014/main"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213377</xdr:rowOff>
    </xdr:from>
    <xdr:ext cx="762000" cy="259045"/>
    <xdr:sp macro="" textlink="">
      <xdr:nvSpPr>
        <xdr:cNvPr id="93" name="テキスト ボックス 92">
          <a:extLst>
            <a:ext uri="{FF2B5EF4-FFF2-40B4-BE49-F238E27FC236}">
              <a16:creationId xmlns:a16="http://schemas.microsoft.com/office/drawing/2014/main" id="{00000000-0008-0000-0500-00005D000000}"/>
            </a:ext>
          </a:extLst>
        </xdr:cNvPr>
        <xdr:cNvSpPr txBox="1"/>
      </xdr:nvSpPr>
      <xdr:spPr>
        <a:xfrm>
          <a:off x="1384300" y="733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69850</xdr:rowOff>
    </xdr:from>
    <xdr:to>
      <xdr:col>33</xdr:col>
      <xdr:colOff>114300</xdr:colOff>
      <xdr:row>36</xdr:row>
      <xdr:rowOff>69850</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a:extLst>
            <a:ext uri="{FF2B5EF4-FFF2-40B4-BE49-F238E27FC236}">
              <a16:creationId xmlns:a16="http://schemas.microsoft.com/office/drawing/2014/main" id="{00000000-0008-0000-0500-000066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34</xdr:row>
      <xdr:rowOff>154779</xdr:rowOff>
    </xdr:from>
    <xdr:to>
      <xdr:col>29</xdr:col>
      <xdr:colOff>127000</xdr:colOff>
      <xdr:row>38</xdr:row>
      <xdr:rowOff>116150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flipV="1">
          <a:off x="5651500" y="6422229"/>
          <a:ext cx="0" cy="1161521"/>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38</xdr:row>
      <xdr:rowOff>88227</xdr:rowOff>
    </xdr:from>
    <xdr:ext cx="762000" cy="259045"/>
    <xdr:sp macro="" textlink="">
      <xdr:nvSpPr>
        <xdr:cNvPr id="104" name="人口1人当たり決算額の推移最小値テキスト445">
          <a:extLst>
            <a:ext uri="{FF2B5EF4-FFF2-40B4-BE49-F238E27FC236}">
              <a16:creationId xmlns:a16="http://schemas.microsoft.com/office/drawing/2014/main" id="{00000000-0008-0000-0500-000068000000}"/>
            </a:ext>
          </a:extLst>
        </xdr:cNvPr>
        <xdr:cNvSpPr txBox="1"/>
      </xdr:nvSpPr>
      <xdr:spPr>
        <a:xfrm>
          <a:off x="5740400" y="7555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-22,627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116150</xdr:rowOff>
    </xdr:from>
    <xdr:to>
      <xdr:col>30</xdr:col>
      <xdr:colOff>25400</xdr:colOff>
      <xdr:row>38</xdr:row>
      <xdr:rowOff>116150</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5562600" y="75837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33</xdr:row>
      <xdr:rowOff>241156</xdr:rowOff>
    </xdr:from>
    <xdr:ext cx="762000" cy="259045"/>
    <xdr:sp macro="" textlink="">
      <xdr:nvSpPr>
        <xdr:cNvPr id="106" name="人口1人当たり決算額の推移最大値テキスト445">
          <a:extLst>
            <a:ext uri="{FF2B5EF4-FFF2-40B4-BE49-F238E27FC236}">
              <a16:creationId xmlns:a16="http://schemas.microsoft.com/office/drawing/2014/main" id="{00000000-0008-0000-0500-00006A000000}"/>
            </a:ext>
          </a:extLst>
        </xdr:cNvPr>
        <xdr:cNvSpPr txBox="1"/>
      </xdr:nvSpPr>
      <xdr:spPr>
        <a:xfrm>
          <a:off x="5740400" y="616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231,424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34</xdr:row>
      <xdr:rowOff>154779</xdr:rowOff>
    </xdr:from>
    <xdr:to>
      <xdr:col>30</xdr:col>
      <xdr:colOff>25400</xdr:colOff>
      <xdr:row>34</xdr:row>
      <xdr:rowOff>154779</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5562600" y="642222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7136</xdr:rowOff>
    </xdr:from>
    <xdr:to>
      <xdr:col>29</xdr:col>
      <xdr:colOff>127000</xdr:colOff>
      <xdr:row>37</xdr:row>
      <xdr:rowOff>129825</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flipV="1">
          <a:off x="5003800" y="7131836"/>
          <a:ext cx="647700" cy="1226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37</xdr:row>
      <xdr:rowOff>16026</xdr:rowOff>
    </xdr:from>
    <xdr:ext cx="762000" cy="259045"/>
    <xdr:sp macro="" textlink="">
      <xdr:nvSpPr>
        <xdr:cNvPr id="109" name="人口1人当たり決算額の推移平均値テキスト445">
          <a:extLst>
            <a:ext uri="{FF2B5EF4-FFF2-40B4-BE49-F238E27FC236}">
              <a16:creationId xmlns:a16="http://schemas.microsoft.com/office/drawing/2014/main" id="{00000000-0008-0000-0500-00006D000000}"/>
            </a:ext>
          </a:extLst>
        </xdr:cNvPr>
        <xdr:cNvSpPr txBox="1"/>
      </xdr:nvSpPr>
      <xdr:spPr>
        <a:xfrm>
          <a:off x="5740400" y="714072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43949</xdr:rowOff>
    </xdr:from>
    <xdr:to>
      <xdr:col>29</xdr:col>
      <xdr:colOff>177800</xdr:colOff>
      <xdr:row>37</xdr:row>
      <xdr:rowOff>145549</xdr:rowOff>
    </xdr:to>
    <xdr:sp macro="" textlink="">
      <xdr:nvSpPr>
        <xdr:cNvPr id="110" name="フローチャート: 判断 109">
          <a:extLst>
            <a:ext uri="{FF2B5EF4-FFF2-40B4-BE49-F238E27FC236}">
              <a16:creationId xmlns:a16="http://schemas.microsoft.com/office/drawing/2014/main" id="{00000000-0008-0000-0500-00006E000000}"/>
            </a:ext>
          </a:extLst>
        </xdr:cNvPr>
        <xdr:cNvSpPr/>
      </xdr:nvSpPr>
      <xdr:spPr bwMode="auto">
        <a:xfrm>
          <a:off x="5600700" y="716864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129825</xdr:rowOff>
    </xdr:from>
    <xdr:to>
      <xdr:col>26</xdr:col>
      <xdr:colOff>50800</xdr:colOff>
      <xdr:row>37</xdr:row>
      <xdr:rowOff>130849</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flipV="1">
          <a:off x="4305300" y="7254525"/>
          <a:ext cx="698500" cy="102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37</xdr:row>
      <xdr:rowOff>66544</xdr:rowOff>
    </xdr:from>
    <xdr:to>
      <xdr:col>26</xdr:col>
      <xdr:colOff>101600</xdr:colOff>
      <xdr:row>37</xdr:row>
      <xdr:rowOff>168144</xdr:rowOff>
    </xdr:to>
    <xdr:sp macro="" textlink="">
      <xdr:nvSpPr>
        <xdr:cNvPr id="112" name="フローチャート: 判断 111">
          <a:extLst>
            <a:ext uri="{FF2B5EF4-FFF2-40B4-BE49-F238E27FC236}">
              <a16:creationId xmlns:a16="http://schemas.microsoft.com/office/drawing/2014/main" id="{00000000-0008-0000-0500-000070000000}"/>
            </a:ext>
          </a:extLst>
        </xdr:cNvPr>
        <xdr:cNvSpPr/>
      </xdr:nvSpPr>
      <xdr:spPr bwMode="auto">
        <a:xfrm>
          <a:off x="4953000" y="71912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6871</xdr:rowOff>
    </xdr:from>
    <xdr:ext cx="736600" cy="259045"/>
    <xdr:sp macro="" textlink="">
      <xdr:nvSpPr>
        <xdr:cNvPr id="113" name="テキスト ボックス 112">
          <a:extLst>
            <a:ext uri="{FF2B5EF4-FFF2-40B4-BE49-F238E27FC236}">
              <a16:creationId xmlns:a16="http://schemas.microsoft.com/office/drawing/2014/main" id="{00000000-0008-0000-0500-000071000000}"/>
            </a:ext>
          </a:extLst>
        </xdr:cNvPr>
        <xdr:cNvSpPr txBox="1"/>
      </xdr:nvSpPr>
      <xdr:spPr>
        <a:xfrm>
          <a:off x="4622800" y="69601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86067</xdr:rowOff>
    </xdr:from>
    <xdr:to>
      <xdr:col>22</xdr:col>
      <xdr:colOff>114300</xdr:colOff>
      <xdr:row>37</xdr:row>
      <xdr:rowOff>130849</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3606800" y="7210767"/>
          <a:ext cx="698500" cy="4478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37</xdr:row>
      <xdr:rowOff>88613</xdr:rowOff>
    </xdr:from>
    <xdr:to>
      <xdr:col>22</xdr:col>
      <xdr:colOff>165100</xdr:colOff>
      <xdr:row>37</xdr:row>
      <xdr:rowOff>190213</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254500" y="721331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174990</xdr:rowOff>
    </xdr:from>
    <xdr:ext cx="7620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3924300" y="72996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37</xdr:row>
      <xdr:rowOff>65566</xdr:rowOff>
    </xdr:from>
    <xdr:to>
      <xdr:col>18</xdr:col>
      <xdr:colOff>177800</xdr:colOff>
      <xdr:row>37</xdr:row>
      <xdr:rowOff>86067</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a:off x="2908300" y="7190266"/>
          <a:ext cx="698500" cy="2050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37</xdr:row>
      <xdr:rowOff>99956</xdr:rowOff>
    </xdr:from>
    <xdr:to>
      <xdr:col>19</xdr:col>
      <xdr:colOff>38100</xdr:colOff>
      <xdr:row>37</xdr:row>
      <xdr:rowOff>201556</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3556000" y="72246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186333</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225800" y="7311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108611</xdr:rowOff>
    </xdr:from>
    <xdr:to>
      <xdr:col>15</xdr:col>
      <xdr:colOff>101600</xdr:colOff>
      <xdr:row>37</xdr:row>
      <xdr:rowOff>210211</xdr:rowOff>
    </xdr:to>
    <xdr:sp macro="" textlink="">
      <xdr:nvSpPr>
        <xdr:cNvPr id="120" name="フローチャート: 判断 119">
          <a:extLst>
            <a:ext uri="{FF2B5EF4-FFF2-40B4-BE49-F238E27FC236}">
              <a16:creationId xmlns:a16="http://schemas.microsoft.com/office/drawing/2014/main" id="{00000000-0008-0000-0500-000078000000}"/>
            </a:ext>
          </a:extLst>
        </xdr:cNvPr>
        <xdr:cNvSpPr/>
      </xdr:nvSpPr>
      <xdr:spPr bwMode="auto">
        <a:xfrm>
          <a:off x="2857500" y="723331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37</xdr:row>
      <xdr:rowOff>194988</xdr:rowOff>
    </xdr:from>
    <xdr:ext cx="762000" cy="259045"/>
    <xdr:sp macro="" textlink="">
      <xdr:nvSpPr>
        <xdr:cNvPr id="121" name="テキスト ボックス 120">
          <a:extLst>
            <a:ext uri="{FF2B5EF4-FFF2-40B4-BE49-F238E27FC236}">
              <a16:creationId xmlns:a16="http://schemas.microsoft.com/office/drawing/2014/main" id="{00000000-0008-0000-0500-000079000000}"/>
            </a:ext>
          </a:extLst>
        </xdr:cNvPr>
        <xdr:cNvSpPr txBox="1"/>
      </xdr:nvSpPr>
      <xdr:spPr>
        <a:xfrm>
          <a:off x="2527300" y="73196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127786</xdr:rowOff>
    </xdr:from>
    <xdr:to>
      <xdr:col>29</xdr:col>
      <xdr:colOff>177800</xdr:colOff>
      <xdr:row>37</xdr:row>
      <xdr:rowOff>57936</xdr:rowOff>
    </xdr:to>
    <xdr:sp macro="" textlink="">
      <xdr:nvSpPr>
        <xdr:cNvPr id="127" name="楕円 126">
          <a:extLst>
            <a:ext uri="{FF2B5EF4-FFF2-40B4-BE49-F238E27FC236}">
              <a16:creationId xmlns:a16="http://schemas.microsoft.com/office/drawing/2014/main" id="{00000000-0008-0000-0500-00007F000000}"/>
            </a:ext>
          </a:extLst>
        </xdr:cNvPr>
        <xdr:cNvSpPr/>
      </xdr:nvSpPr>
      <xdr:spPr bwMode="auto">
        <a:xfrm>
          <a:off x="5600700" y="708103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315763</xdr:rowOff>
    </xdr:from>
    <xdr:ext cx="762000" cy="259045"/>
    <xdr:sp macro="" textlink="">
      <xdr:nvSpPr>
        <xdr:cNvPr id="128" name="人口1人当たり決算額の推移該当値テキスト445">
          <a:extLst>
            <a:ext uri="{FF2B5EF4-FFF2-40B4-BE49-F238E27FC236}">
              <a16:creationId xmlns:a16="http://schemas.microsoft.com/office/drawing/2014/main" id="{00000000-0008-0000-0500-000080000000}"/>
            </a:ext>
          </a:extLst>
        </xdr:cNvPr>
        <xdr:cNvSpPr txBox="1"/>
      </xdr:nvSpPr>
      <xdr:spPr>
        <a:xfrm>
          <a:off x="5740400" y="6926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79025</xdr:rowOff>
    </xdr:from>
    <xdr:to>
      <xdr:col>26</xdr:col>
      <xdr:colOff>101600</xdr:colOff>
      <xdr:row>37</xdr:row>
      <xdr:rowOff>180625</xdr:rowOff>
    </xdr:to>
    <xdr:sp macro="" textlink="">
      <xdr:nvSpPr>
        <xdr:cNvPr id="129" name="楕円 128">
          <a:extLst>
            <a:ext uri="{FF2B5EF4-FFF2-40B4-BE49-F238E27FC236}">
              <a16:creationId xmlns:a16="http://schemas.microsoft.com/office/drawing/2014/main" id="{00000000-0008-0000-0500-000081000000}"/>
            </a:ext>
          </a:extLst>
        </xdr:cNvPr>
        <xdr:cNvSpPr/>
      </xdr:nvSpPr>
      <xdr:spPr bwMode="auto">
        <a:xfrm>
          <a:off x="4953000" y="72037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165402</xdr:rowOff>
    </xdr:from>
    <xdr:ext cx="7366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622800" y="729010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80049</xdr:rowOff>
    </xdr:from>
    <xdr:to>
      <xdr:col>22</xdr:col>
      <xdr:colOff>165100</xdr:colOff>
      <xdr:row>37</xdr:row>
      <xdr:rowOff>181649</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4254500" y="720474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36</xdr:row>
      <xdr:rowOff>20376</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3924300" y="69736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35267</xdr:rowOff>
    </xdr:from>
    <xdr:to>
      <xdr:col>19</xdr:col>
      <xdr:colOff>38100</xdr:colOff>
      <xdr:row>37</xdr:row>
      <xdr:rowOff>136867</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3556000" y="715996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318494</xdr:rowOff>
    </xdr:from>
    <xdr:ext cx="7620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3225800" y="69288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37</xdr:row>
      <xdr:rowOff>14766</xdr:rowOff>
    </xdr:from>
    <xdr:to>
      <xdr:col>15</xdr:col>
      <xdr:colOff>101600</xdr:colOff>
      <xdr:row>37</xdr:row>
      <xdr:rowOff>116366</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2857500" y="71394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297993</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2527300" y="69083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北海道雨竜町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2,154
2,145
191.15
4,010,580
3,900,639
109,001
2,094,960
3,519,133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6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6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5" name="テキスト ボックス 44">
          <a:extLst>
            <a:ext uri="{FF2B5EF4-FFF2-40B4-BE49-F238E27FC236}">
              <a16:creationId xmlns:a16="http://schemas.microsoft.com/office/drawing/2014/main" id="{00000000-0008-0000-0600-00002D000000}"/>
            </a:ext>
          </a:extLst>
        </xdr:cNvPr>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6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7" name="テキスト ボックス 46">
          <a:extLst>
            <a:ext uri="{FF2B5EF4-FFF2-40B4-BE49-F238E27FC236}">
              <a16:creationId xmlns:a16="http://schemas.microsoft.com/office/drawing/2014/main" id="{00000000-0008-0000-0600-00002F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6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49" name="テキスト ボックス 48">
          <a:extLst>
            <a:ext uri="{FF2B5EF4-FFF2-40B4-BE49-F238E27FC236}">
              <a16:creationId xmlns:a16="http://schemas.microsoft.com/office/drawing/2014/main" id="{00000000-0008-0000-0600-000031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6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1" name="テキスト ボックス 50">
          <a:extLst>
            <a:ext uri="{FF2B5EF4-FFF2-40B4-BE49-F238E27FC236}">
              <a16:creationId xmlns:a16="http://schemas.microsoft.com/office/drawing/2014/main" id="{00000000-0008-0000-0600-000033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27</xdr:row>
      <xdr:rowOff>54627</xdr:rowOff>
    </xdr:from>
    <xdr:ext cx="685572" cy="259045"/>
    <xdr:sp macro="" textlink="">
      <xdr:nvSpPr>
        <xdr:cNvPr id="53" name="テキスト ボックス 52">
          <a:extLst>
            <a:ext uri="{FF2B5EF4-FFF2-40B4-BE49-F238E27FC236}">
              <a16:creationId xmlns:a16="http://schemas.microsoft.com/office/drawing/2014/main" id="{00000000-0008-0000-0600-000035000000}"/>
            </a:ext>
          </a:extLst>
        </xdr:cNvPr>
        <xdr:cNvSpPr txBox="1"/>
      </xdr:nvSpPr>
      <xdr:spPr>
        <a:xfrm>
          <a:off x="76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人件費グラフ枠">
          <a:extLst>
            <a:ext uri="{FF2B5EF4-FFF2-40B4-BE49-F238E27FC236}">
              <a16:creationId xmlns:a16="http://schemas.microsoft.com/office/drawing/2014/main" id="{00000000-0008-0000-06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129078</xdr:rowOff>
    </xdr:from>
    <xdr:to>
      <xdr:col>24</xdr:col>
      <xdr:colOff>62865</xdr:colOff>
      <xdr:row>38</xdr:row>
      <xdr:rowOff>1070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flipV="1">
          <a:off x="4633595" y="5444028"/>
          <a:ext cx="1270" cy="10721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4897</xdr:rowOff>
    </xdr:from>
    <xdr:ext cx="599010" cy="259045"/>
    <xdr:sp macro="" textlink="">
      <xdr:nvSpPr>
        <xdr:cNvPr id="56" name="人件費最小値テキスト">
          <a:extLst>
            <a:ext uri="{FF2B5EF4-FFF2-40B4-BE49-F238E27FC236}">
              <a16:creationId xmlns:a16="http://schemas.microsoft.com/office/drawing/2014/main" id="{00000000-0008-0000-0600-000038000000}"/>
            </a:ext>
          </a:extLst>
        </xdr:cNvPr>
        <xdr:cNvSpPr txBox="1"/>
      </xdr:nvSpPr>
      <xdr:spPr>
        <a:xfrm>
          <a:off x="4686300" y="65199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112,772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1070</xdr:rowOff>
    </xdr:from>
    <xdr:to>
      <xdr:col>24</xdr:col>
      <xdr:colOff>152400</xdr:colOff>
      <xdr:row>38</xdr:row>
      <xdr:rowOff>1070</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4546600" y="6516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75755</xdr:rowOff>
    </xdr:from>
    <xdr:ext cx="599010" cy="259045"/>
    <xdr:sp macro="" textlink="">
      <xdr:nvSpPr>
        <xdr:cNvPr id="58" name="人件費最大値テキスト">
          <a:extLst>
            <a:ext uri="{FF2B5EF4-FFF2-40B4-BE49-F238E27FC236}">
              <a16:creationId xmlns:a16="http://schemas.microsoft.com/office/drawing/2014/main" id="{00000000-0008-0000-0600-00003A000000}"/>
            </a:ext>
          </a:extLst>
        </xdr:cNvPr>
        <xdr:cNvSpPr txBox="1"/>
      </xdr:nvSpPr>
      <xdr:spPr>
        <a:xfrm>
          <a:off x="4686300" y="5219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675,576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129078</xdr:rowOff>
    </xdr:from>
    <xdr:to>
      <xdr:col>24</xdr:col>
      <xdr:colOff>152400</xdr:colOff>
      <xdr:row>31</xdr:row>
      <xdr:rowOff>129078</xdr:rowOff>
    </xdr:to>
    <xdr:cxnSp macro="">
      <xdr:nvCxnSpPr>
        <xdr:cNvPr id="59" name="直線コネクタ 58">
          <a:extLst>
            <a:ext uri="{FF2B5EF4-FFF2-40B4-BE49-F238E27FC236}">
              <a16:creationId xmlns:a16="http://schemas.microsoft.com/office/drawing/2014/main" id="{00000000-0008-0000-0600-00003B000000}"/>
            </a:ext>
          </a:extLst>
        </xdr:cNvPr>
        <xdr:cNvCxnSpPr/>
      </xdr:nvCxnSpPr>
      <xdr:spPr>
        <a:xfrm>
          <a:off x="4546600" y="5444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93940</xdr:rowOff>
    </xdr:from>
    <xdr:to>
      <xdr:col>24</xdr:col>
      <xdr:colOff>63500</xdr:colOff>
      <xdr:row>36</xdr:row>
      <xdr:rowOff>95018</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flipV="1">
          <a:off x="3797300" y="6266140"/>
          <a:ext cx="838200" cy="10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29602</xdr:rowOff>
    </xdr:from>
    <xdr:ext cx="599010" cy="259045"/>
    <xdr:sp macro="" textlink="">
      <xdr:nvSpPr>
        <xdr:cNvPr id="61" name="人件費平均値テキスト">
          <a:extLst>
            <a:ext uri="{FF2B5EF4-FFF2-40B4-BE49-F238E27FC236}">
              <a16:creationId xmlns:a16="http://schemas.microsoft.com/office/drawing/2014/main" id="{00000000-0008-0000-0600-00003D000000}"/>
            </a:ext>
          </a:extLst>
        </xdr:cNvPr>
        <xdr:cNvSpPr txBox="1"/>
      </xdr:nvSpPr>
      <xdr:spPr>
        <a:xfrm>
          <a:off x="4686300" y="620180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239,803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51175</xdr:rowOff>
    </xdr:from>
    <xdr:to>
      <xdr:col>24</xdr:col>
      <xdr:colOff>114300</xdr:colOff>
      <xdr:row>36</xdr:row>
      <xdr:rowOff>152775</xdr:rowOff>
    </xdr:to>
    <xdr:sp macro="" textlink="">
      <xdr:nvSpPr>
        <xdr:cNvPr id="62" name="フローチャート: 判断 61">
          <a:extLst>
            <a:ext uri="{FF2B5EF4-FFF2-40B4-BE49-F238E27FC236}">
              <a16:creationId xmlns:a16="http://schemas.microsoft.com/office/drawing/2014/main" id="{00000000-0008-0000-0600-00003E000000}"/>
            </a:ext>
          </a:extLst>
        </xdr:cNvPr>
        <xdr:cNvSpPr/>
      </xdr:nvSpPr>
      <xdr:spPr>
        <a:xfrm>
          <a:off x="4584700" y="6223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95018</xdr:rowOff>
    </xdr:from>
    <xdr:to>
      <xdr:col>19</xdr:col>
      <xdr:colOff>177800</xdr:colOff>
      <xdr:row>36</xdr:row>
      <xdr:rowOff>137153</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2908300" y="6267218"/>
          <a:ext cx="889000" cy="42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67206</xdr:rowOff>
    </xdr:from>
    <xdr:to>
      <xdr:col>20</xdr:col>
      <xdr:colOff>38100</xdr:colOff>
      <xdr:row>36</xdr:row>
      <xdr:rowOff>168806</xdr:rowOff>
    </xdr:to>
    <xdr:sp macro="" textlink="">
      <xdr:nvSpPr>
        <xdr:cNvPr id="64" name="フローチャート: 判断 63">
          <a:extLst>
            <a:ext uri="{FF2B5EF4-FFF2-40B4-BE49-F238E27FC236}">
              <a16:creationId xmlns:a16="http://schemas.microsoft.com/office/drawing/2014/main" id="{00000000-0008-0000-0600-000040000000}"/>
            </a:ext>
          </a:extLst>
        </xdr:cNvPr>
        <xdr:cNvSpPr/>
      </xdr:nvSpPr>
      <xdr:spPr>
        <a:xfrm>
          <a:off x="3746500" y="6239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159933</xdr:rowOff>
    </xdr:from>
    <xdr:ext cx="599010" cy="259045"/>
    <xdr:sp macro="" textlink="">
      <xdr:nvSpPr>
        <xdr:cNvPr id="65" name="テキスト ボックス 64">
          <a:extLst>
            <a:ext uri="{FF2B5EF4-FFF2-40B4-BE49-F238E27FC236}">
              <a16:creationId xmlns:a16="http://schemas.microsoft.com/office/drawing/2014/main" id="{00000000-0008-0000-0600-000041000000}"/>
            </a:ext>
          </a:extLst>
        </xdr:cNvPr>
        <xdr:cNvSpPr txBox="1"/>
      </xdr:nvSpPr>
      <xdr:spPr>
        <a:xfrm>
          <a:off x="3497795" y="63321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231,388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137153</xdr:rowOff>
    </xdr:from>
    <xdr:to>
      <xdr:col>15</xdr:col>
      <xdr:colOff>50800</xdr:colOff>
      <xdr:row>37</xdr:row>
      <xdr:rowOff>9246</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019300" y="6309353"/>
          <a:ext cx="8890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81093</xdr:rowOff>
    </xdr:from>
    <xdr:to>
      <xdr:col>15</xdr:col>
      <xdr:colOff>101600</xdr:colOff>
      <xdr:row>37</xdr:row>
      <xdr:rowOff>11243</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2857500" y="6253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27770</xdr:rowOff>
    </xdr:from>
    <xdr:ext cx="599010"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2608795" y="6028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224,098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9246</xdr:rowOff>
    </xdr:from>
    <xdr:to>
      <xdr:col>10</xdr:col>
      <xdr:colOff>114300</xdr:colOff>
      <xdr:row>37</xdr:row>
      <xdr:rowOff>31020</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1130300" y="6352896"/>
          <a:ext cx="889000" cy="21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130722</xdr:rowOff>
    </xdr:from>
    <xdr:to>
      <xdr:col>10</xdr:col>
      <xdr:colOff>165100</xdr:colOff>
      <xdr:row>37</xdr:row>
      <xdr:rowOff>60872</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1968500" y="6302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37</xdr:row>
      <xdr:rowOff>51999</xdr:rowOff>
    </xdr:from>
    <xdr:ext cx="599010"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1719795" y="6395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144714</xdr:rowOff>
    </xdr:from>
    <xdr:to>
      <xdr:col>6</xdr:col>
      <xdr:colOff>38100</xdr:colOff>
      <xdr:row>37</xdr:row>
      <xdr:rowOff>74864</xdr:rowOff>
    </xdr:to>
    <xdr:sp macro="" textlink="">
      <xdr:nvSpPr>
        <xdr:cNvPr id="72" name="フローチャート: 判断 71">
          <a:extLst>
            <a:ext uri="{FF2B5EF4-FFF2-40B4-BE49-F238E27FC236}">
              <a16:creationId xmlns:a16="http://schemas.microsoft.com/office/drawing/2014/main" id="{00000000-0008-0000-0600-000048000000}"/>
            </a:ext>
          </a:extLst>
        </xdr:cNvPr>
        <xdr:cNvSpPr/>
      </xdr:nvSpPr>
      <xdr:spPr>
        <a:xfrm>
          <a:off x="1079500" y="6316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91391</xdr:rowOff>
    </xdr:from>
    <xdr:ext cx="59901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830795" y="60921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43140</xdr:rowOff>
    </xdr:from>
    <xdr:to>
      <xdr:col>24</xdr:col>
      <xdr:colOff>114300</xdr:colOff>
      <xdr:row>36</xdr:row>
      <xdr:rowOff>144740</xdr:rowOff>
    </xdr:to>
    <xdr:sp macro="" textlink="">
      <xdr:nvSpPr>
        <xdr:cNvPr id="79" name="楕円 78">
          <a:extLst>
            <a:ext uri="{FF2B5EF4-FFF2-40B4-BE49-F238E27FC236}">
              <a16:creationId xmlns:a16="http://schemas.microsoft.com/office/drawing/2014/main" id="{00000000-0008-0000-0600-00004F000000}"/>
            </a:ext>
          </a:extLst>
        </xdr:cNvPr>
        <xdr:cNvSpPr/>
      </xdr:nvSpPr>
      <xdr:spPr>
        <a:xfrm>
          <a:off x="4584700" y="6215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66017</xdr:rowOff>
    </xdr:from>
    <xdr:ext cx="599010" cy="259045"/>
    <xdr:sp macro="" textlink="">
      <xdr:nvSpPr>
        <xdr:cNvPr id="80" name="人件費該当値テキスト">
          <a:extLst>
            <a:ext uri="{FF2B5EF4-FFF2-40B4-BE49-F238E27FC236}">
              <a16:creationId xmlns:a16="http://schemas.microsoft.com/office/drawing/2014/main" id="{00000000-0008-0000-0600-000050000000}"/>
            </a:ext>
          </a:extLst>
        </xdr:cNvPr>
        <xdr:cNvSpPr txBox="1"/>
      </xdr:nvSpPr>
      <xdr:spPr>
        <a:xfrm>
          <a:off x="4686300" y="60667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244,021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44218</xdr:rowOff>
    </xdr:from>
    <xdr:to>
      <xdr:col>20</xdr:col>
      <xdr:colOff>38100</xdr:colOff>
      <xdr:row>36</xdr:row>
      <xdr:rowOff>145818</xdr:rowOff>
    </xdr:to>
    <xdr:sp macro="" textlink="">
      <xdr:nvSpPr>
        <xdr:cNvPr id="81" name="楕円 80">
          <a:extLst>
            <a:ext uri="{FF2B5EF4-FFF2-40B4-BE49-F238E27FC236}">
              <a16:creationId xmlns:a16="http://schemas.microsoft.com/office/drawing/2014/main" id="{00000000-0008-0000-0600-000051000000}"/>
            </a:ext>
          </a:extLst>
        </xdr:cNvPr>
        <xdr:cNvSpPr/>
      </xdr:nvSpPr>
      <xdr:spPr>
        <a:xfrm>
          <a:off x="3746500" y="6216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34</xdr:row>
      <xdr:rowOff>162345</xdr:rowOff>
    </xdr:from>
    <xdr:ext cx="599010"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3497795" y="59916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86353</xdr:rowOff>
    </xdr:from>
    <xdr:to>
      <xdr:col>15</xdr:col>
      <xdr:colOff>101600</xdr:colOff>
      <xdr:row>37</xdr:row>
      <xdr:rowOff>16503</xdr:rowOff>
    </xdr:to>
    <xdr:sp macro="" textlink="">
      <xdr:nvSpPr>
        <xdr:cNvPr id="83" name="楕円 82">
          <a:extLst>
            <a:ext uri="{FF2B5EF4-FFF2-40B4-BE49-F238E27FC236}">
              <a16:creationId xmlns:a16="http://schemas.microsoft.com/office/drawing/2014/main" id="{00000000-0008-0000-0600-000053000000}"/>
            </a:ext>
          </a:extLst>
        </xdr:cNvPr>
        <xdr:cNvSpPr/>
      </xdr:nvSpPr>
      <xdr:spPr>
        <a:xfrm>
          <a:off x="2857500" y="6258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37</xdr:row>
      <xdr:rowOff>7630</xdr:rowOff>
    </xdr:from>
    <xdr:ext cx="599010" cy="259045"/>
    <xdr:sp macro="" textlink="">
      <xdr:nvSpPr>
        <xdr:cNvPr id="84" name="テキスト ボックス 83">
          <a:extLst>
            <a:ext uri="{FF2B5EF4-FFF2-40B4-BE49-F238E27FC236}">
              <a16:creationId xmlns:a16="http://schemas.microsoft.com/office/drawing/2014/main" id="{00000000-0008-0000-0600-000054000000}"/>
            </a:ext>
          </a:extLst>
        </xdr:cNvPr>
        <xdr:cNvSpPr txBox="1"/>
      </xdr:nvSpPr>
      <xdr:spPr>
        <a:xfrm>
          <a:off x="2608795" y="63512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129896</xdr:rowOff>
    </xdr:from>
    <xdr:to>
      <xdr:col>10</xdr:col>
      <xdr:colOff>165100</xdr:colOff>
      <xdr:row>37</xdr:row>
      <xdr:rowOff>60046</xdr:rowOff>
    </xdr:to>
    <xdr:sp macro="" textlink="">
      <xdr:nvSpPr>
        <xdr:cNvPr id="85" name="楕円 84">
          <a:extLst>
            <a:ext uri="{FF2B5EF4-FFF2-40B4-BE49-F238E27FC236}">
              <a16:creationId xmlns:a16="http://schemas.microsoft.com/office/drawing/2014/main" id="{00000000-0008-0000-0600-000055000000}"/>
            </a:ext>
          </a:extLst>
        </xdr:cNvPr>
        <xdr:cNvSpPr/>
      </xdr:nvSpPr>
      <xdr:spPr>
        <a:xfrm>
          <a:off x="1968500" y="6302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76573</xdr:rowOff>
    </xdr:from>
    <xdr:ext cx="599010" cy="259045"/>
    <xdr:sp macro="" textlink="">
      <xdr:nvSpPr>
        <xdr:cNvPr id="86" name="テキスト ボックス 85">
          <a:extLst>
            <a:ext uri="{FF2B5EF4-FFF2-40B4-BE49-F238E27FC236}">
              <a16:creationId xmlns:a16="http://schemas.microsoft.com/office/drawing/2014/main" id="{00000000-0008-0000-0600-000056000000}"/>
            </a:ext>
          </a:extLst>
        </xdr:cNvPr>
        <xdr:cNvSpPr txBox="1"/>
      </xdr:nvSpPr>
      <xdr:spPr>
        <a:xfrm>
          <a:off x="1719795" y="60773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151670</xdr:rowOff>
    </xdr:from>
    <xdr:to>
      <xdr:col>6</xdr:col>
      <xdr:colOff>38100</xdr:colOff>
      <xdr:row>37</xdr:row>
      <xdr:rowOff>81820</xdr:rowOff>
    </xdr:to>
    <xdr:sp macro="" textlink="">
      <xdr:nvSpPr>
        <xdr:cNvPr id="87" name="楕円 86">
          <a:extLst>
            <a:ext uri="{FF2B5EF4-FFF2-40B4-BE49-F238E27FC236}">
              <a16:creationId xmlns:a16="http://schemas.microsoft.com/office/drawing/2014/main" id="{00000000-0008-0000-0600-000057000000}"/>
            </a:ext>
          </a:extLst>
        </xdr:cNvPr>
        <xdr:cNvSpPr/>
      </xdr:nvSpPr>
      <xdr:spPr>
        <a:xfrm>
          <a:off x="1079500" y="6323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72947</xdr:rowOff>
    </xdr:from>
    <xdr:ext cx="599010" cy="259045"/>
    <xdr:sp macro="" textlink="">
      <xdr:nvSpPr>
        <xdr:cNvPr id="88" name="テキスト ボックス 87">
          <a:extLst>
            <a:ext uri="{FF2B5EF4-FFF2-40B4-BE49-F238E27FC236}">
              <a16:creationId xmlns:a16="http://schemas.microsoft.com/office/drawing/2014/main" id="{00000000-0008-0000-0600-000058000000}"/>
            </a:ext>
          </a:extLst>
        </xdr:cNvPr>
        <xdr:cNvSpPr txBox="1"/>
      </xdr:nvSpPr>
      <xdr:spPr>
        <a:xfrm>
          <a:off x="830795" y="6416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77,164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6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6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21970</xdr:rowOff>
    </xdr:from>
    <xdr:ext cx="685572"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76428" y="8765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a:extLst>
            <a:ext uri="{FF2B5EF4-FFF2-40B4-BE49-F238E27FC236}">
              <a16:creationId xmlns:a16="http://schemas.microsoft.com/office/drawing/2014/main" id="{00000000-0008-0000-06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47610</xdr:rowOff>
    </xdr:from>
    <xdr:to>
      <xdr:col>24</xdr:col>
      <xdr:colOff>62865</xdr:colOff>
      <xdr:row>59</xdr:row>
      <xdr:rowOff>1943</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flipV="1">
          <a:off x="4633595" y="8791560"/>
          <a:ext cx="1270" cy="13259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5770</xdr:rowOff>
    </xdr:from>
    <xdr:ext cx="534377" cy="259045"/>
    <xdr:sp macro="" textlink="">
      <xdr:nvSpPr>
        <xdr:cNvPr id="115" name="物件費最小値テキスト">
          <a:extLst>
            <a:ext uri="{FF2B5EF4-FFF2-40B4-BE49-F238E27FC236}">
              <a16:creationId xmlns:a16="http://schemas.microsoft.com/office/drawing/2014/main" id="{00000000-0008-0000-0600-000073000000}"/>
            </a:ext>
          </a:extLst>
        </xdr:cNvPr>
        <xdr:cNvSpPr txBox="1"/>
      </xdr:nvSpPr>
      <xdr:spPr>
        <a:xfrm>
          <a:off x="4686300" y="101213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1943</xdr:rowOff>
    </xdr:from>
    <xdr:to>
      <xdr:col>24</xdr:col>
      <xdr:colOff>152400</xdr:colOff>
      <xdr:row>59</xdr:row>
      <xdr:rowOff>1943</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101174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165737</xdr:rowOff>
    </xdr:from>
    <xdr:ext cx="690189" cy="259045"/>
    <xdr:sp macro="" textlink="">
      <xdr:nvSpPr>
        <xdr:cNvPr id="117" name="物件費最大値テキスト">
          <a:extLst>
            <a:ext uri="{FF2B5EF4-FFF2-40B4-BE49-F238E27FC236}">
              <a16:creationId xmlns:a16="http://schemas.microsoft.com/office/drawing/2014/main" id="{00000000-0008-0000-0600-000075000000}"/>
            </a:ext>
          </a:extLst>
        </xdr:cNvPr>
        <xdr:cNvSpPr txBox="1"/>
      </xdr:nvSpPr>
      <xdr:spPr>
        <a:xfrm>
          <a:off x="4686300" y="856678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1,307,097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47610</xdr:rowOff>
    </xdr:from>
    <xdr:to>
      <xdr:col>24</xdr:col>
      <xdr:colOff>152400</xdr:colOff>
      <xdr:row>51</xdr:row>
      <xdr:rowOff>47610</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8791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90649</xdr:rowOff>
    </xdr:from>
    <xdr:to>
      <xdr:col>24</xdr:col>
      <xdr:colOff>63500</xdr:colOff>
      <xdr:row>57</xdr:row>
      <xdr:rowOff>106320</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flipV="1">
          <a:off x="3797300" y="9863299"/>
          <a:ext cx="838200" cy="15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85667</xdr:rowOff>
    </xdr:from>
    <xdr:ext cx="599010" cy="259045"/>
    <xdr:sp macro="" textlink="">
      <xdr:nvSpPr>
        <xdr:cNvPr id="120" name="物件費平均値テキスト">
          <a:extLst>
            <a:ext uri="{FF2B5EF4-FFF2-40B4-BE49-F238E27FC236}">
              <a16:creationId xmlns:a16="http://schemas.microsoft.com/office/drawing/2014/main" id="{00000000-0008-0000-0600-000078000000}"/>
            </a:ext>
          </a:extLst>
        </xdr:cNvPr>
        <xdr:cNvSpPr txBox="1"/>
      </xdr:nvSpPr>
      <xdr:spPr>
        <a:xfrm>
          <a:off x="4686300" y="98583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260,652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107240</xdr:rowOff>
    </xdr:from>
    <xdr:to>
      <xdr:col>24</xdr:col>
      <xdr:colOff>114300</xdr:colOff>
      <xdr:row>58</xdr:row>
      <xdr:rowOff>37390</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4584700" y="9879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84467</xdr:rowOff>
    </xdr:from>
    <xdr:to>
      <xdr:col>19</xdr:col>
      <xdr:colOff>177800</xdr:colOff>
      <xdr:row>57</xdr:row>
      <xdr:rowOff>106320</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2908300" y="9857117"/>
          <a:ext cx="889000" cy="218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136166</xdr:rowOff>
    </xdr:from>
    <xdr:to>
      <xdr:col>20</xdr:col>
      <xdr:colOff>38100</xdr:colOff>
      <xdr:row>58</xdr:row>
      <xdr:rowOff>66316</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3746500" y="9908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57443</xdr:rowOff>
    </xdr:from>
    <xdr:ext cx="599010"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3497795" y="10001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84467</xdr:rowOff>
    </xdr:from>
    <xdr:to>
      <xdr:col>15</xdr:col>
      <xdr:colOff>50800</xdr:colOff>
      <xdr:row>57</xdr:row>
      <xdr:rowOff>131909</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2019300" y="9857117"/>
          <a:ext cx="889000" cy="474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147348</xdr:rowOff>
    </xdr:from>
    <xdr:to>
      <xdr:col>15</xdr:col>
      <xdr:colOff>101600</xdr:colOff>
      <xdr:row>58</xdr:row>
      <xdr:rowOff>77498</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2857500" y="9919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68625</xdr:rowOff>
    </xdr:from>
    <xdr:ext cx="599010"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2608795" y="10012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131909</xdr:rowOff>
    </xdr:from>
    <xdr:to>
      <xdr:col>10</xdr:col>
      <xdr:colOff>114300</xdr:colOff>
      <xdr:row>57</xdr:row>
      <xdr:rowOff>144633</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flipV="1">
          <a:off x="1130300" y="9904559"/>
          <a:ext cx="889000" cy="12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152057</xdr:rowOff>
    </xdr:from>
    <xdr:to>
      <xdr:col>10</xdr:col>
      <xdr:colOff>165100</xdr:colOff>
      <xdr:row>58</xdr:row>
      <xdr:rowOff>82207</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968500" y="99247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73334</xdr:rowOff>
    </xdr:from>
    <xdr:ext cx="59901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1719795" y="100174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219,482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156969</xdr:rowOff>
    </xdr:from>
    <xdr:to>
      <xdr:col>6</xdr:col>
      <xdr:colOff>38100</xdr:colOff>
      <xdr:row>58</xdr:row>
      <xdr:rowOff>87119</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079500" y="9929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78246</xdr:rowOff>
    </xdr:from>
    <xdr:ext cx="59901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830795" y="100223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214,969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39849</xdr:rowOff>
    </xdr:from>
    <xdr:to>
      <xdr:col>24</xdr:col>
      <xdr:colOff>114300</xdr:colOff>
      <xdr:row>57</xdr:row>
      <xdr:rowOff>141449</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4584700" y="9812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62726</xdr:rowOff>
    </xdr:from>
    <xdr:ext cx="599010" cy="259045"/>
    <xdr:sp macro="" textlink="">
      <xdr:nvSpPr>
        <xdr:cNvPr id="139" name="物件費該当値テキスト">
          <a:extLst>
            <a:ext uri="{FF2B5EF4-FFF2-40B4-BE49-F238E27FC236}">
              <a16:creationId xmlns:a16="http://schemas.microsoft.com/office/drawing/2014/main" id="{00000000-0008-0000-0600-00008B000000}"/>
            </a:ext>
          </a:extLst>
        </xdr:cNvPr>
        <xdr:cNvSpPr txBox="1"/>
      </xdr:nvSpPr>
      <xdr:spPr>
        <a:xfrm>
          <a:off x="4686300" y="96639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322,560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55520</xdr:rowOff>
    </xdr:from>
    <xdr:to>
      <xdr:col>20</xdr:col>
      <xdr:colOff>38100</xdr:colOff>
      <xdr:row>57</xdr:row>
      <xdr:rowOff>157120</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3746500" y="9828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2197</xdr:rowOff>
    </xdr:from>
    <xdr:ext cx="59901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3497795" y="9603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308,164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33667</xdr:rowOff>
    </xdr:from>
    <xdr:to>
      <xdr:col>15</xdr:col>
      <xdr:colOff>101600</xdr:colOff>
      <xdr:row>57</xdr:row>
      <xdr:rowOff>135267</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2857500" y="98063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151794</xdr:rowOff>
    </xdr:from>
    <xdr:ext cx="599010"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2608795" y="95815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81109</xdr:rowOff>
    </xdr:from>
    <xdr:to>
      <xdr:col>10</xdr:col>
      <xdr:colOff>165100</xdr:colOff>
      <xdr:row>58</xdr:row>
      <xdr:rowOff>11259</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968500" y="9853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27786</xdr:rowOff>
    </xdr:from>
    <xdr:ext cx="599010"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1719795" y="96289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93833</xdr:rowOff>
    </xdr:from>
    <xdr:to>
      <xdr:col>6</xdr:col>
      <xdr:colOff>38100</xdr:colOff>
      <xdr:row>58</xdr:row>
      <xdr:rowOff>23983</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079500" y="98664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40510</xdr:rowOff>
    </xdr:from>
    <xdr:ext cx="599010"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830795" y="96417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25400</xdr:rowOff>
    </xdr:from>
    <xdr:to>
      <xdr:col>28</xdr:col>
      <xdr:colOff>114300</xdr:colOff>
      <xdr:row>78</xdr:row>
      <xdr:rowOff>25400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54627</xdr:rowOff>
    </xdr:from>
    <xdr:ext cx="248786"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513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a:extLst>
            <a:ext uri="{FF2B5EF4-FFF2-40B4-BE49-F238E27FC236}">
              <a16:creationId xmlns:a16="http://schemas.microsoft.com/office/drawing/2014/main" id="{00000000-0008-0000-0600-0000A6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135603</xdr:rowOff>
    </xdr:from>
    <xdr:to>
      <xdr:col>24</xdr:col>
      <xdr:colOff>62865</xdr:colOff>
      <xdr:row>78</xdr:row>
      <xdr:rowOff>25400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flipV="1">
          <a:off x="4633595" y="12137103"/>
          <a:ext cx="1270" cy="12613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29227</xdr:rowOff>
    </xdr:from>
    <xdr:ext cx="249299" cy="259045"/>
    <xdr:sp macro="" textlink="">
      <xdr:nvSpPr>
        <xdr:cNvPr id="168" name="維持補修費最小値テキスト">
          <a:extLst>
            <a:ext uri="{FF2B5EF4-FFF2-40B4-BE49-F238E27FC236}">
              <a16:creationId xmlns:a16="http://schemas.microsoft.com/office/drawing/2014/main" id="{00000000-0008-0000-0600-0000A8000000}"/>
            </a:ext>
          </a:extLst>
        </xdr:cNvPr>
        <xdr:cNvSpPr txBox="1"/>
      </xdr:nvSpPr>
      <xdr:spPr>
        <a:xfrm>
          <a:off x="4686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25400</xdr:rowOff>
    </xdr:from>
    <xdr:to>
      <xdr:col>24</xdr:col>
      <xdr:colOff>152400</xdr:colOff>
      <xdr:row>78</xdr:row>
      <xdr:rowOff>25400</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82280</xdr:rowOff>
    </xdr:from>
    <xdr:ext cx="599010" cy="259045"/>
    <xdr:sp macro="" textlink="">
      <xdr:nvSpPr>
        <xdr:cNvPr id="170" name="維持補修費最大値テキスト">
          <a:extLst>
            <a:ext uri="{FF2B5EF4-FFF2-40B4-BE49-F238E27FC236}">
              <a16:creationId xmlns:a16="http://schemas.microsoft.com/office/drawing/2014/main" id="{00000000-0008-0000-0600-0000AA000000}"/>
            </a:ext>
          </a:extLst>
        </xdr:cNvPr>
        <xdr:cNvSpPr txBox="1"/>
      </xdr:nvSpPr>
      <xdr:spPr>
        <a:xfrm>
          <a:off x="4686300" y="11912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220,717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135603</xdr:rowOff>
    </xdr:from>
    <xdr:to>
      <xdr:col>24</xdr:col>
      <xdr:colOff>152400</xdr:colOff>
      <xdr:row>70</xdr:row>
      <xdr:rowOff>135603</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21371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5598</xdr:rowOff>
    </xdr:from>
    <xdr:to>
      <xdr:col>24</xdr:col>
      <xdr:colOff>63500</xdr:colOff>
      <xdr:row>77</xdr:row>
      <xdr:rowOff>26051</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flipV="1">
          <a:off x="3797300" y="13207248"/>
          <a:ext cx="838200" cy="20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117017</xdr:rowOff>
    </xdr:from>
    <xdr:ext cx="534377" cy="259045"/>
    <xdr:sp macro="" textlink="">
      <xdr:nvSpPr>
        <xdr:cNvPr id="173" name="維持補修費平均値テキスト">
          <a:extLst>
            <a:ext uri="{FF2B5EF4-FFF2-40B4-BE49-F238E27FC236}">
              <a16:creationId xmlns:a16="http://schemas.microsoft.com/office/drawing/2014/main" id="{00000000-0008-0000-0600-0000AD000000}"/>
            </a:ext>
          </a:extLst>
        </xdr:cNvPr>
        <xdr:cNvSpPr txBox="1"/>
      </xdr:nvSpPr>
      <xdr:spPr>
        <a:xfrm>
          <a:off x="4686300" y="1297576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94140</xdr:rowOff>
    </xdr:from>
    <xdr:to>
      <xdr:col>24</xdr:col>
      <xdr:colOff>114300</xdr:colOff>
      <xdr:row>77</xdr:row>
      <xdr:rowOff>24290</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4584700" y="13124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22543</xdr:rowOff>
    </xdr:from>
    <xdr:to>
      <xdr:col>19</xdr:col>
      <xdr:colOff>177800</xdr:colOff>
      <xdr:row>77</xdr:row>
      <xdr:rowOff>26051</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2908300" y="13224193"/>
          <a:ext cx="889000" cy="3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108000</xdr:rowOff>
    </xdr:from>
    <xdr:to>
      <xdr:col>20</xdr:col>
      <xdr:colOff>38100</xdr:colOff>
      <xdr:row>77</xdr:row>
      <xdr:rowOff>38150</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3746500" y="13138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54677</xdr:rowOff>
    </xdr:from>
    <xdr:ext cx="534377" cy="259045"/>
    <xdr:sp macro="" textlink="">
      <xdr:nvSpPr>
        <xdr:cNvPr id="177" name="テキスト ボックス 176">
          <a:extLst>
            <a:ext uri="{FF2B5EF4-FFF2-40B4-BE49-F238E27FC236}">
              <a16:creationId xmlns:a16="http://schemas.microsoft.com/office/drawing/2014/main" id="{00000000-0008-0000-0600-0000B1000000}"/>
            </a:ext>
          </a:extLst>
        </xdr:cNvPr>
        <xdr:cNvSpPr txBox="1"/>
      </xdr:nvSpPr>
      <xdr:spPr>
        <a:xfrm>
          <a:off x="3530111" y="12913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22543</xdr:rowOff>
    </xdr:from>
    <xdr:to>
      <xdr:col>15</xdr:col>
      <xdr:colOff>50800</xdr:colOff>
      <xdr:row>77</xdr:row>
      <xdr:rowOff>134048</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flipV="1">
          <a:off x="2019300" y="13224193"/>
          <a:ext cx="889000" cy="111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130603</xdr:rowOff>
    </xdr:from>
    <xdr:to>
      <xdr:col>15</xdr:col>
      <xdr:colOff>101600</xdr:colOff>
      <xdr:row>77</xdr:row>
      <xdr:rowOff>60753</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2857500" y="13160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77279</xdr:rowOff>
    </xdr:from>
    <xdr:ext cx="534377"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2641111" y="12936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127595</xdr:rowOff>
    </xdr:from>
    <xdr:to>
      <xdr:col>10</xdr:col>
      <xdr:colOff>114300</xdr:colOff>
      <xdr:row>77</xdr:row>
      <xdr:rowOff>134048</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a:off x="1130300" y="13329245"/>
          <a:ext cx="889000" cy="64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3781</xdr:rowOff>
    </xdr:from>
    <xdr:to>
      <xdr:col>10</xdr:col>
      <xdr:colOff>165100</xdr:colOff>
      <xdr:row>77</xdr:row>
      <xdr:rowOff>105381</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968500" y="13205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121908</xdr:rowOff>
    </xdr:from>
    <xdr:ext cx="534377"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1752111" y="12980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163058</xdr:rowOff>
    </xdr:from>
    <xdr:to>
      <xdr:col>6</xdr:col>
      <xdr:colOff>38100</xdr:colOff>
      <xdr:row>77</xdr:row>
      <xdr:rowOff>93208</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079500" y="13193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75</xdr:row>
      <xdr:rowOff>109734</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863111" y="12968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126248</xdr:rowOff>
    </xdr:from>
    <xdr:to>
      <xdr:col>24</xdr:col>
      <xdr:colOff>114300</xdr:colOff>
      <xdr:row>77</xdr:row>
      <xdr:rowOff>56398</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4584700" y="13156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104675</xdr:rowOff>
    </xdr:from>
    <xdr:ext cx="534377" cy="259045"/>
    <xdr:sp macro="" textlink="">
      <xdr:nvSpPr>
        <xdr:cNvPr id="192" name="維持補修費該当値テキスト">
          <a:extLst>
            <a:ext uri="{FF2B5EF4-FFF2-40B4-BE49-F238E27FC236}">
              <a16:creationId xmlns:a16="http://schemas.microsoft.com/office/drawing/2014/main" id="{00000000-0008-0000-0600-0000C0000000}"/>
            </a:ext>
          </a:extLst>
        </xdr:cNvPr>
        <xdr:cNvSpPr txBox="1"/>
      </xdr:nvSpPr>
      <xdr:spPr>
        <a:xfrm>
          <a:off x="4686300" y="13134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33,465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146701</xdr:rowOff>
    </xdr:from>
    <xdr:to>
      <xdr:col>20</xdr:col>
      <xdr:colOff>38100</xdr:colOff>
      <xdr:row>77</xdr:row>
      <xdr:rowOff>76851</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3746500" y="131769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67978</xdr:rowOff>
    </xdr:from>
    <xdr:ext cx="534377"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3530111" y="132696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143193</xdr:rowOff>
    </xdr:from>
    <xdr:to>
      <xdr:col>15</xdr:col>
      <xdr:colOff>101600</xdr:colOff>
      <xdr:row>77</xdr:row>
      <xdr:rowOff>73343</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2857500" y="13173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64470</xdr:rowOff>
    </xdr:from>
    <xdr:ext cx="534377"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641111" y="13266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77</xdr:row>
      <xdr:rowOff>83248</xdr:rowOff>
    </xdr:from>
    <xdr:to>
      <xdr:col>10</xdr:col>
      <xdr:colOff>165100</xdr:colOff>
      <xdr:row>78</xdr:row>
      <xdr:rowOff>13398</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968500" y="13284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78</xdr:row>
      <xdr:rowOff>4525</xdr:rowOff>
    </xdr:from>
    <xdr:ext cx="534377"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1752111" y="13377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76795</xdr:rowOff>
    </xdr:from>
    <xdr:to>
      <xdr:col>6</xdr:col>
      <xdr:colOff>38100</xdr:colOff>
      <xdr:row>78</xdr:row>
      <xdr:rowOff>6945</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079500" y="13278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77</xdr:row>
      <xdr:rowOff>169522</xdr:rowOff>
    </xdr:from>
    <xdr:ext cx="534377"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863111" y="133711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156,975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1" name="直線コネクタ 210">
          <a:extLst>
            <a:ext uri="{FF2B5EF4-FFF2-40B4-BE49-F238E27FC236}">
              <a16:creationId xmlns:a16="http://schemas.microsoft.com/office/drawing/2014/main" id="{00000000-0008-0000-0600-0000D3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2" name="テキスト ボックス 211">
          <a:extLst>
            <a:ext uri="{FF2B5EF4-FFF2-40B4-BE49-F238E27FC236}">
              <a16:creationId xmlns:a16="http://schemas.microsoft.com/office/drawing/2014/main" id="{00000000-0008-0000-0600-0000D4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3" name="直線コネクタ 212">
          <a:extLst>
            <a:ext uri="{FF2B5EF4-FFF2-40B4-BE49-F238E27FC236}">
              <a16:creationId xmlns:a16="http://schemas.microsoft.com/office/drawing/2014/main" id="{00000000-0008-0000-0600-0000D5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4" name="テキスト ボックス 213">
          <a:extLst>
            <a:ext uri="{FF2B5EF4-FFF2-40B4-BE49-F238E27FC236}">
              <a16:creationId xmlns:a16="http://schemas.microsoft.com/office/drawing/2014/main" id="{00000000-0008-0000-0600-0000D6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5" name="直線コネクタ 214">
          <a:extLst>
            <a:ext uri="{FF2B5EF4-FFF2-40B4-BE49-F238E27FC236}">
              <a16:creationId xmlns:a16="http://schemas.microsoft.com/office/drawing/2014/main" id="{00000000-0008-0000-0600-0000D7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3" name="扶助費グラフ枠">
          <a:extLst>
            <a:ext uri="{FF2B5EF4-FFF2-40B4-BE49-F238E27FC236}">
              <a16:creationId xmlns:a16="http://schemas.microsoft.com/office/drawing/2014/main" id="{00000000-0008-0000-0600-0000DF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82694</xdr:rowOff>
    </xdr:from>
    <xdr:to>
      <xdr:col>24</xdr:col>
      <xdr:colOff>62865</xdr:colOff>
      <xdr:row>97</xdr:row>
      <xdr:rowOff>140105</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flipV="1">
          <a:off x="4633595" y="15513194"/>
          <a:ext cx="1270" cy="12575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143932</xdr:rowOff>
    </xdr:from>
    <xdr:ext cx="534377" cy="259045"/>
    <xdr:sp macro="" textlink="">
      <xdr:nvSpPr>
        <xdr:cNvPr id="225" name="扶助費最小値テキスト">
          <a:extLst>
            <a:ext uri="{FF2B5EF4-FFF2-40B4-BE49-F238E27FC236}">
              <a16:creationId xmlns:a16="http://schemas.microsoft.com/office/drawing/2014/main" id="{00000000-0008-0000-0600-0000E1000000}"/>
            </a:ext>
          </a:extLst>
        </xdr:cNvPr>
        <xdr:cNvSpPr txBox="1"/>
      </xdr:nvSpPr>
      <xdr:spPr>
        <a:xfrm>
          <a:off x="4686300" y="16774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32,447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97</xdr:row>
      <xdr:rowOff>140105</xdr:rowOff>
    </xdr:from>
    <xdr:to>
      <xdr:col>24</xdr:col>
      <xdr:colOff>152400</xdr:colOff>
      <xdr:row>97</xdr:row>
      <xdr:rowOff>140105</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4546600" y="16770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29371</xdr:rowOff>
    </xdr:from>
    <xdr:ext cx="599010" cy="259045"/>
    <xdr:sp macro="" textlink="">
      <xdr:nvSpPr>
        <xdr:cNvPr id="227" name="扶助費最大値テキスト">
          <a:extLst>
            <a:ext uri="{FF2B5EF4-FFF2-40B4-BE49-F238E27FC236}">
              <a16:creationId xmlns:a16="http://schemas.microsoft.com/office/drawing/2014/main" id="{00000000-0008-0000-0600-0000E3000000}"/>
            </a:ext>
          </a:extLst>
        </xdr:cNvPr>
        <xdr:cNvSpPr txBox="1"/>
      </xdr:nvSpPr>
      <xdr:spPr>
        <a:xfrm>
          <a:off x="4686300" y="15288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197,481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82694</xdr:rowOff>
    </xdr:from>
    <xdr:to>
      <xdr:col>24</xdr:col>
      <xdr:colOff>152400</xdr:colOff>
      <xdr:row>90</xdr:row>
      <xdr:rowOff>82694</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4546600" y="15513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111734</xdr:rowOff>
    </xdr:from>
    <xdr:to>
      <xdr:col>24</xdr:col>
      <xdr:colOff>63500</xdr:colOff>
      <xdr:row>95</xdr:row>
      <xdr:rowOff>23654</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3797300" y="16228034"/>
          <a:ext cx="838200" cy="833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3860</xdr:rowOff>
    </xdr:from>
    <xdr:ext cx="534377" cy="259045"/>
    <xdr:sp macro="" textlink="">
      <xdr:nvSpPr>
        <xdr:cNvPr id="230" name="扶助費平均値テキスト">
          <a:extLst>
            <a:ext uri="{FF2B5EF4-FFF2-40B4-BE49-F238E27FC236}">
              <a16:creationId xmlns:a16="http://schemas.microsoft.com/office/drawing/2014/main" id="{00000000-0008-0000-0600-0000E6000000}"/>
            </a:ext>
          </a:extLst>
        </xdr:cNvPr>
        <xdr:cNvSpPr txBox="1"/>
      </xdr:nvSpPr>
      <xdr:spPr>
        <a:xfrm>
          <a:off x="4686300" y="1629161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25433</xdr:rowOff>
    </xdr:from>
    <xdr:to>
      <xdr:col>24</xdr:col>
      <xdr:colOff>114300</xdr:colOff>
      <xdr:row>95</xdr:row>
      <xdr:rowOff>127033</xdr:rowOff>
    </xdr:to>
    <xdr:sp macro="" textlink="">
      <xdr:nvSpPr>
        <xdr:cNvPr id="231" name="フローチャート: 判断 230">
          <a:extLst>
            <a:ext uri="{FF2B5EF4-FFF2-40B4-BE49-F238E27FC236}">
              <a16:creationId xmlns:a16="http://schemas.microsoft.com/office/drawing/2014/main" id="{00000000-0008-0000-0600-0000E7000000}"/>
            </a:ext>
          </a:extLst>
        </xdr:cNvPr>
        <xdr:cNvSpPr/>
      </xdr:nvSpPr>
      <xdr:spPr>
        <a:xfrm>
          <a:off x="4584700" y="16313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111734</xdr:rowOff>
    </xdr:from>
    <xdr:to>
      <xdr:col>19</xdr:col>
      <xdr:colOff>177800</xdr:colOff>
      <xdr:row>95</xdr:row>
      <xdr:rowOff>155527</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flipV="1">
          <a:off x="2908300" y="16228034"/>
          <a:ext cx="889000" cy="2152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94</xdr:row>
      <xdr:rowOff>133783</xdr:rowOff>
    </xdr:from>
    <xdr:to>
      <xdr:col>20</xdr:col>
      <xdr:colOff>38100</xdr:colOff>
      <xdr:row>95</xdr:row>
      <xdr:rowOff>63933</xdr:rowOff>
    </xdr:to>
    <xdr:sp macro="" textlink="">
      <xdr:nvSpPr>
        <xdr:cNvPr id="233" name="フローチャート: 判断 232">
          <a:extLst>
            <a:ext uri="{FF2B5EF4-FFF2-40B4-BE49-F238E27FC236}">
              <a16:creationId xmlns:a16="http://schemas.microsoft.com/office/drawing/2014/main" id="{00000000-0008-0000-0600-0000E9000000}"/>
            </a:ext>
          </a:extLst>
        </xdr:cNvPr>
        <xdr:cNvSpPr/>
      </xdr:nvSpPr>
      <xdr:spPr>
        <a:xfrm>
          <a:off x="3746500" y="16250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55060</xdr:rowOff>
    </xdr:from>
    <xdr:ext cx="534377" cy="259045"/>
    <xdr:sp macro="" textlink="">
      <xdr:nvSpPr>
        <xdr:cNvPr id="234" name="テキスト ボックス 233">
          <a:extLst>
            <a:ext uri="{FF2B5EF4-FFF2-40B4-BE49-F238E27FC236}">
              <a16:creationId xmlns:a16="http://schemas.microsoft.com/office/drawing/2014/main" id="{00000000-0008-0000-0600-0000EA000000}"/>
            </a:ext>
          </a:extLst>
        </xdr:cNvPr>
        <xdr:cNvSpPr txBox="1"/>
      </xdr:nvSpPr>
      <xdr:spPr>
        <a:xfrm>
          <a:off x="3530111" y="16342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155527</xdr:rowOff>
    </xdr:from>
    <xdr:to>
      <xdr:col>15</xdr:col>
      <xdr:colOff>50800</xdr:colOff>
      <xdr:row>96</xdr:row>
      <xdr:rowOff>27784</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flipV="1">
          <a:off x="2019300" y="16443277"/>
          <a:ext cx="889000" cy="43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133705</xdr:rowOff>
    </xdr:from>
    <xdr:to>
      <xdr:col>15</xdr:col>
      <xdr:colOff>101600</xdr:colOff>
      <xdr:row>96</xdr:row>
      <xdr:rowOff>63855</xdr:rowOff>
    </xdr:to>
    <xdr:sp macro="" textlink="">
      <xdr:nvSpPr>
        <xdr:cNvPr id="236" name="フローチャート: 判断 235">
          <a:extLst>
            <a:ext uri="{FF2B5EF4-FFF2-40B4-BE49-F238E27FC236}">
              <a16:creationId xmlns:a16="http://schemas.microsoft.com/office/drawing/2014/main" id="{00000000-0008-0000-0600-0000EC000000}"/>
            </a:ext>
          </a:extLst>
        </xdr:cNvPr>
        <xdr:cNvSpPr/>
      </xdr:nvSpPr>
      <xdr:spPr>
        <a:xfrm>
          <a:off x="2857500" y="16421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54982</xdr:rowOff>
    </xdr:from>
    <xdr:ext cx="534377" cy="259045"/>
    <xdr:sp macro="" textlink="">
      <xdr:nvSpPr>
        <xdr:cNvPr id="237" name="テキスト ボックス 236">
          <a:extLst>
            <a:ext uri="{FF2B5EF4-FFF2-40B4-BE49-F238E27FC236}">
              <a16:creationId xmlns:a16="http://schemas.microsoft.com/office/drawing/2014/main" id="{00000000-0008-0000-0600-0000ED000000}"/>
            </a:ext>
          </a:extLst>
        </xdr:cNvPr>
        <xdr:cNvSpPr txBox="1"/>
      </xdr:nvSpPr>
      <xdr:spPr>
        <a:xfrm>
          <a:off x="2641111" y="165141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96</xdr:row>
      <xdr:rowOff>27784</xdr:rowOff>
    </xdr:from>
    <xdr:to>
      <xdr:col>10</xdr:col>
      <xdr:colOff>114300</xdr:colOff>
      <xdr:row>96</xdr:row>
      <xdr:rowOff>65604</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1130300" y="16486984"/>
          <a:ext cx="889000" cy="37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160643</xdr:rowOff>
    </xdr:from>
    <xdr:to>
      <xdr:col>10</xdr:col>
      <xdr:colOff>165100</xdr:colOff>
      <xdr:row>96</xdr:row>
      <xdr:rowOff>90793</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1968500" y="16448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81920</xdr:rowOff>
    </xdr:from>
    <xdr:ext cx="534377" cy="259045"/>
    <xdr:sp macro="" textlink="">
      <xdr:nvSpPr>
        <xdr:cNvPr id="240" name="テキスト ボックス 239">
          <a:extLst>
            <a:ext uri="{FF2B5EF4-FFF2-40B4-BE49-F238E27FC236}">
              <a16:creationId xmlns:a16="http://schemas.microsoft.com/office/drawing/2014/main" id="{00000000-0008-0000-0600-0000F0000000}"/>
            </a:ext>
          </a:extLst>
        </xdr:cNvPr>
        <xdr:cNvSpPr txBox="1"/>
      </xdr:nvSpPr>
      <xdr:spPr>
        <a:xfrm>
          <a:off x="1752111" y="16541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7603</xdr:rowOff>
    </xdr:from>
    <xdr:to>
      <xdr:col>6</xdr:col>
      <xdr:colOff>38100</xdr:colOff>
      <xdr:row>96</xdr:row>
      <xdr:rowOff>109203</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1079500" y="164668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125730</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863111" y="162420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144304</xdr:rowOff>
    </xdr:from>
    <xdr:to>
      <xdr:col>24</xdr:col>
      <xdr:colOff>114300</xdr:colOff>
      <xdr:row>95</xdr:row>
      <xdr:rowOff>74454</xdr:rowOff>
    </xdr:to>
    <xdr:sp macro="" textlink="">
      <xdr:nvSpPr>
        <xdr:cNvPr id="248" name="楕円 247">
          <a:extLst>
            <a:ext uri="{FF2B5EF4-FFF2-40B4-BE49-F238E27FC236}">
              <a16:creationId xmlns:a16="http://schemas.microsoft.com/office/drawing/2014/main" id="{00000000-0008-0000-0600-0000F8000000}"/>
            </a:ext>
          </a:extLst>
        </xdr:cNvPr>
        <xdr:cNvSpPr/>
      </xdr:nvSpPr>
      <xdr:spPr>
        <a:xfrm>
          <a:off x="4584700" y="16260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167181</xdr:rowOff>
    </xdr:from>
    <xdr:ext cx="534377" cy="259045"/>
    <xdr:sp macro="" textlink="">
      <xdr:nvSpPr>
        <xdr:cNvPr id="249" name="扶助費該当値テキスト">
          <a:extLst>
            <a:ext uri="{FF2B5EF4-FFF2-40B4-BE49-F238E27FC236}">
              <a16:creationId xmlns:a16="http://schemas.microsoft.com/office/drawing/2014/main" id="{00000000-0008-0000-0600-0000F9000000}"/>
            </a:ext>
          </a:extLst>
        </xdr:cNvPr>
        <xdr:cNvSpPr txBox="1"/>
      </xdr:nvSpPr>
      <xdr:spPr>
        <a:xfrm>
          <a:off x="4686300" y="161120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60934</xdr:rowOff>
    </xdr:from>
    <xdr:to>
      <xdr:col>20</xdr:col>
      <xdr:colOff>38100</xdr:colOff>
      <xdr:row>94</xdr:row>
      <xdr:rowOff>162534</xdr:rowOff>
    </xdr:to>
    <xdr:sp macro="" textlink="">
      <xdr:nvSpPr>
        <xdr:cNvPr id="250" name="楕円 249">
          <a:extLst>
            <a:ext uri="{FF2B5EF4-FFF2-40B4-BE49-F238E27FC236}">
              <a16:creationId xmlns:a16="http://schemas.microsoft.com/office/drawing/2014/main" id="{00000000-0008-0000-0600-0000FA000000}"/>
            </a:ext>
          </a:extLst>
        </xdr:cNvPr>
        <xdr:cNvSpPr/>
      </xdr:nvSpPr>
      <xdr:spPr>
        <a:xfrm>
          <a:off x="3746500" y="161772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93</xdr:row>
      <xdr:rowOff>7611</xdr:rowOff>
    </xdr:from>
    <xdr:ext cx="59901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3497795" y="159524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104727</xdr:rowOff>
    </xdr:from>
    <xdr:to>
      <xdr:col>15</xdr:col>
      <xdr:colOff>101600</xdr:colOff>
      <xdr:row>96</xdr:row>
      <xdr:rowOff>34877</xdr:rowOff>
    </xdr:to>
    <xdr:sp macro="" textlink="">
      <xdr:nvSpPr>
        <xdr:cNvPr id="252" name="楕円 251">
          <a:extLst>
            <a:ext uri="{FF2B5EF4-FFF2-40B4-BE49-F238E27FC236}">
              <a16:creationId xmlns:a16="http://schemas.microsoft.com/office/drawing/2014/main" id="{00000000-0008-0000-0600-0000FC000000}"/>
            </a:ext>
          </a:extLst>
        </xdr:cNvPr>
        <xdr:cNvSpPr/>
      </xdr:nvSpPr>
      <xdr:spPr>
        <a:xfrm>
          <a:off x="2857500" y="16392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51404</xdr:rowOff>
    </xdr:from>
    <xdr:ext cx="534377"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2641111" y="16167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148434</xdr:rowOff>
    </xdr:from>
    <xdr:to>
      <xdr:col>10</xdr:col>
      <xdr:colOff>165100</xdr:colOff>
      <xdr:row>96</xdr:row>
      <xdr:rowOff>78584</xdr:rowOff>
    </xdr:to>
    <xdr:sp macro="" textlink="">
      <xdr:nvSpPr>
        <xdr:cNvPr id="254" name="楕円 253">
          <a:extLst>
            <a:ext uri="{FF2B5EF4-FFF2-40B4-BE49-F238E27FC236}">
              <a16:creationId xmlns:a16="http://schemas.microsoft.com/office/drawing/2014/main" id="{00000000-0008-0000-0600-0000FE000000}"/>
            </a:ext>
          </a:extLst>
        </xdr:cNvPr>
        <xdr:cNvSpPr/>
      </xdr:nvSpPr>
      <xdr:spPr>
        <a:xfrm>
          <a:off x="1968500" y="16436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95111</xdr:rowOff>
    </xdr:from>
    <xdr:ext cx="534377"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752111" y="16211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14804</xdr:rowOff>
    </xdr:from>
    <xdr:to>
      <xdr:col>6</xdr:col>
      <xdr:colOff>38100</xdr:colOff>
      <xdr:row>96</xdr:row>
      <xdr:rowOff>116404</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1079500" y="16474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107531</xdr:rowOff>
    </xdr:from>
    <xdr:ext cx="534377" cy="259045"/>
    <xdr:sp macro="" textlink="">
      <xdr:nvSpPr>
        <xdr:cNvPr id="257" name="テキスト ボックス 256">
          <a:extLst>
            <a:ext uri="{FF2B5EF4-FFF2-40B4-BE49-F238E27FC236}">
              <a16:creationId xmlns:a16="http://schemas.microsoft.com/office/drawing/2014/main" id="{00000000-0008-0000-0600-000001010000}"/>
            </a:ext>
          </a:extLst>
        </xdr:cNvPr>
        <xdr:cNvSpPr txBox="1"/>
      </xdr:nvSpPr>
      <xdr:spPr>
        <a:xfrm>
          <a:off x="863111" y="16566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58" name="正方形/長方形 257">
          <a:extLst>
            <a:ext uri="{FF2B5EF4-FFF2-40B4-BE49-F238E27FC236}">
              <a16:creationId xmlns:a16="http://schemas.microsoft.com/office/drawing/2014/main" id="{00000000-0008-0000-0600-000002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59" name="正方形/長方形 258">
          <a:extLst>
            <a:ext uri="{FF2B5EF4-FFF2-40B4-BE49-F238E27FC236}">
              <a16:creationId xmlns:a16="http://schemas.microsoft.com/office/drawing/2014/main" id="{00000000-0008-0000-0600-000003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0" name="正方形/長方形 259">
          <a:extLst>
            <a:ext uri="{FF2B5EF4-FFF2-40B4-BE49-F238E27FC236}">
              <a16:creationId xmlns:a16="http://schemas.microsoft.com/office/drawing/2014/main" id="{00000000-0008-0000-0600-000004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1" name="正方形/長方形 260">
          <a:extLst>
            <a:ext uri="{FF2B5EF4-FFF2-40B4-BE49-F238E27FC236}">
              <a16:creationId xmlns:a16="http://schemas.microsoft.com/office/drawing/2014/main" id="{00000000-0008-0000-0600-000005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2" name="正方形/長方形 261">
          <a:extLst>
            <a:ext uri="{FF2B5EF4-FFF2-40B4-BE49-F238E27FC236}">
              <a16:creationId xmlns:a16="http://schemas.microsoft.com/office/drawing/2014/main" id="{00000000-0008-0000-0600-000006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93,297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7" name="直線コネクタ 266">
          <a:extLst>
            <a:ext uri="{FF2B5EF4-FFF2-40B4-BE49-F238E27FC236}">
              <a16:creationId xmlns:a16="http://schemas.microsoft.com/office/drawing/2014/main" id="{00000000-0008-0000-0600-00000B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68" name="直線コネクタ 267">
          <a:extLst>
            <a:ext uri="{FF2B5EF4-FFF2-40B4-BE49-F238E27FC236}">
              <a16:creationId xmlns:a16="http://schemas.microsoft.com/office/drawing/2014/main" id="{00000000-0008-0000-0600-00000C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69" name="テキスト ボックス 268">
          <a:extLst>
            <a:ext uri="{FF2B5EF4-FFF2-40B4-BE49-F238E27FC236}">
              <a16:creationId xmlns:a16="http://schemas.microsoft.com/office/drawing/2014/main" id="{00000000-0008-0000-0600-00000D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0" name="直線コネクタ 269">
          <a:extLst>
            <a:ext uri="{FF2B5EF4-FFF2-40B4-BE49-F238E27FC236}">
              <a16:creationId xmlns:a16="http://schemas.microsoft.com/office/drawing/2014/main" id="{00000000-0008-0000-0600-00000E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35577</xdr:rowOff>
    </xdr:from>
    <xdr:ext cx="595419" cy="259045"/>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008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77" name="テキスト ボックス 276">
          <a:extLst>
            <a:ext uri="{FF2B5EF4-FFF2-40B4-BE49-F238E27FC236}">
              <a16:creationId xmlns:a16="http://schemas.microsoft.com/office/drawing/2014/main" id="{00000000-0008-0000-0600-000015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a:extLst>
            <a:ext uri="{FF2B5EF4-FFF2-40B4-BE49-F238E27FC236}">
              <a16:creationId xmlns:a16="http://schemas.microsoft.com/office/drawing/2014/main" id="{00000000-0008-0000-0600-000016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27</xdr:row>
      <xdr:rowOff>54627</xdr:rowOff>
    </xdr:from>
    <xdr:ext cx="685572" cy="259045"/>
    <xdr:sp macro="" textlink="">
      <xdr:nvSpPr>
        <xdr:cNvPr id="279" name="テキスト ボックス 278">
          <a:extLst>
            <a:ext uri="{FF2B5EF4-FFF2-40B4-BE49-F238E27FC236}">
              <a16:creationId xmlns:a16="http://schemas.microsoft.com/office/drawing/2014/main" id="{00000000-0008-0000-0600-000017010000}"/>
            </a:ext>
          </a:extLst>
        </xdr:cNvPr>
        <xdr:cNvSpPr txBox="1"/>
      </xdr:nvSpPr>
      <xdr:spPr>
        <a:xfrm>
          <a:off x="5918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a:extLst>
            <a:ext uri="{FF2B5EF4-FFF2-40B4-BE49-F238E27FC236}">
              <a16:creationId xmlns:a16="http://schemas.microsoft.com/office/drawing/2014/main" id="{00000000-0008-0000-0600-000018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4056</xdr:rowOff>
    </xdr:from>
    <xdr:to>
      <xdr:col>54</xdr:col>
      <xdr:colOff>189865</xdr:colOff>
      <xdr:row>38</xdr:row>
      <xdr:rowOff>55600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flipV="1">
          <a:off x="10475595" y="5319006"/>
          <a:ext cx="1270" cy="12516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59427</xdr:rowOff>
    </xdr:from>
    <xdr:ext cx="534377" cy="259045"/>
    <xdr:sp macro="" textlink="">
      <xdr:nvSpPr>
        <xdr:cNvPr id="282" name="補助費等最小値テキスト">
          <a:extLst>
            <a:ext uri="{FF2B5EF4-FFF2-40B4-BE49-F238E27FC236}">
              <a16:creationId xmlns:a16="http://schemas.microsoft.com/office/drawing/2014/main" id="{00000000-0008-0000-0600-00001A010000}"/>
            </a:ext>
          </a:extLst>
        </xdr:cNvPr>
        <xdr:cNvSpPr txBox="1"/>
      </xdr:nvSpPr>
      <xdr:spPr>
        <a:xfrm>
          <a:off x="10528300" y="6574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55600</xdr:rowOff>
    </xdr:from>
    <xdr:to>
      <xdr:col>55</xdr:col>
      <xdr:colOff>88900</xdr:colOff>
      <xdr:row>38</xdr:row>
      <xdr:rowOff>55600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10388600" y="6570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122183</xdr:rowOff>
    </xdr:from>
    <xdr:ext cx="599010" cy="259045"/>
    <xdr:sp macro="" textlink="">
      <xdr:nvSpPr>
        <xdr:cNvPr id="284" name="補助費等最大値テキスト">
          <a:extLst>
            <a:ext uri="{FF2B5EF4-FFF2-40B4-BE49-F238E27FC236}">
              <a16:creationId xmlns:a16="http://schemas.microsoft.com/office/drawing/2014/main" id="{00000000-0008-0000-0600-00001C010000}"/>
            </a:ext>
          </a:extLst>
        </xdr:cNvPr>
        <xdr:cNvSpPr txBox="1"/>
      </xdr:nvSpPr>
      <xdr:spPr>
        <a:xfrm>
          <a:off x="10528300" y="50942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741,204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4056</xdr:rowOff>
    </xdr:from>
    <xdr:to>
      <xdr:col>55</xdr:col>
      <xdr:colOff>88900</xdr:colOff>
      <xdr:row>31</xdr:row>
      <xdr:rowOff>4056</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10388600" y="5319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34</xdr:row>
      <xdr:rowOff>149486</xdr:rowOff>
    </xdr:from>
    <xdr:to>
      <xdr:col>55</xdr:col>
      <xdr:colOff>0</xdr:colOff>
      <xdr:row>35</xdr:row>
      <xdr:rowOff>66959</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flipV="1">
          <a:off x="9639300" y="5978786"/>
          <a:ext cx="838200" cy="88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164634</xdr:rowOff>
    </xdr:from>
    <xdr:ext cx="599010" cy="259045"/>
    <xdr:sp macro="" textlink="">
      <xdr:nvSpPr>
        <xdr:cNvPr id="287" name="補助費等平均値テキスト">
          <a:extLst>
            <a:ext uri="{FF2B5EF4-FFF2-40B4-BE49-F238E27FC236}">
              <a16:creationId xmlns:a16="http://schemas.microsoft.com/office/drawing/2014/main" id="{00000000-0008-0000-0600-00001F010000}"/>
            </a:ext>
          </a:extLst>
        </xdr:cNvPr>
        <xdr:cNvSpPr txBox="1"/>
      </xdr:nvSpPr>
      <xdr:spPr>
        <a:xfrm>
          <a:off x="10528300" y="616538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258,920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14757</xdr:rowOff>
    </xdr:from>
    <xdr:to>
      <xdr:col>55</xdr:col>
      <xdr:colOff>50800</xdr:colOff>
      <xdr:row>36</xdr:row>
      <xdr:rowOff>116357</xdr:rowOff>
    </xdr:to>
    <xdr:sp macro="" textlink="">
      <xdr:nvSpPr>
        <xdr:cNvPr id="288" name="フローチャート: 判断 287">
          <a:extLst>
            <a:ext uri="{FF2B5EF4-FFF2-40B4-BE49-F238E27FC236}">
              <a16:creationId xmlns:a16="http://schemas.microsoft.com/office/drawing/2014/main" id="{00000000-0008-0000-0600-000020010000}"/>
            </a:ext>
          </a:extLst>
        </xdr:cNvPr>
        <xdr:cNvSpPr/>
      </xdr:nvSpPr>
      <xdr:spPr>
        <a:xfrm>
          <a:off x="10426700" y="6186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145703</xdr:rowOff>
    </xdr:from>
    <xdr:to>
      <xdr:col>50</xdr:col>
      <xdr:colOff>114300</xdr:colOff>
      <xdr:row>35</xdr:row>
      <xdr:rowOff>66959</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8750300" y="5803553"/>
          <a:ext cx="889000" cy="264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55259</xdr:rowOff>
    </xdr:from>
    <xdr:to>
      <xdr:col>50</xdr:col>
      <xdr:colOff>165100</xdr:colOff>
      <xdr:row>36</xdr:row>
      <xdr:rowOff>156859</xdr:rowOff>
    </xdr:to>
    <xdr:sp macro="" textlink="">
      <xdr:nvSpPr>
        <xdr:cNvPr id="290" name="フローチャート: 判断 289">
          <a:extLst>
            <a:ext uri="{FF2B5EF4-FFF2-40B4-BE49-F238E27FC236}">
              <a16:creationId xmlns:a16="http://schemas.microsoft.com/office/drawing/2014/main" id="{00000000-0008-0000-0600-000022010000}"/>
            </a:ext>
          </a:extLst>
        </xdr:cNvPr>
        <xdr:cNvSpPr/>
      </xdr:nvSpPr>
      <xdr:spPr>
        <a:xfrm>
          <a:off x="9588500" y="62274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147986</xdr:rowOff>
    </xdr:from>
    <xdr:ext cx="599010" cy="259045"/>
    <xdr:sp macro="" textlink="">
      <xdr:nvSpPr>
        <xdr:cNvPr id="291" name="テキスト ボックス 290">
          <a:extLst>
            <a:ext uri="{FF2B5EF4-FFF2-40B4-BE49-F238E27FC236}">
              <a16:creationId xmlns:a16="http://schemas.microsoft.com/office/drawing/2014/main" id="{00000000-0008-0000-0600-000023010000}"/>
            </a:ext>
          </a:extLst>
        </xdr:cNvPr>
        <xdr:cNvSpPr txBox="1"/>
      </xdr:nvSpPr>
      <xdr:spPr>
        <a:xfrm>
          <a:off x="9339795" y="63201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33</xdr:row>
      <xdr:rowOff>145703</xdr:rowOff>
    </xdr:from>
    <xdr:to>
      <xdr:col>45</xdr:col>
      <xdr:colOff>177800</xdr:colOff>
      <xdr:row>35</xdr:row>
      <xdr:rowOff>20100</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7861300" y="5803553"/>
          <a:ext cx="889000" cy="217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37204</xdr:rowOff>
    </xdr:from>
    <xdr:to>
      <xdr:col>46</xdr:col>
      <xdr:colOff>38100</xdr:colOff>
      <xdr:row>35</xdr:row>
      <xdr:rowOff>138804</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8699500" y="6037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129931</xdr:rowOff>
    </xdr:from>
    <xdr:ext cx="599010"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8450795" y="6130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20100</xdr:rowOff>
    </xdr:from>
    <xdr:to>
      <xdr:col>41</xdr:col>
      <xdr:colOff>50800</xdr:colOff>
      <xdr:row>35</xdr:row>
      <xdr:rowOff>70581</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6972300" y="6020850"/>
          <a:ext cx="889000" cy="50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129282</xdr:rowOff>
    </xdr:from>
    <xdr:to>
      <xdr:col>41</xdr:col>
      <xdr:colOff>101600</xdr:colOff>
      <xdr:row>37</xdr:row>
      <xdr:rowOff>59432</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7810500" y="63014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37</xdr:row>
      <xdr:rowOff>50559</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7561795" y="6394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198,802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148155</xdr:rowOff>
    </xdr:from>
    <xdr:to>
      <xdr:col>36</xdr:col>
      <xdr:colOff>165100</xdr:colOff>
      <xdr:row>37</xdr:row>
      <xdr:rowOff>78305</xdr:rowOff>
    </xdr:to>
    <xdr:sp macro="" textlink="">
      <xdr:nvSpPr>
        <xdr:cNvPr id="298" name="フローチャート: 判断 297">
          <a:extLst>
            <a:ext uri="{FF2B5EF4-FFF2-40B4-BE49-F238E27FC236}">
              <a16:creationId xmlns:a16="http://schemas.microsoft.com/office/drawing/2014/main" id="{00000000-0008-0000-0600-00002A010000}"/>
            </a:ext>
          </a:extLst>
        </xdr:cNvPr>
        <xdr:cNvSpPr/>
      </xdr:nvSpPr>
      <xdr:spPr>
        <a:xfrm>
          <a:off x="6921500" y="632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69432</xdr:rowOff>
    </xdr:from>
    <xdr:ext cx="599010" cy="259045"/>
    <xdr:sp macro="" textlink="">
      <xdr:nvSpPr>
        <xdr:cNvPr id="299" name="テキスト ボックス 298">
          <a:extLst>
            <a:ext uri="{FF2B5EF4-FFF2-40B4-BE49-F238E27FC236}">
              <a16:creationId xmlns:a16="http://schemas.microsoft.com/office/drawing/2014/main" id="{00000000-0008-0000-0600-00002B010000}"/>
            </a:ext>
          </a:extLst>
        </xdr:cNvPr>
        <xdr:cNvSpPr txBox="1"/>
      </xdr:nvSpPr>
      <xdr:spPr>
        <a:xfrm>
          <a:off x="6672795" y="6413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600-00002D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98686</xdr:rowOff>
    </xdr:from>
    <xdr:to>
      <xdr:col>55</xdr:col>
      <xdr:colOff>50800</xdr:colOff>
      <xdr:row>35</xdr:row>
      <xdr:rowOff>28836</xdr:rowOff>
    </xdr:to>
    <xdr:sp macro="" textlink="">
      <xdr:nvSpPr>
        <xdr:cNvPr id="305" name="楕円 304">
          <a:extLst>
            <a:ext uri="{FF2B5EF4-FFF2-40B4-BE49-F238E27FC236}">
              <a16:creationId xmlns:a16="http://schemas.microsoft.com/office/drawing/2014/main" id="{00000000-0008-0000-0600-000031010000}"/>
            </a:ext>
          </a:extLst>
        </xdr:cNvPr>
        <xdr:cNvSpPr/>
      </xdr:nvSpPr>
      <xdr:spPr>
        <a:xfrm>
          <a:off x="10426700" y="5927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33</xdr:row>
      <xdr:rowOff>121563</xdr:rowOff>
    </xdr:from>
    <xdr:ext cx="599010" cy="259045"/>
    <xdr:sp macro="" textlink="">
      <xdr:nvSpPr>
        <xdr:cNvPr id="306" name="補助費等該当値テキスト">
          <a:extLst>
            <a:ext uri="{FF2B5EF4-FFF2-40B4-BE49-F238E27FC236}">
              <a16:creationId xmlns:a16="http://schemas.microsoft.com/office/drawing/2014/main" id="{00000000-0008-0000-0600-000032010000}"/>
            </a:ext>
          </a:extLst>
        </xdr:cNvPr>
        <xdr:cNvSpPr txBox="1"/>
      </xdr:nvSpPr>
      <xdr:spPr>
        <a:xfrm>
          <a:off x="10528300" y="57794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394,863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16159</xdr:rowOff>
    </xdr:from>
    <xdr:to>
      <xdr:col>50</xdr:col>
      <xdr:colOff>165100</xdr:colOff>
      <xdr:row>35</xdr:row>
      <xdr:rowOff>117759</xdr:rowOff>
    </xdr:to>
    <xdr:sp macro="" textlink="">
      <xdr:nvSpPr>
        <xdr:cNvPr id="307" name="楕円 306">
          <a:extLst>
            <a:ext uri="{FF2B5EF4-FFF2-40B4-BE49-F238E27FC236}">
              <a16:creationId xmlns:a16="http://schemas.microsoft.com/office/drawing/2014/main" id="{00000000-0008-0000-0600-000033010000}"/>
            </a:ext>
          </a:extLst>
        </xdr:cNvPr>
        <xdr:cNvSpPr/>
      </xdr:nvSpPr>
      <xdr:spPr>
        <a:xfrm>
          <a:off x="9588500" y="60169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33</xdr:row>
      <xdr:rowOff>134286</xdr:rowOff>
    </xdr:from>
    <xdr:ext cx="59901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9339795" y="57921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348,184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33</xdr:row>
      <xdr:rowOff>94903</xdr:rowOff>
    </xdr:from>
    <xdr:to>
      <xdr:col>46</xdr:col>
      <xdr:colOff>38100</xdr:colOff>
      <xdr:row>34</xdr:row>
      <xdr:rowOff>25053</xdr:rowOff>
    </xdr:to>
    <xdr:sp macro="" textlink="">
      <xdr:nvSpPr>
        <xdr:cNvPr id="309" name="楕円 308">
          <a:extLst>
            <a:ext uri="{FF2B5EF4-FFF2-40B4-BE49-F238E27FC236}">
              <a16:creationId xmlns:a16="http://schemas.microsoft.com/office/drawing/2014/main" id="{00000000-0008-0000-0600-000035010000}"/>
            </a:ext>
          </a:extLst>
        </xdr:cNvPr>
        <xdr:cNvSpPr/>
      </xdr:nvSpPr>
      <xdr:spPr>
        <a:xfrm>
          <a:off x="8699500" y="57527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32</xdr:row>
      <xdr:rowOff>41580</xdr:rowOff>
    </xdr:from>
    <xdr:ext cx="59901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8450795" y="55279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140750</xdr:rowOff>
    </xdr:from>
    <xdr:to>
      <xdr:col>41</xdr:col>
      <xdr:colOff>101600</xdr:colOff>
      <xdr:row>35</xdr:row>
      <xdr:rowOff>70900</xdr:rowOff>
    </xdr:to>
    <xdr:sp macro="" textlink="">
      <xdr:nvSpPr>
        <xdr:cNvPr id="311" name="楕円 310">
          <a:extLst>
            <a:ext uri="{FF2B5EF4-FFF2-40B4-BE49-F238E27FC236}">
              <a16:creationId xmlns:a16="http://schemas.microsoft.com/office/drawing/2014/main" id="{00000000-0008-0000-0600-000037010000}"/>
            </a:ext>
          </a:extLst>
        </xdr:cNvPr>
        <xdr:cNvSpPr/>
      </xdr:nvSpPr>
      <xdr:spPr>
        <a:xfrm>
          <a:off x="7810500" y="5970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87427</xdr:rowOff>
    </xdr:from>
    <xdr:ext cx="59901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561795" y="57452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372,782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19781</xdr:rowOff>
    </xdr:from>
    <xdr:to>
      <xdr:col>36</xdr:col>
      <xdr:colOff>165100</xdr:colOff>
      <xdr:row>35</xdr:row>
      <xdr:rowOff>121381</xdr:rowOff>
    </xdr:to>
    <xdr:sp macro="" textlink="">
      <xdr:nvSpPr>
        <xdr:cNvPr id="313" name="楕円 312">
          <a:extLst>
            <a:ext uri="{FF2B5EF4-FFF2-40B4-BE49-F238E27FC236}">
              <a16:creationId xmlns:a16="http://schemas.microsoft.com/office/drawing/2014/main" id="{00000000-0008-0000-0600-000039010000}"/>
            </a:ext>
          </a:extLst>
        </xdr:cNvPr>
        <xdr:cNvSpPr/>
      </xdr:nvSpPr>
      <xdr:spPr>
        <a:xfrm>
          <a:off x="6921500" y="60205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33</xdr:row>
      <xdr:rowOff>137908</xdr:rowOff>
    </xdr:from>
    <xdr:ext cx="59901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6672795" y="57957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346,283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a:extLst>
            <a:ext uri="{FF2B5EF4-FFF2-40B4-BE49-F238E27FC236}">
              <a16:creationId xmlns:a16="http://schemas.microsoft.com/office/drawing/2014/main" id="{00000000-0008-0000-0600-00003B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a:extLst>
            <a:ext uri="{FF2B5EF4-FFF2-40B4-BE49-F238E27FC236}">
              <a16:creationId xmlns:a16="http://schemas.microsoft.com/office/drawing/2014/main" id="{00000000-0008-0000-0600-00003C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a:extLst>
            <a:ext uri="{FF2B5EF4-FFF2-40B4-BE49-F238E27FC236}">
              <a16:creationId xmlns:a16="http://schemas.microsoft.com/office/drawing/2014/main" id="{00000000-0008-0000-0600-00003D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a:extLst>
            <a:ext uri="{FF2B5EF4-FFF2-40B4-BE49-F238E27FC236}">
              <a16:creationId xmlns:a16="http://schemas.microsoft.com/office/drawing/2014/main" id="{00000000-0008-0000-0600-000044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25" name="直線コネクタ 324">
          <a:extLst>
            <a:ext uri="{FF2B5EF4-FFF2-40B4-BE49-F238E27FC236}">
              <a16:creationId xmlns:a16="http://schemas.microsoft.com/office/drawing/2014/main" id="{00000000-0008-0000-0600-000045010000}"/>
            </a:ext>
          </a:extLst>
        </xdr:cNvPr>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28" name="テキスト ボックス 327">
          <a:extLst>
            <a:ext uri="{FF2B5EF4-FFF2-40B4-BE49-F238E27FC236}">
              <a16:creationId xmlns:a16="http://schemas.microsoft.com/office/drawing/2014/main" id="{00000000-0008-0000-0600-000048010000}"/>
            </a:ext>
          </a:extLst>
        </xdr:cNvPr>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29" name="直線コネクタ 328">
          <a:extLst>
            <a:ext uri="{FF2B5EF4-FFF2-40B4-BE49-F238E27FC236}">
              <a16:creationId xmlns:a16="http://schemas.microsoft.com/office/drawing/2014/main" id="{00000000-0008-0000-0600-000049010000}"/>
            </a:ext>
          </a:extLst>
        </xdr:cNvPr>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50</xdr:row>
      <xdr:rowOff>111777</xdr:rowOff>
    </xdr:from>
    <xdr:ext cx="685572" cy="259045"/>
    <xdr:sp macro="" textlink="">
      <xdr:nvSpPr>
        <xdr:cNvPr id="330" name="テキスト ボックス 329">
          <a:extLst>
            <a:ext uri="{FF2B5EF4-FFF2-40B4-BE49-F238E27FC236}">
              <a16:creationId xmlns:a16="http://schemas.microsoft.com/office/drawing/2014/main" id="{00000000-0008-0000-0600-00004A010000}"/>
            </a:ext>
          </a:extLst>
        </xdr:cNvPr>
        <xdr:cNvSpPr txBox="1"/>
      </xdr:nvSpPr>
      <xdr:spPr>
        <a:xfrm>
          <a:off x="5918428" y="8684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1" name="直線コネクタ 330">
          <a:extLst>
            <a:ext uri="{FF2B5EF4-FFF2-40B4-BE49-F238E27FC236}">
              <a16:creationId xmlns:a16="http://schemas.microsoft.com/office/drawing/2014/main" id="{00000000-0008-0000-0600-00004B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3" name="普通建設事業費グラフ枠">
          <a:extLst>
            <a:ext uri="{FF2B5EF4-FFF2-40B4-BE49-F238E27FC236}">
              <a16:creationId xmlns:a16="http://schemas.microsoft.com/office/drawing/2014/main" id="{00000000-0008-0000-0600-00004D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91297</xdr:rowOff>
    </xdr:from>
    <xdr:to>
      <xdr:col>54</xdr:col>
      <xdr:colOff>189865</xdr:colOff>
      <xdr:row>58</xdr:row>
      <xdr:rowOff>15557</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flipV="1">
          <a:off x="10475595" y="8663797"/>
          <a:ext cx="1270" cy="12958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19384</xdr:rowOff>
    </xdr:from>
    <xdr:ext cx="534377" cy="259045"/>
    <xdr:sp macro="" textlink="">
      <xdr:nvSpPr>
        <xdr:cNvPr id="335" name="普通建設事業費最小値テキスト">
          <a:extLst>
            <a:ext uri="{FF2B5EF4-FFF2-40B4-BE49-F238E27FC236}">
              <a16:creationId xmlns:a16="http://schemas.microsoft.com/office/drawing/2014/main" id="{00000000-0008-0000-0600-00004F010000}"/>
            </a:ext>
          </a:extLst>
        </xdr:cNvPr>
        <xdr:cNvSpPr txBox="1"/>
      </xdr:nvSpPr>
      <xdr:spPr>
        <a:xfrm>
          <a:off x="10528300" y="9963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15557</xdr:rowOff>
    </xdr:from>
    <xdr:to>
      <xdr:col>55</xdr:col>
      <xdr:colOff>88900</xdr:colOff>
      <xdr:row>58</xdr:row>
      <xdr:rowOff>15557</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10388600" y="9959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37974</xdr:rowOff>
    </xdr:from>
    <xdr:ext cx="690189" cy="259045"/>
    <xdr:sp macro="" textlink="">
      <xdr:nvSpPr>
        <xdr:cNvPr id="337" name="普通建設事業費最大値テキスト">
          <a:extLst>
            <a:ext uri="{FF2B5EF4-FFF2-40B4-BE49-F238E27FC236}">
              <a16:creationId xmlns:a16="http://schemas.microsoft.com/office/drawing/2014/main" id="{00000000-0008-0000-0600-000051010000}"/>
            </a:ext>
          </a:extLst>
        </xdr:cNvPr>
        <xdr:cNvSpPr txBox="1"/>
      </xdr:nvSpPr>
      <xdr:spPr>
        <a:xfrm>
          <a:off x="10528300" y="843902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2,284,695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91297</xdr:rowOff>
    </xdr:from>
    <xdr:to>
      <xdr:col>55</xdr:col>
      <xdr:colOff>88900</xdr:colOff>
      <xdr:row>50</xdr:row>
      <xdr:rowOff>91297</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10388600" y="8663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56</xdr:row>
      <xdr:rowOff>149113</xdr:rowOff>
    </xdr:from>
    <xdr:to>
      <xdr:col>55</xdr:col>
      <xdr:colOff>0</xdr:colOff>
      <xdr:row>57</xdr:row>
      <xdr:rowOff>61925</xdr:rowOff>
    </xdr:to>
    <xdr:cxnSp macro="">
      <xdr:nvCxnSpPr>
        <xdr:cNvPr id="339" name="直線コネクタ 338">
          <a:extLst>
            <a:ext uri="{FF2B5EF4-FFF2-40B4-BE49-F238E27FC236}">
              <a16:creationId xmlns:a16="http://schemas.microsoft.com/office/drawing/2014/main" id="{00000000-0008-0000-0600-000053010000}"/>
            </a:ext>
          </a:extLst>
        </xdr:cNvPr>
        <xdr:cNvCxnSpPr/>
      </xdr:nvCxnSpPr>
      <xdr:spPr>
        <a:xfrm>
          <a:off x="9639300" y="9750313"/>
          <a:ext cx="838200" cy="84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7617</xdr:rowOff>
    </xdr:from>
    <xdr:ext cx="599010" cy="259045"/>
    <xdr:sp macro="" textlink="">
      <xdr:nvSpPr>
        <xdr:cNvPr id="340" name="普通建設事業費平均値テキスト">
          <a:extLst>
            <a:ext uri="{FF2B5EF4-FFF2-40B4-BE49-F238E27FC236}">
              <a16:creationId xmlns:a16="http://schemas.microsoft.com/office/drawing/2014/main" id="{00000000-0008-0000-0600-000054010000}"/>
            </a:ext>
          </a:extLst>
        </xdr:cNvPr>
        <xdr:cNvSpPr txBox="1"/>
      </xdr:nvSpPr>
      <xdr:spPr>
        <a:xfrm>
          <a:off x="10528300" y="960881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282,256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156190</xdr:rowOff>
    </xdr:from>
    <xdr:to>
      <xdr:col>55</xdr:col>
      <xdr:colOff>50800</xdr:colOff>
      <xdr:row>57</xdr:row>
      <xdr:rowOff>86340</xdr:rowOff>
    </xdr:to>
    <xdr:sp macro="" textlink="">
      <xdr:nvSpPr>
        <xdr:cNvPr id="341" name="フローチャート: 判断 340">
          <a:extLst>
            <a:ext uri="{FF2B5EF4-FFF2-40B4-BE49-F238E27FC236}">
              <a16:creationId xmlns:a16="http://schemas.microsoft.com/office/drawing/2014/main" id="{00000000-0008-0000-0600-000055010000}"/>
            </a:ext>
          </a:extLst>
        </xdr:cNvPr>
        <xdr:cNvSpPr/>
      </xdr:nvSpPr>
      <xdr:spPr>
        <a:xfrm>
          <a:off x="10426700" y="9757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149113</xdr:rowOff>
    </xdr:from>
    <xdr:to>
      <xdr:col>50</xdr:col>
      <xdr:colOff>114300</xdr:colOff>
      <xdr:row>57</xdr:row>
      <xdr:rowOff>86571</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flipV="1">
          <a:off x="8750300" y="9750313"/>
          <a:ext cx="889000" cy="108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158928</xdr:rowOff>
    </xdr:from>
    <xdr:to>
      <xdr:col>50</xdr:col>
      <xdr:colOff>165100</xdr:colOff>
      <xdr:row>57</xdr:row>
      <xdr:rowOff>89078</xdr:rowOff>
    </xdr:to>
    <xdr:sp macro="" textlink="">
      <xdr:nvSpPr>
        <xdr:cNvPr id="343" name="フローチャート: 判断 342">
          <a:extLst>
            <a:ext uri="{FF2B5EF4-FFF2-40B4-BE49-F238E27FC236}">
              <a16:creationId xmlns:a16="http://schemas.microsoft.com/office/drawing/2014/main" id="{00000000-0008-0000-0600-000057010000}"/>
            </a:ext>
          </a:extLst>
        </xdr:cNvPr>
        <xdr:cNvSpPr/>
      </xdr:nvSpPr>
      <xdr:spPr>
        <a:xfrm>
          <a:off x="9588500" y="9760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57</xdr:row>
      <xdr:rowOff>80205</xdr:rowOff>
    </xdr:from>
    <xdr:ext cx="599010" cy="259045"/>
    <xdr:sp macro="" textlink="">
      <xdr:nvSpPr>
        <xdr:cNvPr id="344" name="テキスト ボックス 343">
          <a:extLst>
            <a:ext uri="{FF2B5EF4-FFF2-40B4-BE49-F238E27FC236}">
              <a16:creationId xmlns:a16="http://schemas.microsoft.com/office/drawing/2014/main" id="{00000000-0008-0000-0600-000058010000}"/>
            </a:ext>
          </a:extLst>
        </xdr:cNvPr>
        <xdr:cNvSpPr txBox="1"/>
      </xdr:nvSpPr>
      <xdr:spPr>
        <a:xfrm>
          <a:off x="9339795" y="98528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76989</xdr:rowOff>
    </xdr:from>
    <xdr:to>
      <xdr:col>45</xdr:col>
      <xdr:colOff>177800</xdr:colOff>
      <xdr:row>57</xdr:row>
      <xdr:rowOff>86571</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a:off x="7861300" y="9849639"/>
          <a:ext cx="889000" cy="95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145459</xdr:rowOff>
    </xdr:from>
    <xdr:to>
      <xdr:col>46</xdr:col>
      <xdr:colOff>38100</xdr:colOff>
      <xdr:row>57</xdr:row>
      <xdr:rowOff>75609</xdr:rowOff>
    </xdr:to>
    <xdr:sp macro="" textlink="">
      <xdr:nvSpPr>
        <xdr:cNvPr id="346" name="フローチャート: 判断 345">
          <a:extLst>
            <a:ext uri="{FF2B5EF4-FFF2-40B4-BE49-F238E27FC236}">
              <a16:creationId xmlns:a16="http://schemas.microsoft.com/office/drawing/2014/main" id="{00000000-0008-0000-0600-00005A010000}"/>
            </a:ext>
          </a:extLst>
        </xdr:cNvPr>
        <xdr:cNvSpPr/>
      </xdr:nvSpPr>
      <xdr:spPr>
        <a:xfrm>
          <a:off x="8699500" y="97466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92136</xdr:rowOff>
    </xdr:from>
    <xdr:ext cx="599010"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8450795" y="95218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301,035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36548</xdr:rowOff>
    </xdr:from>
    <xdr:to>
      <xdr:col>41</xdr:col>
      <xdr:colOff>50800</xdr:colOff>
      <xdr:row>57</xdr:row>
      <xdr:rowOff>76989</xdr:rowOff>
    </xdr:to>
    <xdr:cxnSp macro="">
      <xdr:nvCxnSpPr>
        <xdr:cNvPr id="348" name="直線コネクタ 347">
          <a:extLst>
            <a:ext uri="{FF2B5EF4-FFF2-40B4-BE49-F238E27FC236}">
              <a16:creationId xmlns:a16="http://schemas.microsoft.com/office/drawing/2014/main" id="{00000000-0008-0000-0600-00005C010000}"/>
            </a:ext>
          </a:extLst>
        </xdr:cNvPr>
        <xdr:cNvCxnSpPr/>
      </xdr:nvCxnSpPr>
      <xdr:spPr>
        <a:xfrm>
          <a:off x="6972300" y="9809198"/>
          <a:ext cx="889000" cy="404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164123</xdr:rowOff>
    </xdr:from>
    <xdr:to>
      <xdr:col>41</xdr:col>
      <xdr:colOff>101600</xdr:colOff>
      <xdr:row>57</xdr:row>
      <xdr:rowOff>94273</xdr:rowOff>
    </xdr:to>
    <xdr:sp macro="" textlink="">
      <xdr:nvSpPr>
        <xdr:cNvPr id="349" name="フローチャート: 判断 348">
          <a:extLst>
            <a:ext uri="{FF2B5EF4-FFF2-40B4-BE49-F238E27FC236}">
              <a16:creationId xmlns:a16="http://schemas.microsoft.com/office/drawing/2014/main" id="{00000000-0008-0000-0600-00005D010000}"/>
            </a:ext>
          </a:extLst>
        </xdr:cNvPr>
        <xdr:cNvSpPr/>
      </xdr:nvSpPr>
      <xdr:spPr>
        <a:xfrm>
          <a:off x="7810500" y="9765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110800</xdr:rowOff>
    </xdr:from>
    <xdr:ext cx="599010" cy="259045"/>
    <xdr:sp macro="" textlink="">
      <xdr:nvSpPr>
        <xdr:cNvPr id="350" name="テキスト ボックス 349">
          <a:extLst>
            <a:ext uri="{FF2B5EF4-FFF2-40B4-BE49-F238E27FC236}">
              <a16:creationId xmlns:a16="http://schemas.microsoft.com/office/drawing/2014/main" id="{00000000-0008-0000-0600-00005E010000}"/>
            </a:ext>
          </a:extLst>
        </xdr:cNvPr>
        <xdr:cNvSpPr txBox="1"/>
      </xdr:nvSpPr>
      <xdr:spPr>
        <a:xfrm>
          <a:off x="7561795" y="95405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268,375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162292</xdr:rowOff>
    </xdr:from>
    <xdr:to>
      <xdr:col>36</xdr:col>
      <xdr:colOff>165100</xdr:colOff>
      <xdr:row>57</xdr:row>
      <xdr:rowOff>92442</xdr:rowOff>
    </xdr:to>
    <xdr:sp macro="" textlink="">
      <xdr:nvSpPr>
        <xdr:cNvPr id="351" name="フローチャート: 判断 350">
          <a:extLst>
            <a:ext uri="{FF2B5EF4-FFF2-40B4-BE49-F238E27FC236}">
              <a16:creationId xmlns:a16="http://schemas.microsoft.com/office/drawing/2014/main" id="{00000000-0008-0000-0600-00005F010000}"/>
            </a:ext>
          </a:extLst>
        </xdr:cNvPr>
        <xdr:cNvSpPr/>
      </xdr:nvSpPr>
      <xdr:spPr>
        <a:xfrm>
          <a:off x="6921500" y="9763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83569</xdr:rowOff>
    </xdr:from>
    <xdr:ext cx="599010" cy="259045"/>
    <xdr:sp macro="" textlink="">
      <xdr:nvSpPr>
        <xdr:cNvPr id="352" name="テキスト ボックス 351">
          <a:extLst>
            <a:ext uri="{FF2B5EF4-FFF2-40B4-BE49-F238E27FC236}">
              <a16:creationId xmlns:a16="http://schemas.microsoft.com/office/drawing/2014/main" id="{00000000-0008-0000-0600-000060010000}"/>
            </a:ext>
          </a:extLst>
        </xdr:cNvPr>
        <xdr:cNvSpPr txBox="1"/>
      </xdr:nvSpPr>
      <xdr:spPr>
        <a:xfrm>
          <a:off x="6672795" y="98562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3" name="テキスト ボックス 352">
          <a:extLst>
            <a:ext uri="{FF2B5EF4-FFF2-40B4-BE49-F238E27FC236}">
              <a16:creationId xmlns:a16="http://schemas.microsoft.com/office/drawing/2014/main" id="{00000000-0008-0000-0600-000061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4" name="テキスト ボックス 353">
          <a:extLst>
            <a:ext uri="{FF2B5EF4-FFF2-40B4-BE49-F238E27FC236}">
              <a16:creationId xmlns:a16="http://schemas.microsoft.com/office/drawing/2014/main" id="{00000000-0008-0000-0600-000062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600-000064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11125</xdr:rowOff>
    </xdr:from>
    <xdr:to>
      <xdr:col>55</xdr:col>
      <xdr:colOff>50800</xdr:colOff>
      <xdr:row>57</xdr:row>
      <xdr:rowOff>112725</xdr:rowOff>
    </xdr:to>
    <xdr:sp macro="" textlink="">
      <xdr:nvSpPr>
        <xdr:cNvPr id="358" name="楕円 357">
          <a:extLst>
            <a:ext uri="{FF2B5EF4-FFF2-40B4-BE49-F238E27FC236}">
              <a16:creationId xmlns:a16="http://schemas.microsoft.com/office/drawing/2014/main" id="{00000000-0008-0000-0600-000066010000}"/>
            </a:ext>
          </a:extLst>
        </xdr:cNvPr>
        <xdr:cNvSpPr/>
      </xdr:nvSpPr>
      <xdr:spPr>
        <a:xfrm>
          <a:off x="10426700" y="9783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134618</xdr:rowOff>
    </xdr:from>
    <xdr:ext cx="599010" cy="259045"/>
    <xdr:sp macro="" textlink="">
      <xdr:nvSpPr>
        <xdr:cNvPr id="359" name="普通建設事業費該当値テキスト">
          <a:extLst>
            <a:ext uri="{FF2B5EF4-FFF2-40B4-BE49-F238E27FC236}">
              <a16:creationId xmlns:a16="http://schemas.microsoft.com/office/drawing/2014/main" id="{00000000-0008-0000-0600-000067010000}"/>
            </a:ext>
          </a:extLst>
        </xdr:cNvPr>
        <xdr:cNvSpPr txBox="1"/>
      </xdr:nvSpPr>
      <xdr:spPr>
        <a:xfrm>
          <a:off x="10528300" y="97358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236,089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56</xdr:row>
      <xdr:rowOff>98313</xdr:rowOff>
    </xdr:from>
    <xdr:to>
      <xdr:col>50</xdr:col>
      <xdr:colOff>165100</xdr:colOff>
      <xdr:row>57</xdr:row>
      <xdr:rowOff>28463</xdr:rowOff>
    </xdr:to>
    <xdr:sp macro="" textlink="">
      <xdr:nvSpPr>
        <xdr:cNvPr id="360" name="楕円 359">
          <a:extLst>
            <a:ext uri="{FF2B5EF4-FFF2-40B4-BE49-F238E27FC236}">
              <a16:creationId xmlns:a16="http://schemas.microsoft.com/office/drawing/2014/main" id="{00000000-0008-0000-0600-000068010000}"/>
            </a:ext>
          </a:extLst>
        </xdr:cNvPr>
        <xdr:cNvSpPr/>
      </xdr:nvSpPr>
      <xdr:spPr>
        <a:xfrm>
          <a:off x="9588500" y="9699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44990</xdr:rowOff>
    </xdr:from>
    <xdr:ext cx="59901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9339795" y="94747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383,528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35771</xdr:rowOff>
    </xdr:from>
    <xdr:to>
      <xdr:col>46</xdr:col>
      <xdr:colOff>38100</xdr:colOff>
      <xdr:row>57</xdr:row>
      <xdr:rowOff>137371</xdr:rowOff>
    </xdr:to>
    <xdr:sp macro="" textlink="">
      <xdr:nvSpPr>
        <xdr:cNvPr id="362" name="楕円 361">
          <a:extLst>
            <a:ext uri="{FF2B5EF4-FFF2-40B4-BE49-F238E27FC236}">
              <a16:creationId xmlns:a16="http://schemas.microsoft.com/office/drawing/2014/main" id="{00000000-0008-0000-0600-00006A010000}"/>
            </a:ext>
          </a:extLst>
        </xdr:cNvPr>
        <xdr:cNvSpPr/>
      </xdr:nvSpPr>
      <xdr:spPr>
        <a:xfrm>
          <a:off x="8699500" y="9808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57</xdr:row>
      <xdr:rowOff>128498</xdr:rowOff>
    </xdr:from>
    <xdr:ext cx="59901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8450795" y="99011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26189</xdr:rowOff>
    </xdr:from>
    <xdr:to>
      <xdr:col>41</xdr:col>
      <xdr:colOff>101600</xdr:colOff>
      <xdr:row>57</xdr:row>
      <xdr:rowOff>127789</xdr:rowOff>
    </xdr:to>
    <xdr:sp macro="" textlink="">
      <xdr:nvSpPr>
        <xdr:cNvPr id="364" name="楕円 363">
          <a:extLst>
            <a:ext uri="{FF2B5EF4-FFF2-40B4-BE49-F238E27FC236}">
              <a16:creationId xmlns:a16="http://schemas.microsoft.com/office/drawing/2014/main" id="{00000000-0008-0000-0600-00006C010000}"/>
            </a:ext>
          </a:extLst>
        </xdr:cNvPr>
        <xdr:cNvSpPr/>
      </xdr:nvSpPr>
      <xdr:spPr>
        <a:xfrm>
          <a:off x="7810500" y="9798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118916</xdr:rowOff>
    </xdr:from>
    <xdr:ext cx="59901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7561795" y="98915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157198</xdr:rowOff>
    </xdr:from>
    <xdr:to>
      <xdr:col>36</xdr:col>
      <xdr:colOff>165100</xdr:colOff>
      <xdr:row>57</xdr:row>
      <xdr:rowOff>87348</xdr:rowOff>
    </xdr:to>
    <xdr:sp macro="" textlink="">
      <xdr:nvSpPr>
        <xdr:cNvPr id="366" name="楕円 365">
          <a:extLst>
            <a:ext uri="{FF2B5EF4-FFF2-40B4-BE49-F238E27FC236}">
              <a16:creationId xmlns:a16="http://schemas.microsoft.com/office/drawing/2014/main" id="{00000000-0008-0000-0600-00006E010000}"/>
            </a:ext>
          </a:extLst>
        </xdr:cNvPr>
        <xdr:cNvSpPr/>
      </xdr:nvSpPr>
      <xdr:spPr>
        <a:xfrm>
          <a:off x="6921500" y="9758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103875</xdr:rowOff>
    </xdr:from>
    <xdr:ext cx="59901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672795" y="95336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280,493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8" name="正方形/長方形 367">
          <a:extLst>
            <a:ext uri="{FF2B5EF4-FFF2-40B4-BE49-F238E27FC236}">
              <a16:creationId xmlns:a16="http://schemas.microsoft.com/office/drawing/2014/main" id="{00000000-0008-0000-0600-000070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69" name="正方形/長方形 368">
          <a:extLst>
            <a:ext uri="{FF2B5EF4-FFF2-40B4-BE49-F238E27FC236}">
              <a16:creationId xmlns:a16="http://schemas.microsoft.com/office/drawing/2014/main" id="{00000000-0008-0000-0600-000071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0" name="正方形/長方形 369">
          <a:extLst>
            <a:ext uri="{FF2B5EF4-FFF2-40B4-BE49-F238E27FC236}">
              <a16:creationId xmlns:a16="http://schemas.microsoft.com/office/drawing/2014/main" id="{00000000-0008-0000-0600-000072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1" name="正方形/長方形 370">
          <a:extLst>
            <a:ext uri="{FF2B5EF4-FFF2-40B4-BE49-F238E27FC236}">
              <a16:creationId xmlns:a16="http://schemas.microsoft.com/office/drawing/2014/main" id="{00000000-0008-0000-0600-000073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2" name="正方形/長方形 371">
          <a:extLst>
            <a:ext uri="{FF2B5EF4-FFF2-40B4-BE49-F238E27FC236}">
              <a16:creationId xmlns:a16="http://schemas.microsoft.com/office/drawing/2014/main" id="{00000000-0008-0000-0600-000074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3" name="正方形/長方形 372">
          <a:extLst>
            <a:ext uri="{FF2B5EF4-FFF2-40B4-BE49-F238E27FC236}">
              <a16:creationId xmlns:a16="http://schemas.microsoft.com/office/drawing/2014/main" id="{00000000-0008-0000-0600-000075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4" name="正方形/長方形 373">
          <a:extLst>
            <a:ext uri="{FF2B5EF4-FFF2-40B4-BE49-F238E27FC236}">
              <a16:creationId xmlns:a16="http://schemas.microsoft.com/office/drawing/2014/main" id="{00000000-0008-0000-0600-000076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5" name="正方形/長方形 374">
          <a:extLst>
            <a:ext uri="{FF2B5EF4-FFF2-40B4-BE49-F238E27FC236}">
              <a16:creationId xmlns:a16="http://schemas.microsoft.com/office/drawing/2014/main" id="{00000000-0008-0000-0600-000077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7" name="直線コネクタ 376">
          <a:extLst>
            <a:ext uri="{FF2B5EF4-FFF2-40B4-BE49-F238E27FC236}">
              <a16:creationId xmlns:a16="http://schemas.microsoft.com/office/drawing/2014/main" id="{00000000-0008-0000-0600-000079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78" name="直線コネクタ 377">
          <a:extLst>
            <a:ext uri="{FF2B5EF4-FFF2-40B4-BE49-F238E27FC236}">
              <a16:creationId xmlns:a16="http://schemas.microsoft.com/office/drawing/2014/main" id="{00000000-0008-0000-0600-00007A010000}"/>
            </a:ext>
          </a:extLst>
        </xdr:cNvPr>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79" name="テキスト ボックス 378">
          <a:extLst>
            <a:ext uri="{FF2B5EF4-FFF2-40B4-BE49-F238E27FC236}">
              <a16:creationId xmlns:a16="http://schemas.microsoft.com/office/drawing/2014/main" id="{00000000-0008-0000-0600-00007B010000}"/>
            </a:ext>
          </a:extLst>
        </xdr:cNvPr>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0" name="直線コネクタ 379">
          <a:extLst>
            <a:ext uri="{FF2B5EF4-FFF2-40B4-BE49-F238E27FC236}">
              <a16:creationId xmlns:a16="http://schemas.microsoft.com/office/drawing/2014/main" id="{00000000-0008-0000-0600-00007C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73</xdr:row>
      <xdr:rowOff>168927</xdr:rowOff>
    </xdr:from>
    <xdr:ext cx="685572" cy="259045"/>
    <xdr:sp macro="" textlink="">
      <xdr:nvSpPr>
        <xdr:cNvPr id="381" name="テキスト ボックス 380">
          <a:extLst>
            <a:ext uri="{FF2B5EF4-FFF2-40B4-BE49-F238E27FC236}">
              <a16:creationId xmlns:a16="http://schemas.microsoft.com/office/drawing/2014/main" id="{00000000-0008-0000-0600-00007D010000}"/>
            </a:ext>
          </a:extLst>
        </xdr:cNvPr>
        <xdr:cNvSpPr txBox="1"/>
      </xdr:nvSpPr>
      <xdr:spPr>
        <a:xfrm>
          <a:off x="5918428" y="1268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82" name="直線コネクタ 381">
          <a:extLst>
            <a:ext uri="{FF2B5EF4-FFF2-40B4-BE49-F238E27FC236}">
              <a16:creationId xmlns:a16="http://schemas.microsoft.com/office/drawing/2014/main" id="{00000000-0008-0000-0600-00007E010000}"/>
            </a:ext>
          </a:extLst>
        </xdr:cNvPr>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70</xdr:row>
      <xdr:rowOff>111777</xdr:rowOff>
    </xdr:from>
    <xdr:ext cx="685572" cy="259045"/>
    <xdr:sp macro="" textlink="">
      <xdr:nvSpPr>
        <xdr:cNvPr id="383" name="テキスト ボックス 382">
          <a:extLst>
            <a:ext uri="{FF2B5EF4-FFF2-40B4-BE49-F238E27FC236}">
              <a16:creationId xmlns:a16="http://schemas.microsoft.com/office/drawing/2014/main" id="{00000000-0008-0000-0600-00007F010000}"/>
            </a:ext>
          </a:extLst>
        </xdr:cNvPr>
        <xdr:cNvSpPr txBox="1"/>
      </xdr:nvSpPr>
      <xdr:spPr>
        <a:xfrm>
          <a:off x="5918428" y="121132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4" name="直線コネクタ 383">
          <a:extLst>
            <a:ext uri="{FF2B5EF4-FFF2-40B4-BE49-F238E27FC236}">
              <a16:creationId xmlns:a16="http://schemas.microsoft.com/office/drawing/2014/main" id="{00000000-0008-0000-0600-000080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385" name="テキスト ボックス 384">
          <a:extLst>
            <a:ext uri="{FF2B5EF4-FFF2-40B4-BE49-F238E27FC236}">
              <a16:creationId xmlns:a16="http://schemas.microsoft.com/office/drawing/2014/main" id="{00000000-0008-0000-0600-000081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86" name="普通建設事業費 （ うち新規整備　）グラフ枠">
          <a:extLst>
            <a:ext uri="{FF2B5EF4-FFF2-40B4-BE49-F238E27FC236}">
              <a16:creationId xmlns:a16="http://schemas.microsoft.com/office/drawing/2014/main" id="{00000000-0008-0000-0600-000082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64383</xdr:rowOff>
    </xdr:from>
    <xdr:to>
      <xdr:col>54</xdr:col>
      <xdr:colOff>189865</xdr:colOff>
      <xdr:row>78</xdr:row>
      <xdr:rowOff>25400</xdr:rowOff>
    </xdr:to>
    <xdr:cxnSp macro="">
      <xdr:nvCxnSpPr>
        <xdr:cNvPr id="387" name="直線コネクタ 386">
          <a:extLst>
            <a:ext uri="{FF2B5EF4-FFF2-40B4-BE49-F238E27FC236}">
              <a16:creationId xmlns:a16="http://schemas.microsoft.com/office/drawing/2014/main" id="{00000000-0008-0000-0600-000083010000}"/>
            </a:ext>
          </a:extLst>
        </xdr:cNvPr>
        <xdr:cNvCxnSpPr/>
      </xdr:nvCxnSpPr>
      <xdr:spPr>
        <a:xfrm flipV="1">
          <a:off x="10475595" y="12237333"/>
          <a:ext cx="1270" cy="11611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35372</xdr:rowOff>
    </xdr:from>
    <xdr:ext cx="249299" cy="259045"/>
    <xdr:sp macro="" textlink="">
      <xdr:nvSpPr>
        <xdr:cNvPr id="388" name="普通建設事業費 （ うち新規整備　）最小値テキスト">
          <a:extLst>
            <a:ext uri="{FF2B5EF4-FFF2-40B4-BE49-F238E27FC236}">
              <a16:creationId xmlns:a16="http://schemas.microsoft.com/office/drawing/2014/main" id="{00000000-0008-0000-0600-000084010000}"/>
            </a:ext>
          </a:extLst>
        </xdr:cNvPr>
        <xdr:cNvSpPr txBox="1"/>
      </xdr:nvSpPr>
      <xdr:spPr>
        <a:xfrm>
          <a:off x="10528300" y="1340847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25400</xdr:rowOff>
    </xdr:from>
    <xdr:to>
      <xdr:col>55</xdr:col>
      <xdr:colOff>88900</xdr:colOff>
      <xdr:row>78</xdr:row>
      <xdr:rowOff>25400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11060</xdr:rowOff>
    </xdr:from>
    <xdr:ext cx="690189" cy="259045"/>
    <xdr:sp macro="" textlink="">
      <xdr:nvSpPr>
        <xdr:cNvPr id="390" name="普通建設事業費 （ うち新規整備　）最大値テキスト">
          <a:extLst>
            <a:ext uri="{FF2B5EF4-FFF2-40B4-BE49-F238E27FC236}">
              <a16:creationId xmlns:a16="http://schemas.microsoft.com/office/drawing/2014/main" id="{00000000-0008-0000-0600-000086010000}"/>
            </a:ext>
          </a:extLst>
        </xdr:cNvPr>
        <xdr:cNvSpPr txBox="1"/>
      </xdr:nvSpPr>
      <xdr:spPr>
        <a:xfrm>
          <a:off x="10528300" y="120125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2,031,789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64383</xdr:rowOff>
    </xdr:from>
    <xdr:to>
      <xdr:col>55</xdr:col>
      <xdr:colOff>88900</xdr:colOff>
      <xdr:row>71</xdr:row>
      <xdr:rowOff>64383</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10388600" y="12237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52195</xdr:rowOff>
    </xdr:from>
    <xdr:to>
      <xdr:col>55</xdr:col>
      <xdr:colOff>0</xdr:colOff>
      <xdr:row>77</xdr:row>
      <xdr:rowOff>114908</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9639300" y="13253845"/>
          <a:ext cx="838200" cy="627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79822</xdr:rowOff>
    </xdr:from>
    <xdr:ext cx="534377" cy="259045"/>
    <xdr:sp macro="" textlink="">
      <xdr:nvSpPr>
        <xdr:cNvPr id="393" name="普通建設事業費 （ うち新規整備　）平均値テキスト">
          <a:extLst>
            <a:ext uri="{FF2B5EF4-FFF2-40B4-BE49-F238E27FC236}">
              <a16:creationId xmlns:a16="http://schemas.microsoft.com/office/drawing/2014/main" id="{00000000-0008-0000-0600-000089010000}"/>
            </a:ext>
          </a:extLst>
        </xdr:cNvPr>
        <xdr:cNvSpPr txBox="1"/>
      </xdr:nvSpPr>
      <xdr:spPr>
        <a:xfrm>
          <a:off x="10528300" y="132814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101395</xdr:rowOff>
    </xdr:from>
    <xdr:to>
      <xdr:col>55</xdr:col>
      <xdr:colOff>50800</xdr:colOff>
      <xdr:row>78</xdr:row>
      <xdr:rowOff>31545</xdr:rowOff>
    </xdr:to>
    <xdr:sp macro="" textlink="">
      <xdr:nvSpPr>
        <xdr:cNvPr id="394" name="フローチャート: 判断 393">
          <a:extLst>
            <a:ext uri="{FF2B5EF4-FFF2-40B4-BE49-F238E27FC236}">
              <a16:creationId xmlns:a16="http://schemas.microsoft.com/office/drawing/2014/main" id="{00000000-0008-0000-0600-00008A010000}"/>
            </a:ext>
          </a:extLst>
        </xdr:cNvPr>
        <xdr:cNvSpPr/>
      </xdr:nvSpPr>
      <xdr:spPr>
        <a:xfrm>
          <a:off x="10426700" y="13303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52195</xdr:rowOff>
    </xdr:from>
    <xdr:to>
      <xdr:col>50</xdr:col>
      <xdr:colOff>114300</xdr:colOff>
      <xdr:row>77</xdr:row>
      <xdr:rowOff>135041</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flipV="1">
          <a:off x="8750300" y="13253845"/>
          <a:ext cx="889000" cy="828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107504</xdr:rowOff>
    </xdr:from>
    <xdr:to>
      <xdr:col>50</xdr:col>
      <xdr:colOff>165100</xdr:colOff>
      <xdr:row>78</xdr:row>
      <xdr:rowOff>37654</xdr:rowOff>
    </xdr:to>
    <xdr:sp macro="" textlink="">
      <xdr:nvSpPr>
        <xdr:cNvPr id="396" name="フローチャート: 判断 395">
          <a:extLst>
            <a:ext uri="{FF2B5EF4-FFF2-40B4-BE49-F238E27FC236}">
              <a16:creationId xmlns:a16="http://schemas.microsoft.com/office/drawing/2014/main" id="{00000000-0008-0000-0600-00008C010000}"/>
            </a:ext>
          </a:extLst>
        </xdr:cNvPr>
        <xdr:cNvSpPr/>
      </xdr:nvSpPr>
      <xdr:spPr>
        <a:xfrm>
          <a:off x="9588500" y="13309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28781</xdr:rowOff>
    </xdr:from>
    <xdr:ext cx="534377" cy="259045"/>
    <xdr:sp macro="" textlink="">
      <xdr:nvSpPr>
        <xdr:cNvPr id="397" name="テキスト ボックス 396">
          <a:extLst>
            <a:ext uri="{FF2B5EF4-FFF2-40B4-BE49-F238E27FC236}">
              <a16:creationId xmlns:a16="http://schemas.microsoft.com/office/drawing/2014/main" id="{00000000-0008-0000-0600-00008D010000}"/>
            </a:ext>
          </a:extLst>
        </xdr:cNvPr>
        <xdr:cNvSpPr txBox="1"/>
      </xdr:nvSpPr>
      <xdr:spPr>
        <a:xfrm>
          <a:off x="9372111" y="13401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135041</xdr:rowOff>
    </xdr:from>
    <xdr:to>
      <xdr:col>45</xdr:col>
      <xdr:colOff>177800</xdr:colOff>
      <xdr:row>77</xdr:row>
      <xdr:rowOff>148507</xdr:rowOff>
    </xdr:to>
    <xdr:cxnSp macro="">
      <xdr:nvCxnSpPr>
        <xdr:cNvPr id="398" name="直線コネクタ 397">
          <a:extLst>
            <a:ext uri="{FF2B5EF4-FFF2-40B4-BE49-F238E27FC236}">
              <a16:creationId xmlns:a16="http://schemas.microsoft.com/office/drawing/2014/main" id="{00000000-0008-0000-0600-00008E010000}"/>
            </a:ext>
          </a:extLst>
        </xdr:cNvPr>
        <xdr:cNvCxnSpPr/>
      </xdr:nvCxnSpPr>
      <xdr:spPr>
        <a:xfrm flipV="1">
          <a:off x="7861300" y="13336691"/>
          <a:ext cx="889000" cy="134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100564</xdr:rowOff>
    </xdr:from>
    <xdr:to>
      <xdr:col>46</xdr:col>
      <xdr:colOff>38100</xdr:colOff>
      <xdr:row>78</xdr:row>
      <xdr:rowOff>30714</xdr:rowOff>
    </xdr:to>
    <xdr:sp macro="" textlink="">
      <xdr:nvSpPr>
        <xdr:cNvPr id="399" name="フローチャート: 判断 398">
          <a:extLst>
            <a:ext uri="{FF2B5EF4-FFF2-40B4-BE49-F238E27FC236}">
              <a16:creationId xmlns:a16="http://schemas.microsoft.com/office/drawing/2014/main" id="{00000000-0008-0000-0600-00008F010000}"/>
            </a:ext>
          </a:extLst>
        </xdr:cNvPr>
        <xdr:cNvSpPr/>
      </xdr:nvSpPr>
      <xdr:spPr>
        <a:xfrm>
          <a:off x="8699500" y="1330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21841</xdr:rowOff>
    </xdr:from>
    <xdr:ext cx="534377"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8483111" y="133949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140227</xdr:rowOff>
    </xdr:from>
    <xdr:to>
      <xdr:col>41</xdr:col>
      <xdr:colOff>50800</xdr:colOff>
      <xdr:row>77</xdr:row>
      <xdr:rowOff>148507</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972300" y="13341877"/>
          <a:ext cx="889000" cy="8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101833</xdr:rowOff>
    </xdr:from>
    <xdr:to>
      <xdr:col>41</xdr:col>
      <xdr:colOff>101600</xdr:colOff>
      <xdr:row>78</xdr:row>
      <xdr:rowOff>31983</xdr:rowOff>
    </xdr:to>
    <xdr:sp macro="" textlink="">
      <xdr:nvSpPr>
        <xdr:cNvPr id="402" name="フローチャート: 判断 401">
          <a:extLst>
            <a:ext uri="{FF2B5EF4-FFF2-40B4-BE49-F238E27FC236}">
              <a16:creationId xmlns:a16="http://schemas.microsoft.com/office/drawing/2014/main" id="{00000000-0008-0000-0600-000092010000}"/>
            </a:ext>
          </a:extLst>
        </xdr:cNvPr>
        <xdr:cNvSpPr/>
      </xdr:nvSpPr>
      <xdr:spPr>
        <a:xfrm>
          <a:off x="7810500" y="13303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23110</xdr:rowOff>
    </xdr:from>
    <xdr:ext cx="534377" cy="259045"/>
    <xdr:sp macro="" textlink="">
      <xdr:nvSpPr>
        <xdr:cNvPr id="403" name="テキスト ボックス 402">
          <a:extLst>
            <a:ext uri="{FF2B5EF4-FFF2-40B4-BE49-F238E27FC236}">
              <a16:creationId xmlns:a16="http://schemas.microsoft.com/office/drawing/2014/main" id="{00000000-0008-0000-0600-000093010000}"/>
            </a:ext>
          </a:extLst>
        </xdr:cNvPr>
        <xdr:cNvSpPr txBox="1"/>
      </xdr:nvSpPr>
      <xdr:spPr>
        <a:xfrm>
          <a:off x="7594111" y="133962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106243</xdr:rowOff>
    </xdr:from>
    <xdr:to>
      <xdr:col>36</xdr:col>
      <xdr:colOff>165100</xdr:colOff>
      <xdr:row>78</xdr:row>
      <xdr:rowOff>36393</xdr:rowOff>
    </xdr:to>
    <xdr:sp macro="" textlink="">
      <xdr:nvSpPr>
        <xdr:cNvPr id="404" name="フローチャート: 判断 403">
          <a:extLst>
            <a:ext uri="{FF2B5EF4-FFF2-40B4-BE49-F238E27FC236}">
              <a16:creationId xmlns:a16="http://schemas.microsoft.com/office/drawing/2014/main" id="{00000000-0008-0000-0600-000094010000}"/>
            </a:ext>
          </a:extLst>
        </xdr:cNvPr>
        <xdr:cNvSpPr/>
      </xdr:nvSpPr>
      <xdr:spPr>
        <a:xfrm>
          <a:off x="6921500" y="13307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27520</xdr:rowOff>
    </xdr:from>
    <xdr:ext cx="534377" cy="259045"/>
    <xdr:sp macro="" textlink="">
      <xdr:nvSpPr>
        <xdr:cNvPr id="405" name="テキスト ボックス 404">
          <a:extLst>
            <a:ext uri="{FF2B5EF4-FFF2-40B4-BE49-F238E27FC236}">
              <a16:creationId xmlns:a16="http://schemas.microsoft.com/office/drawing/2014/main" id="{00000000-0008-0000-0600-000095010000}"/>
            </a:ext>
          </a:extLst>
        </xdr:cNvPr>
        <xdr:cNvSpPr txBox="1"/>
      </xdr:nvSpPr>
      <xdr:spPr>
        <a:xfrm>
          <a:off x="6705111" y="134006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06" name="テキスト ボックス 405">
          <a:extLst>
            <a:ext uri="{FF2B5EF4-FFF2-40B4-BE49-F238E27FC236}">
              <a16:creationId xmlns:a16="http://schemas.microsoft.com/office/drawing/2014/main" id="{00000000-0008-0000-0600-000096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07" name="テキスト ボックス 406">
          <a:extLst>
            <a:ext uri="{FF2B5EF4-FFF2-40B4-BE49-F238E27FC236}">
              <a16:creationId xmlns:a16="http://schemas.microsoft.com/office/drawing/2014/main" id="{00000000-0008-0000-0600-000097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08" name="テキスト ボックス 407">
          <a:extLst>
            <a:ext uri="{FF2B5EF4-FFF2-40B4-BE49-F238E27FC236}">
              <a16:creationId xmlns:a16="http://schemas.microsoft.com/office/drawing/2014/main" id="{00000000-0008-0000-0600-000098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09" name="テキスト ボックス 408">
          <a:extLst>
            <a:ext uri="{FF2B5EF4-FFF2-40B4-BE49-F238E27FC236}">
              <a16:creationId xmlns:a16="http://schemas.microsoft.com/office/drawing/2014/main" id="{00000000-0008-0000-0600-000099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64108</xdr:rowOff>
    </xdr:from>
    <xdr:to>
      <xdr:col>55</xdr:col>
      <xdr:colOff>50800</xdr:colOff>
      <xdr:row>77</xdr:row>
      <xdr:rowOff>165708</xdr:rowOff>
    </xdr:to>
    <xdr:sp macro="" textlink="">
      <xdr:nvSpPr>
        <xdr:cNvPr id="411" name="楕円 410">
          <a:extLst>
            <a:ext uri="{FF2B5EF4-FFF2-40B4-BE49-F238E27FC236}">
              <a16:creationId xmlns:a16="http://schemas.microsoft.com/office/drawing/2014/main" id="{00000000-0008-0000-0600-00009B010000}"/>
            </a:ext>
          </a:extLst>
        </xdr:cNvPr>
        <xdr:cNvSpPr/>
      </xdr:nvSpPr>
      <xdr:spPr>
        <a:xfrm>
          <a:off x="10426700" y="13265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23485</xdr:rowOff>
    </xdr:from>
    <xdr:ext cx="599010" cy="259045"/>
    <xdr:sp macro="" textlink="">
      <xdr:nvSpPr>
        <xdr:cNvPr id="412" name="普通建設事業費 （ うち新規整備　）該当値テキスト">
          <a:extLst>
            <a:ext uri="{FF2B5EF4-FFF2-40B4-BE49-F238E27FC236}">
              <a16:creationId xmlns:a16="http://schemas.microsoft.com/office/drawing/2014/main" id="{00000000-0008-0000-0600-00009C010000}"/>
            </a:ext>
          </a:extLst>
        </xdr:cNvPr>
        <xdr:cNvSpPr txBox="1"/>
      </xdr:nvSpPr>
      <xdr:spPr>
        <a:xfrm>
          <a:off x="10528300" y="130536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143,382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1395</xdr:rowOff>
    </xdr:from>
    <xdr:to>
      <xdr:col>50</xdr:col>
      <xdr:colOff>165100</xdr:colOff>
      <xdr:row>77</xdr:row>
      <xdr:rowOff>102995</xdr:rowOff>
    </xdr:to>
    <xdr:sp macro="" textlink="">
      <xdr:nvSpPr>
        <xdr:cNvPr id="413" name="楕円 412">
          <a:extLst>
            <a:ext uri="{FF2B5EF4-FFF2-40B4-BE49-F238E27FC236}">
              <a16:creationId xmlns:a16="http://schemas.microsoft.com/office/drawing/2014/main" id="{00000000-0008-0000-0600-00009D010000}"/>
            </a:ext>
          </a:extLst>
        </xdr:cNvPr>
        <xdr:cNvSpPr/>
      </xdr:nvSpPr>
      <xdr:spPr>
        <a:xfrm>
          <a:off x="9588500" y="13203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75</xdr:row>
      <xdr:rowOff>119522</xdr:rowOff>
    </xdr:from>
    <xdr:ext cx="599010"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9339795" y="129782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253,114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84241</xdr:rowOff>
    </xdr:from>
    <xdr:to>
      <xdr:col>46</xdr:col>
      <xdr:colOff>38100</xdr:colOff>
      <xdr:row>78</xdr:row>
      <xdr:rowOff>14391</xdr:rowOff>
    </xdr:to>
    <xdr:sp macro="" textlink="">
      <xdr:nvSpPr>
        <xdr:cNvPr id="415" name="楕円 414">
          <a:extLst>
            <a:ext uri="{FF2B5EF4-FFF2-40B4-BE49-F238E27FC236}">
              <a16:creationId xmlns:a16="http://schemas.microsoft.com/office/drawing/2014/main" id="{00000000-0008-0000-0600-00009F010000}"/>
            </a:ext>
          </a:extLst>
        </xdr:cNvPr>
        <xdr:cNvSpPr/>
      </xdr:nvSpPr>
      <xdr:spPr>
        <a:xfrm>
          <a:off x="8699500" y="13285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76</xdr:row>
      <xdr:rowOff>30918</xdr:rowOff>
    </xdr:from>
    <xdr:ext cx="599010"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8450795" y="130611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97707</xdr:rowOff>
    </xdr:from>
    <xdr:to>
      <xdr:col>41</xdr:col>
      <xdr:colOff>101600</xdr:colOff>
      <xdr:row>78</xdr:row>
      <xdr:rowOff>27857</xdr:rowOff>
    </xdr:to>
    <xdr:sp macro="" textlink="">
      <xdr:nvSpPr>
        <xdr:cNvPr id="417" name="楕円 416">
          <a:extLst>
            <a:ext uri="{FF2B5EF4-FFF2-40B4-BE49-F238E27FC236}">
              <a16:creationId xmlns:a16="http://schemas.microsoft.com/office/drawing/2014/main" id="{00000000-0008-0000-0600-0000A1010000}"/>
            </a:ext>
          </a:extLst>
        </xdr:cNvPr>
        <xdr:cNvSpPr/>
      </xdr:nvSpPr>
      <xdr:spPr>
        <a:xfrm>
          <a:off x="7810500" y="13299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44384</xdr:rowOff>
    </xdr:from>
    <xdr:ext cx="534377"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7594111" y="130745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89427</xdr:rowOff>
    </xdr:from>
    <xdr:to>
      <xdr:col>36</xdr:col>
      <xdr:colOff>165100</xdr:colOff>
      <xdr:row>78</xdr:row>
      <xdr:rowOff>19577</xdr:rowOff>
    </xdr:to>
    <xdr:sp macro="" textlink="">
      <xdr:nvSpPr>
        <xdr:cNvPr id="419" name="楕円 418">
          <a:extLst>
            <a:ext uri="{FF2B5EF4-FFF2-40B4-BE49-F238E27FC236}">
              <a16:creationId xmlns:a16="http://schemas.microsoft.com/office/drawing/2014/main" id="{00000000-0008-0000-0600-0000A3010000}"/>
            </a:ext>
          </a:extLst>
        </xdr:cNvPr>
        <xdr:cNvSpPr/>
      </xdr:nvSpPr>
      <xdr:spPr>
        <a:xfrm>
          <a:off x="6921500" y="132910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36104</xdr:rowOff>
    </xdr:from>
    <xdr:ext cx="534377"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6705111" y="13066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1" name="正方形/長方形 420">
          <a:extLst>
            <a:ext uri="{FF2B5EF4-FFF2-40B4-BE49-F238E27FC236}">
              <a16:creationId xmlns:a16="http://schemas.microsoft.com/office/drawing/2014/main" id="{00000000-0008-0000-0600-0000A5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2" name="正方形/長方形 421">
          <a:extLst>
            <a:ext uri="{FF2B5EF4-FFF2-40B4-BE49-F238E27FC236}">
              <a16:creationId xmlns:a16="http://schemas.microsoft.com/office/drawing/2014/main" id="{00000000-0008-0000-0600-0000A6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3" name="正方形/長方形 422">
          <a:extLst>
            <a:ext uri="{FF2B5EF4-FFF2-40B4-BE49-F238E27FC236}">
              <a16:creationId xmlns:a16="http://schemas.microsoft.com/office/drawing/2014/main" id="{00000000-0008-0000-0600-0000A7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4" name="正方形/長方形 423">
          <a:extLst>
            <a:ext uri="{FF2B5EF4-FFF2-40B4-BE49-F238E27FC236}">
              <a16:creationId xmlns:a16="http://schemas.microsoft.com/office/drawing/2014/main" id="{00000000-0008-0000-0600-0000A8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5" name="正方形/長方形 424">
          <a:extLst>
            <a:ext uri="{FF2B5EF4-FFF2-40B4-BE49-F238E27FC236}">
              <a16:creationId xmlns:a16="http://schemas.microsoft.com/office/drawing/2014/main" id="{00000000-0008-0000-0600-0000A9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6" name="正方形/長方形 425">
          <a:extLst>
            <a:ext uri="{FF2B5EF4-FFF2-40B4-BE49-F238E27FC236}">
              <a16:creationId xmlns:a16="http://schemas.microsoft.com/office/drawing/2014/main" id="{00000000-0008-0000-0600-0000AA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27" name="正方形/長方形 426">
          <a:extLst>
            <a:ext uri="{FF2B5EF4-FFF2-40B4-BE49-F238E27FC236}">
              <a16:creationId xmlns:a16="http://schemas.microsoft.com/office/drawing/2014/main" id="{00000000-0008-0000-0600-0000AB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28" name="正方形/長方形 427">
          <a:extLst>
            <a:ext uri="{FF2B5EF4-FFF2-40B4-BE49-F238E27FC236}">
              <a16:creationId xmlns:a16="http://schemas.microsoft.com/office/drawing/2014/main" id="{00000000-0008-0000-0600-0000AC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0" name="直線コネクタ 429">
          <a:extLst>
            <a:ext uri="{FF2B5EF4-FFF2-40B4-BE49-F238E27FC236}">
              <a16:creationId xmlns:a16="http://schemas.microsoft.com/office/drawing/2014/main" id="{00000000-0008-0000-0600-0000AE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1" name="直線コネクタ 430">
          <a:extLst>
            <a:ext uri="{FF2B5EF4-FFF2-40B4-BE49-F238E27FC236}">
              <a16:creationId xmlns:a16="http://schemas.microsoft.com/office/drawing/2014/main" id="{00000000-0008-0000-0600-0000AF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2" name="テキスト ボックス 431">
          <a:extLst>
            <a:ext uri="{FF2B5EF4-FFF2-40B4-BE49-F238E27FC236}">
              <a16:creationId xmlns:a16="http://schemas.microsoft.com/office/drawing/2014/main" id="{00000000-0008-0000-0600-0000B0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3" name="直線コネクタ 432">
          <a:extLst>
            <a:ext uri="{FF2B5EF4-FFF2-40B4-BE49-F238E27FC236}">
              <a16:creationId xmlns:a16="http://schemas.microsoft.com/office/drawing/2014/main" id="{00000000-0008-0000-0600-0000B1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34" name="テキスト ボックス 433">
          <a:extLst>
            <a:ext uri="{FF2B5EF4-FFF2-40B4-BE49-F238E27FC236}">
              <a16:creationId xmlns:a16="http://schemas.microsoft.com/office/drawing/2014/main" id="{00000000-0008-0000-0600-0000B2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35" name="直線コネクタ 434">
          <a:extLst>
            <a:ext uri="{FF2B5EF4-FFF2-40B4-BE49-F238E27FC236}">
              <a16:creationId xmlns:a16="http://schemas.microsoft.com/office/drawing/2014/main" id="{00000000-0008-0000-0600-0000B3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36" name="テキスト ボックス 435">
          <a:extLst>
            <a:ext uri="{FF2B5EF4-FFF2-40B4-BE49-F238E27FC236}">
              <a16:creationId xmlns:a16="http://schemas.microsoft.com/office/drawing/2014/main" id="{00000000-0008-0000-0600-0000B4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37" name="直線コネクタ 436">
          <a:extLst>
            <a:ext uri="{FF2B5EF4-FFF2-40B4-BE49-F238E27FC236}">
              <a16:creationId xmlns:a16="http://schemas.microsoft.com/office/drawing/2014/main" id="{00000000-0008-0000-0600-0000B5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38" name="テキスト ボックス 437">
          <a:extLst>
            <a:ext uri="{FF2B5EF4-FFF2-40B4-BE49-F238E27FC236}">
              <a16:creationId xmlns:a16="http://schemas.microsoft.com/office/drawing/2014/main" id="{00000000-0008-0000-0600-0000B6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39" name="直線コネクタ 438">
          <a:extLst>
            <a:ext uri="{FF2B5EF4-FFF2-40B4-BE49-F238E27FC236}">
              <a16:creationId xmlns:a16="http://schemas.microsoft.com/office/drawing/2014/main" id="{00000000-0008-0000-0600-0000B7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0" name="テキスト ボックス 439">
          <a:extLst>
            <a:ext uri="{FF2B5EF4-FFF2-40B4-BE49-F238E27FC236}">
              <a16:creationId xmlns:a16="http://schemas.microsoft.com/office/drawing/2014/main" id="{00000000-0008-0000-0600-0000B8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1" name="直線コネクタ 440">
          <a:extLst>
            <a:ext uri="{FF2B5EF4-FFF2-40B4-BE49-F238E27FC236}">
              <a16:creationId xmlns:a16="http://schemas.microsoft.com/office/drawing/2014/main" id="{00000000-0008-0000-0600-0000B9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3" name="普通建設事業費 （ うち更新整備　）グラフ枠">
          <a:extLst>
            <a:ext uri="{FF2B5EF4-FFF2-40B4-BE49-F238E27FC236}">
              <a16:creationId xmlns:a16="http://schemas.microsoft.com/office/drawing/2014/main" id="{00000000-0008-0000-0600-0000BB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31925</xdr:rowOff>
    </xdr:from>
    <xdr:to>
      <xdr:col>54</xdr:col>
      <xdr:colOff>189865</xdr:colOff>
      <xdr:row>99</xdr:row>
      <xdr:rowOff>44450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flipV="1">
          <a:off x="10475595" y="15462425"/>
          <a:ext cx="1270" cy="15555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48277</xdr:rowOff>
    </xdr:from>
    <xdr:ext cx="249299" cy="259045"/>
    <xdr:sp macro="" textlink="">
      <xdr:nvSpPr>
        <xdr:cNvPr id="445" name="普通建設事業費 （ うち更新整備　）最小値テキスト">
          <a:extLst>
            <a:ext uri="{FF2B5EF4-FFF2-40B4-BE49-F238E27FC236}">
              <a16:creationId xmlns:a16="http://schemas.microsoft.com/office/drawing/2014/main" id="{00000000-0008-0000-0600-0000BD010000}"/>
            </a:ext>
          </a:extLst>
        </xdr:cNvPr>
        <xdr:cNvSpPr txBox="1"/>
      </xdr:nvSpPr>
      <xdr:spPr>
        <a:xfrm>
          <a:off x="10528300" y="17021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44450</xdr:rowOff>
    </xdr:from>
    <xdr:to>
      <xdr:col>55</xdr:col>
      <xdr:colOff>88900</xdr:colOff>
      <xdr:row>99</xdr:row>
      <xdr:rowOff>44450</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10388600" y="1701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150052</xdr:rowOff>
    </xdr:from>
    <xdr:ext cx="599010" cy="259045"/>
    <xdr:sp macro="" textlink="">
      <xdr:nvSpPr>
        <xdr:cNvPr id="447" name="普通建設事業費 （ うち更新整備　）最大値テキスト">
          <a:extLst>
            <a:ext uri="{FF2B5EF4-FFF2-40B4-BE49-F238E27FC236}">
              <a16:creationId xmlns:a16="http://schemas.microsoft.com/office/drawing/2014/main" id="{00000000-0008-0000-0600-0000BF010000}"/>
            </a:ext>
          </a:extLst>
        </xdr:cNvPr>
        <xdr:cNvSpPr txBox="1"/>
      </xdr:nvSpPr>
      <xdr:spPr>
        <a:xfrm>
          <a:off x="10528300" y="15237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816,575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31925</xdr:rowOff>
    </xdr:from>
    <xdr:to>
      <xdr:col>55</xdr:col>
      <xdr:colOff>88900</xdr:colOff>
      <xdr:row>90</xdr:row>
      <xdr:rowOff>31925</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10388600" y="15462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161365</xdr:rowOff>
    </xdr:from>
    <xdr:to>
      <xdr:col>55</xdr:col>
      <xdr:colOff>0</xdr:colOff>
      <xdr:row>98</xdr:row>
      <xdr:rowOff>49124</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9639300" y="16792015"/>
          <a:ext cx="838200" cy="592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53413</xdr:rowOff>
    </xdr:from>
    <xdr:ext cx="599010" cy="259045"/>
    <xdr:sp macro="" textlink="">
      <xdr:nvSpPr>
        <xdr:cNvPr id="450" name="普通建設事業費 （ うち更新整備　）平均値テキスト">
          <a:extLst>
            <a:ext uri="{FF2B5EF4-FFF2-40B4-BE49-F238E27FC236}">
              <a16:creationId xmlns:a16="http://schemas.microsoft.com/office/drawing/2014/main" id="{00000000-0008-0000-0600-0000C2010000}"/>
            </a:ext>
          </a:extLst>
        </xdr:cNvPr>
        <xdr:cNvSpPr txBox="1"/>
      </xdr:nvSpPr>
      <xdr:spPr>
        <a:xfrm>
          <a:off x="10528300" y="165126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160,637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30536</xdr:rowOff>
    </xdr:from>
    <xdr:to>
      <xdr:col>55</xdr:col>
      <xdr:colOff>50800</xdr:colOff>
      <xdr:row>97</xdr:row>
      <xdr:rowOff>132136</xdr:rowOff>
    </xdr:to>
    <xdr:sp macro="" textlink="">
      <xdr:nvSpPr>
        <xdr:cNvPr id="451" name="フローチャート: 判断 450">
          <a:extLst>
            <a:ext uri="{FF2B5EF4-FFF2-40B4-BE49-F238E27FC236}">
              <a16:creationId xmlns:a16="http://schemas.microsoft.com/office/drawing/2014/main" id="{00000000-0008-0000-0600-0000C3010000}"/>
            </a:ext>
          </a:extLst>
        </xdr:cNvPr>
        <xdr:cNvSpPr/>
      </xdr:nvSpPr>
      <xdr:spPr>
        <a:xfrm>
          <a:off x="10426700" y="16661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161365</xdr:rowOff>
    </xdr:from>
    <xdr:to>
      <xdr:col>50</xdr:col>
      <xdr:colOff>114300</xdr:colOff>
      <xdr:row>98</xdr:row>
      <xdr:rowOff>75084</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flipV="1">
          <a:off x="8750300" y="16792015"/>
          <a:ext cx="889000" cy="851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52485</xdr:rowOff>
    </xdr:from>
    <xdr:to>
      <xdr:col>50</xdr:col>
      <xdr:colOff>165100</xdr:colOff>
      <xdr:row>97</xdr:row>
      <xdr:rowOff>154085</xdr:rowOff>
    </xdr:to>
    <xdr:sp macro="" textlink="">
      <xdr:nvSpPr>
        <xdr:cNvPr id="453" name="フローチャート: 判断 452">
          <a:extLst>
            <a:ext uri="{FF2B5EF4-FFF2-40B4-BE49-F238E27FC236}">
              <a16:creationId xmlns:a16="http://schemas.microsoft.com/office/drawing/2014/main" id="{00000000-0008-0000-0600-0000C5010000}"/>
            </a:ext>
          </a:extLst>
        </xdr:cNvPr>
        <xdr:cNvSpPr/>
      </xdr:nvSpPr>
      <xdr:spPr>
        <a:xfrm>
          <a:off x="9588500" y="16683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170612</xdr:rowOff>
    </xdr:from>
    <xdr:ext cx="599010" cy="259045"/>
    <xdr:sp macro="" textlink="">
      <xdr:nvSpPr>
        <xdr:cNvPr id="454" name="テキスト ボックス 453">
          <a:extLst>
            <a:ext uri="{FF2B5EF4-FFF2-40B4-BE49-F238E27FC236}">
              <a16:creationId xmlns:a16="http://schemas.microsoft.com/office/drawing/2014/main" id="{00000000-0008-0000-0600-0000C6010000}"/>
            </a:ext>
          </a:extLst>
        </xdr:cNvPr>
        <xdr:cNvSpPr txBox="1"/>
      </xdr:nvSpPr>
      <xdr:spPr>
        <a:xfrm>
          <a:off x="9339795" y="164583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162412</xdr:rowOff>
    </xdr:from>
    <xdr:to>
      <xdr:col>45</xdr:col>
      <xdr:colOff>177800</xdr:colOff>
      <xdr:row>98</xdr:row>
      <xdr:rowOff>75084</xdr:rowOff>
    </xdr:to>
    <xdr:cxnSp macro="">
      <xdr:nvCxnSpPr>
        <xdr:cNvPr id="455" name="直線コネクタ 454">
          <a:extLst>
            <a:ext uri="{FF2B5EF4-FFF2-40B4-BE49-F238E27FC236}">
              <a16:creationId xmlns:a16="http://schemas.microsoft.com/office/drawing/2014/main" id="{00000000-0008-0000-0600-0000C7010000}"/>
            </a:ext>
          </a:extLst>
        </xdr:cNvPr>
        <xdr:cNvCxnSpPr/>
      </xdr:nvCxnSpPr>
      <xdr:spPr>
        <a:xfrm>
          <a:off x="7861300" y="16793062"/>
          <a:ext cx="889000" cy="84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165277</xdr:rowOff>
    </xdr:from>
    <xdr:to>
      <xdr:col>46</xdr:col>
      <xdr:colOff>38100</xdr:colOff>
      <xdr:row>97</xdr:row>
      <xdr:rowOff>95427</xdr:rowOff>
    </xdr:to>
    <xdr:sp macro="" textlink="">
      <xdr:nvSpPr>
        <xdr:cNvPr id="456" name="フローチャート: 判断 455">
          <a:extLst>
            <a:ext uri="{FF2B5EF4-FFF2-40B4-BE49-F238E27FC236}">
              <a16:creationId xmlns:a16="http://schemas.microsoft.com/office/drawing/2014/main" id="{00000000-0008-0000-0600-0000C8010000}"/>
            </a:ext>
          </a:extLst>
        </xdr:cNvPr>
        <xdr:cNvSpPr/>
      </xdr:nvSpPr>
      <xdr:spPr>
        <a:xfrm>
          <a:off x="8699500" y="16624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111954</xdr:rowOff>
    </xdr:from>
    <xdr:ext cx="599010"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8450795" y="163997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85723</xdr:rowOff>
    </xdr:from>
    <xdr:to>
      <xdr:col>41</xdr:col>
      <xdr:colOff>50800</xdr:colOff>
      <xdr:row>97</xdr:row>
      <xdr:rowOff>162412</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972300" y="16716373"/>
          <a:ext cx="889000" cy="76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65318</xdr:rowOff>
    </xdr:from>
    <xdr:to>
      <xdr:col>41</xdr:col>
      <xdr:colOff>101600</xdr:colOff>
      <xdr:row>97</xdr:row>
      <xdr:rowOff>166918</xdr:rowOff>
    </xdr:to>
    <xdr:sp macro="" textlink="">
      <xdr:nvSpPr>
        <xdr:cNvPr id="459" name="フローチャート: 判断 458">
          <a:extLst>
            <a:ext uri="{FF2B5EF4-FFF2-40B4-BE49-F238E27FC236}">
              <a16:creationId xmlns:a16="http://schemas.microsoft.com/office/drawing/2014/main" id="{00000000-0008-0000-0600-0000CB010000}"/>
            </a:ext>
          </a:extLst>
        </xdr:cNvPr>
        <xdr:cNvSpPr/>
      </xdr:nvSpPr>
      <xdr:spPr>
        <a:xfrm>
          <a:off x="7810500" y="166959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96</xdr:row>
      <xdr:rowOff>11995</xdr:rowOff>
    </xdr:from>
    <xdr:ext cx="599010" cy="259045"/>
    <xdr:sp macro="" textlink="">
      <xdr:nvSpPr>
        <xdr:cNvPr id="460" name="テキスト ボックス 459">
          <a:extLst>
            <a:ext uri="{FF2B5EF4-FFF2-40B4-BE49-F238E27FC236}">
              <a16:creationId xmlns:a16="http://schemas.microsoft.com/office/drawing/2014/main" id="{00000000-0008-0000-0600-0000CC010000}"/>
            </a:ext>
          </a:extLst>
        </xdr:cNvPr>
        <xdr:cNvSpPr txBox="1"/>
      </xdr:nvSpPr>
      <xdr:spPr>
        <a:xfrm>
          <a:off x="7561795" y="164711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142,379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71355</xdr:rowOff>
    </xdr:from>
    <xdr:to>
      <xdr:col>36</xdr:col>
      <xdr:colOff>165100</xdr:colOff>
      <xdr:row>98</xdr:row>
      <xdr:rowOff>1505</xdr:rowOff>
    </xdr:to>
    <xdr:sp macro="" textlink="">
      <xdr:nvSpPr>
        <xdr:cNvPr id="461" name="フローチャート: 判断 460">
          <a:extLst>
            <a:ext uri="{FF2B5EF4-FFF2-40B4-BE49-F238E27FC236}">
              <a16:creationId xmlns:a16="http://schemas.microsoft.com/office/drawing/2014/main" id="{00000000-0008-0000-0600-0000CD010000}"/>
            </a:ext>
          </a:extLst>
        </xdr:cNvPr>
        <xdr:cNvSpPr/>
      </xdr:nvSpPr>
      <xdr:spPr>
        <a:xfrm>
          <a:off x="6921500" y="16702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164082</xdr:rowOff>
    </xdr:from>
    <xdr:ext cx="599010" cy="259045"/>
    <xdr:sp macro="" textlink="">
      <xdr:nvSpPr>
        <xdr:cNvPr id="462" name="テキスト ボックス 461">
          <a:extLst>
            <a:ext uri="{FF2B5EF4-FFF2-40B4-BE49-F238E27FC236}">
              <a16:creationId xmlns:a16="http://schemas.microsoft.com/office/drawing/2014/main" id="{00000000-0008-0000-0600-0000CE010000}"/>
            </a:ext>
          </a:extLst>
        </xdr:cNvPr>
        <xdr:cNvSpPr txBox="1"/>
      </xdr:nvSpPr>
      <xdr:spPr>
        <a:xfrm>
          <a:off x="6672795" y="167947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4" name="テキスト ボックス 463">
          <a:extLst>
            <a:ext uri="{FF2B5EF4-FFF2-40B4-BE49-F238E27FC236}">
              <a16:creationId xmlns:a16="http://schemas.microsoft.com/office/drawing/2014/main" id="{00000000-0008-0000-0600-0000D0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5" name="テキスト ボックス 464">
          <a:extLst>
            <a:ext uri="{FF2B5EF4-FFF2-40B4-BE49-F238E27FC236}">
              <a16:creationId xmlns:a16="http://schemas.microsoft.com/office/drawing/2014/main" id="{00000000-0008-0000-0600-0000D1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6" name="テキスト ボックス 465">
          <a:extLst>
            <a:ext uri="{FF2B5EF4-FFF2-40B4-BE49-F238E27FC236}">
              <a16:creationId xmlns:a16="http://schemas.microsoft.com/office/drawing/2014/main" id="{00000000-0008-0000-0600-0000D2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169774</xdr:rowOff>
    </xdr:from>
    <xdr:to>
      <xdr:col>55</xdr:col>
      <xdr:colOff>50800</xdr:colOff>
      <xdr:row>98</xdr:row>
      <xdr:rowOff>99924</xdr:rowOff>
    </xdr:to>
    <xdr:sp macro="" textlink="">
      <xdr:nvSpPr>
        <xdr:cNvPr id="468" name="楕円 467">
          <a:extLst>
            <a:ext uri="{FF2B5EF4-FFF2-40B4-BE49-F238E27FC236}">
              <a16:creationId xmlns:a16="http://schemas.microsoft.com/office/drawing/2014/main" id="{00000000-0008-0000-0600-0000D4010000}"/>
            </a:ext>
          </a:extLst>
        </xdr:cNvPr>
        <xdr:cNvSpPr/>
      </xdr:nvSpPr>
      <xdr:spPr>
        <a:xfrm>
          <a:off x="10426700" y="168004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148201</xdr:rowOff>
    </xdr:from>
    <xdr:ext cx="534377" cy="259045"/>
    <xdr:sp macro="" textlink="">
      <xdr:nvSpPr>
        <xdr:cNvPr id="469" name="普通建設事業費 （ うち更新整備　）該当値テキスト">
          <a:extLst>
            <a:ext uri="{FF2B5EF4-FFF2-40B4-BE49-F238E27FC236}">
              <a16:creationId xmlns:a16="http://schemas.microsoft.com/office/drawing/2014/main" id="{00000000-0008-0000-0600-0000D5010000}"/>
            </a:ext>
          </a:extLst>
        </xdr:cNvPr>
        <xdr:cNvSpPr txBox="1"/>
      </xdr:nvSpPr>
      <xdr:spPr>
        <a:xfrm>
          <a:off x="10528300" y="16778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110565</xdr:rowOff>
    </xdr:from>
    <xdr:to>
      <xdr:col>50</xdr:col>
      <xdr:colOff>165100</xdr:colOff>
      <xdr:row>98</xdr:row>
      <xdr:rowOff>40715</xdr:rowOff>
    </xdr:to>
    <xdr:sp macro="" textlink="">
      <xdr:nvSpPr>
        <xdr:cNvPr id="470" name="楕円 469">
          <a:extLst>
            <a:ext uri="{FF2B5EF4-FFF2-40B4-BE49-F238E27FC236}">
              <a16:creationId xmlns:a16="http://schemas.microsoft.com/office/drawing/2014/main" id="{00000000-0008-0000-0600-0000D6010000}"/>
            </a:ext>
          </a:extLst>
        </xdr:cNvPr>
        <xdr:cNvSpPr/>
      </xdr:nvSpPr>
      <xdr:spPr>
        <a:xfrm>
          <a:off x="9588500" y="167412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31842</xdr:rowOff>
    </xdr:from>
    <xdr:ext cx="59901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339795" y="168339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24284</xdr:rowOff>
    </xdr:from>
    <xdr:to>
      <xdr:col>46</xdr:col>
      <xdr:colOff>38100</xdr:colOff>
      <xdr:row>98</xdr:row>
      <xdr:rowOff>125884</xdr:rowOff>
    </xdr:to>
    <xdr:sp macro="" textlink="">
      <xdr:nvSpPr>
        <xdr:cNvPr id="472" name="楕円 471">
          <a:extLst>
            <a:ext uri="{FF2B5EF4-FFF2-40B4-BE49-F238E27FC236}">
              <a16:creationId xmlns:a16="http://schemas.microsoft.com/office/drawing/2014/main" id="{00000000-0008-0000-0600-0000D8010000}"/>
            </a:ext>
          </a:extLst>
        </xdr:cNvPr>
        <xdr:cNvSpPr/>
      </xdr:nvSpPr>
      <xdr:spPr>
        <a:xfrm>
          <a:off x="8699500" y="168263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117011</xdr:rowOff>
    </xdr:from>
    <xdr:ext cx="534377"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8483111" y="169191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111612</xdr:rowOff>
    </xdr:from>
    <xdr:to>
      <xdr:col>41</xdr:col>
      <xdr:colOff>101600</xdr:colOff>
      <xdr:row>98</xdr:row>
      <xdr:rowOff>41762</xdr:rowOff>
    </xdr:to>
    <xdr:sp macro="" textlink="">
      <xdr:nvSpPr>
        <xdr:cNvPr id="474" name="楕円 473">
          <a:extLst>
            <a:ext uri="{FF2B5EF4-FFF2-40B4-BE49-F238E27FC236}">
              <a16:creationId xmlns:a16="http://schemas.microsoft.com/office/drawing/2014/main" id="{00000000-0008-0000-0600-0000DA010000}"/>
            </a:ext>
          </a:extLst>
        </xdr:cNvPr>
        <xdr:cNvSpPr/>
      </xdr:nvSpPr>
      <xdr:spPr>
        <a:xfrm>
          <a:off x="7810500" y="16742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32889</xdr:rowOff>
    </xdr:from>
    <xdr:ext cx="59901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7561795" y="168349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34923</xdr:rowOff>
    </xdr:from>
    <xdr:to>
      <xdr:col>36</xdr:col>
      <xdr:colOff>165100</xdr:colOff>
      <xdr:row>97</xdr:row>
      <xdr:rowOff>136523</xdr:rowOff>
    </xdr:to>
    <xdr:sp macro="" textlink="">
      <xdr:nvSpPr>
        <xdr:cNvPr id="476" name="楕円 475">
          <a:extLst>
            <a:ext uri="{FF2B5EF4-FFF2-40B4-BE49-F238E27FC236}">
              <a16:creationId xmlns:a16="http://schemas.microsoft.com/office/drawing/2014/main" id="{00000000-0008-0000-0600-0000DC010000}"/>
            </a:ext>
          </a:extLst>
        </xdr:cNvPr>
        <xdr:cNvSpPr/>
      </xdr:nvSpPr>
      <xdr:spPr>
        <a:xfrm>
          <a:off x="6921500" y="16665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153050</xdr:rowOff>
    </xdr:from>
    <xdr:ext cx="59901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6672795" y="16440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78" name="正方形/長方形 477">
          <a:extLst>
            <a:ext uri="{FF2B5EF4-FFF2-40B4-BE49-F238E27FC236}">
              <a16:creationId xmlns:a16="http://schemas.microsoft.com/office/drawing/2014/main" id="{00000000-0008-0000-0600-0000DE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79" name="正方形/長方形 478">
          <a:extLst>
            <a:ext uri="{FF2B5EF4-FFF2-40B4-BE49-F238E27FC236}">
              <a16:creationId xmlns:a16="http://schemas.microsoft.com/office/drawing/2014/main" id="{00000000-0008-0000-0600-0000DF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0" name="正方形/長方形 479">
          <a:extLst>
            <a:ext uri="{FF2B5EF4-FFF2-40B4-BE49-F238E27FC236}">
              <a16:creationId xmlns:a16="http://schemas.microsoft.com/office/drawing/2014/main" id="{00000000-0008-0000-0600-0000E0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1" name="正方形/長方形 480">
          <a:extLst>
            <a:ext uri="{FF2B5EF4-FFF2-40B4-BE49-F238E27FC236}">
              <a16:creationId xmlns:a16="http://schemas.microsoft.com/office/drawing/2014/main" id="{00000000-0008-0000-0600-0000E1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2" name="正方形/長方形 481">
          <a:extLst>
            <a:ext uri="{FF2B5EF4-FFF2-40B4-BE49-F238E27FC236}">
              <a16:creationId xmlns:a16="http://schemas.microsoft.com/office/drawing/2014/main" id="{00000000-0008-0000-0600-0000E2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3" name="正方形/長方形 482">
          <a:extLst>
            <a:ext uri="{FF2B5EF4-FFF2-40B4-BE49-F238E27FC236}">
              <a16:creationId xmlns:a16="http://schemas.microsoft.com/office/drawing/2014/main" id="{00000000-0008-0000-0600-0000E3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4" name="正方形/長方形 483">
          <a:extLst>
            <a:ext uri="{FF2B5EF4-FFF2-40B4-BE49-F238E27FC236}">
              <a16:creationId xmlns:a16="http://schemas.microsoft.com/office/drawing/2014/main" id="{00000000-0008-0000-0600-0000E4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5" name="正方形/長方形 484">
          <a:extLst>
            <a:ext uri="{FF2B5EF4-FFF2-40B4-BE49-F238E27FC236}">
              <a16:creationId xmlns:a16="http://schemas.microsoft.com/office/drawing/2014/main" id="{00000000-0008-0000-0600-0000E5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7" name="直線コネクタ 486">
          <a:extLst>
            <a:ext uri="{FF2B5EF4-FFF2-40B4-BE49-F238E27FC236}">
              <a16:creationId xmlns:a16="http://schemas.microsoft.com/office/drawing/2014/main" id="{00000000-0008-0000-0600-0000E7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488" name="直線コネクタ 487">
          <a:extLst>
            <a:ext uri="{FF2B5EF4-FFF2-40B4-BE49-F238E27FC236}">
              <a16:creationId xmlns:a16="http://schemas.microsoft.com/office/drawing/2014/main" id="{00000000-0008-0000-0600-0000E8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489" name="テキスト ボックス 488">
          <a:extLst>
            <a:ext uri="{FF2B5EF4-FFF2-40B4-BE49-F238E27FC236}">
              <a16:creationId xmlns:a16="http://schemas.microsoft.com/office/drawing/2014/main" id="{00000000-0008-0000-0600-0000E9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490" name="直線コネクタ 489">
          <a:extLst>
            <a:ext uri="{FF2B5EF4-FFF2-40B4-BE49-F238E27FC236}">
              <a16:creationId xmlns:a16="http://schemas.microsoft.com/office/drawing/2014/main" id="{00000000-0008-0000-0600-0000EA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491" name="テキスト ボックス 490">
          <a:extLst>
            <a:ext uri="{FF2B5EF4-FFF2-40B4-BE49-F238E27FC236}">
              <a16:creationId xmlns:a16="http://schemas.microsoft.com/office/drawing/2014/main" id="{00000000-0008-0000-0600-0000EB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492" name="直線コネクタ 491">
          <a:extLst>
            <a:ext uri="{FF2B5EF4-FFF2-40B4-BE49-F238E27FC236}">
              <a16:creationId xmlns:a16="http://schemas.microsoft.com/office/drawing/2014/main" id="{00000000-0008-0000-0600-0000EC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493" name="テキスト ボックス 492">
          <a:extLst>
            <a:ext uri="{FF2B5EF4-FFF2-40B4-BE49-F238E27FC236}">
              <a16:creationId xmlns:a16="http://schemas.microsoft.com/office/drawing/2014/main" id="{00000000-0008-0000-0600-0000ED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494" name="直線コネクタ 493">
          <a:extLst>
            <a:ext uri="{FF2B5EF4-FFF2-40B4-BE49-F238E27FC236}">
              <a16:creationId xmlns:a16="http://schemas.microsoft.com/office/drawing/2014/main" id="{00000000-0008-0000-0600-0000EE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495" name="テキスト ボックス 494">
          <a:extLst>
            <a:ext uri="{FF2B5EF4-FFF2-40B4-BE49-F238E27FC236}">
              <a16:creationId xmlns:a16="http://schemas.microsoft.com/office/drawing/2014/main" id="{00000000-0008-0000-0600-0000EF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496" name="直線コネクタ 495">
          <a:extLst>
            <a:ext uri="{FF2B5EF4-FFF2-40B4-BE49-F238E27FC236}">
              <a16:creationId xmlns:a16="http://schemas.microsoft.com/office/drawing/2014/main" id="{00000000-0008-0000-0600-0000F0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497" name="テキスト ボックス 496">
          <a:extLst>
            <a:ext uri="{FF2B5EF4-FFF2-40B4-BE49-F238E27FC236}">
              <a16:creationId xmlns:a16="http://schemas.microsoft.com/office/drawing/2014/main" id="{00000000-0008-0000-0600-0000F1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8" name="直線コネクタ 497">
          <a:extLst>
            <a:ext uri="{FF2B5EF4-FFF2-40B4-BE49-F238E27FC236}">
              <a16:creationId xmlns:a16="http://schemas.microsoft.com/office/drawing/2014/main" id="{00000000-0008-0000-0600-0000F2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0" name="災害復旧事業費グラフ枠">
          <a:extLst>
            <a:ext uri="{FF2B5EF4-FFF2-40B4-BE49-F238E27FC236}">
              <a16:creationId xmlns:a16="http://schemas.microsoft.com/office/drawing/2014/main" id="{00000000-0008-0000-0600-0000F4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75210</xdr:rowOff>
    </xdr:from>
    <xdr:to>
      <xdr:col>85</xdr:col>
      <xdr:colOff>126364</xdr:colOff>
      <xdr:row>39</xdr:row>
      <xdr:rowOff>44450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flipV="1">
          <a:off x="16317595" y="5218710"/>
          <a:ext cx="1269" cy="1512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49035</xdr:rowOff>
    </xdr:from>
    <xdr:ext cx="249299" cy="259045"/>
    <xdr:sp macro="" textlink="">
      <xdr:nvSpPr>
        <xdr:cNvPr id="502" name="災害復旧事業費最小値テキスト">
          <a:extLst>
            <a:ext uri="{FF2B5EF4-FFF2-40B4-BE49-F238E27FC236}">
              <a16:creationId xmlns:a16="http://schemas.microsoft.com/office/drawing/2014/main" id="{00000000-0008-0000-0600-0000F6010000}"/>
            </a:ext>
          </a:extLst>
        </xdr:cNvPr>
        <xdr:cNvSpPr txBox="1"/>
      </xdr:nvSpPr>
      <xdr:spPr>
        <a:xfrm>
          <a:off x="16370300" y="673558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21887</xdr:rowOff>
    </xdr:from>
    <xdr:ext cx="599010" cy="259045"/>
    <xdr:sp macro="" textlink="">
      <xdr:nvSpPr>
        <xdr:cNvPr id="504" name="災害復旧事業費最大値テキスト">
          <a:extLst>
            <a:ext uri="{FF2B5EF4-FFF2-40B4-BE49-F238E27FC236}">
              <a16:creationId xmlns:a16="http://schemas.microsoft.com/office/drawing/2014/main" id="{00000000-0008-0000-0600-0000F8010000}"/>
            </a:ext>
          </a:extLst>
        </xdr:cNvPr>
        <xdr:cNvSpPr txBox="1"/>
      </xdr:nvSpPr>
      <xdr:spPr>
        <a:xfrm>
          <a:off x="16370300" y="49939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793,853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75210</xdr:rowOff>
    </xdr:from>
    <xdr:to>
      <xdr:col>86</xdr:col>
      <xdr:colOff>25400</xdr:colOff>
      <xdr:row>30</xdr:row>
      <xdr:rowOff>75210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6230600" y="5218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44450</xdr:rowOff>
    </xdr:from>
    <xdr:to>
      <xdr:col>85</xdr:col>
      <xdr:colOff>127000</xdr:colOff>
      <xdr:row>39</xdr:row>
      <xdr:rowOff>44450</xdr:rowOff>
    </xdr:to>
    <xdr:cxnSp macro="">
      <xdr:nvCxnSpPr>
        <xdr:cNvPr id="506" name="直線コネクタ 505">
          <a:extLst>
            <a:ext uri="{FF2B5EF4-FFF2-40B4-BE49-F238E27FC236}">
              <a16:creationId xmlns:a16="http://schemas.microsoft.com/office/drawing/2014/main" id="{00000000-0008-0000-0600-0000FA010000}"/>
            </a:ext>
          </a:extLst>
        </xdr:cNvPr>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137934</xdr:rowOff>
    </xdr:from>
    <xdr:ext cx="534377" cy="259045"/>
    <xdr:sp macro="" textlink="">
      <xdr:nvSpPr>
        <xdr:cNvPr id="507" name="災害復旧事業費平均値テキスト">
          <a:extLst>
            <a:ext uri="{FF2B5EF4-FFF2-40B4-BE49-F238E27FC236}">
              <a16:creationId xmlns:a16="http://schemas.microsoft.com/office/drawing/2014/main" id="{00000000-0008-0000-0600-0000FB010000}"/>
            </a:ext>
          </a:extLst>
        </xdr:cNvPr>
        <xdr:cNvSpPr txBox="1"/>
      </xdr:nvSpPr>
      <xdr:spPr>
        <a:xfrm>
          <a:off x="16370300" y="64815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115057</xdr:rowOff>
    </xdr:from>
    <xdr:to>
      <xdr:col>85</xdr:col>
      <xdr:colOff>177800</xdr:colOff>
      <xdr:row>39</xdr:row>
      <xdr:rowOff>45207</xdr:rowOff>
    </xdr:to>
    <xdr:sp macro="" textlink="">
      <xdr:nvSpPr>
        <xdr:cNvPr id="508" name="フローチャート: 判断 507">
          <a:extLst>
            <a:ext uri="{FF2B5EF4-FFF2-40B4-BE49-F238E27FC236}">
              <a16:creationId xmlns:a16="http://schemas.microsoft.com/office/drawing/2014/main" id="{00000000-0008-0000-0600-0000FC010000}"/>
            </a:ext>
          </a:extLst>
        </xdr:cNvPr>
        <xdr:cNvSpPr/>
      </xdr:nvSpPr>
      <xdr:spPr>
        <a:xfrm>
          <a:off x="16268700" y="6630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44450</xdr:rowOff>
    </xdr:from>
    <xdr:to>
      <xdr:col>81</xdr:col>
      <xdr:colOff>50800</xdr:colOff>
      <xdr:row>39</xdr:row>
      <xdr:rowOff>44450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459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117104</xdr:rowOff>
    </xdr:from>
    <xdr:to>
      <xdr:col>81</xdr:col>
      <xdr:colOff>101600</xdr:colOff>
      <xdr:row>39</xdr:row>
      <xdr:rowOff>47254</xdr:rowOff>
    </xdr:to>
    <xdr:sp macro="" textlink="">
      <xdr:nvSpPr>
        <xdr:cNvPr id="510" name="フローチャート: 判断 509">
          <a:extLst>
            <a:ext uri="{FF2B5EF4-FFF2-40B4-BE49-F238E27FC236}">
              <a16:creationId xmlns:a16="http://schemas.microsoft.com/office/drawing/2014/main" id="{00000000-0008-0000-0600-0000FE010000}"/>
            </a:ext>
          </a:extLst>
        </xdr:cNvPr>
        <xdr:cNvSpPr/>
      </xdr:nvSpPr>
      <xdr:spPr>
        <a:xfrm>
          <a:off x="15430500" y="6632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63781</xdr:rowOff>
    </xdr:from>
    <xdr:ext cx="534377" cy="259045"/>
    <xdr:sp macro="" textlink="">
      <xdr:nvSpPr>
        <xdr:cNvPr id="511" name="テキスト ボックス 510">
          <a:extLst>
            <a:ext uri="{FF2B5EF4-FFF2-40B4-BE49-F238E27FC236}">
              <a16:creationId xmlns:a16="http://schemas.microsoft.com/office/drawing/2014/main" id="{00000000-0008-0000-0600-0000FF010000}"/>
            </a:ext>
          </a:extLst>
        </xdr:cNvPr>
        <xdr:cNvSpPr txBox="1"/>
      </xdr:nvSpPr>
      <xdr:spPr>
        <a:xfrm>
          <a:off x="15214111" y="6407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33951</xdr:rowOff>
    </xdr:from>
    <xdr:to>
      <xdr:col>76</xdr:col>
      <xdr:colOff>114300</xdr:colOff>
      <xdr:row>39</xdr:row>
      <xdr:rowOff>44450</xdr:rowOff>
    </xdr:to>
    <xdr:cxnSp macro="">
      <xdr:nvCxnSpPr>
        <xdr:cNvPr id="512" name="直線コネクタ 511">
          <a:extLst>
            <a:ext uri="{FF2B5EF4-FFF2-40B4-BE49-F238E27FC236}">
              <a16:creationId xmlns:a16="http://schemas.microsoft.com/office/drawing/2014/main" id="{00000000-0008-0000-0600-000000020000}"/>
            </a:ext>
          </a:extLst>
        </xdr:cNvPr>
        <xdr:cNvCxnSpPr/>
      </xdr:nvCxnSpPr>
      <xdr:spPr>
        <a:xfrm>
          <a:off x="13703300" y="6720501"/>
          <a:ext cx="889000" cy="10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120171</xdr:rowOff>
    </xdr:from>
    <xdr:to>
      <xdr:col>76</xdr:col>
      <xdr:colOff>165100</xdr:colOff>
      <xdr:row>39</xdr:row>
      <xdr:rowOff>50321</xdr:rowOff>
    </xdr:to>
    <xdr:sp macro="" textlink="">
      <xdr:nvSpPr>
        <xdr:cNvPr id="513" name="フローチャート: 判断 512">
          <a:extLst>
            <a:ext uri="{FF2B5EF4-FFF2-40B4-BE49-F238E27FC236}">
              <a16:creationId xmlns:a16="http://schemas.microsoft.com/office/drawing/2014/main" id="{00000000-0008-0000-0600-000001020000}"/>
            </a:ext>
          </a:extLst>
        </xdr:cNvPr>
        <xdr:cNvSpPr/>
      </xdr:nvSpPr>
      <xdr:spPr>
        <a:xfrm>
          <a:off x="14541500" y="6635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66848</xdr:rowOff>
    </xdr:from>
    <xdr:ext cx="534377"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4325111" y="6410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33951</xdr:rowOff>
    </xdr:from>
    <xdr:to>
      <xdr:col>71</xdr:col>
      <xdr:colOff>177800</xdr:colOff>
      <xdr:row>39</xdr:row>
      <xdr:rowOff>44450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flipV="1">
          <a:off x="12814300" y="6720501"/>
          <a:ext cx="889000" cy="10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121193</xdr:rowOff>
    </xdr:from>
    <xdr:to>
      <xdr:col>72</xdr:col>
      <xdr:colOff>38100</xdr:colOff>
      <xdr:row>39</xdr:row>
      <xdr:rowOff>51343</xdr:rowOff>
    </xdr:to>
    <xdr:sp macro="" textlink="">
      <xdr:nvSpPr>
        <xdr:cNvPr id="516" name="フローチャート: 判断 515">
          <a:extLst>
            <a:ext uri="{FF2B5EF4-FFF2-40B4-BE49-F238E27FC236}">
              <a16:creationId xmlns:a16="http://schemas.microsoft.com/office/drawing/2014/main" id="{00000000-0008-0000-0600-000004020000}"/>
            </a:ext>
          </a:extLst>
        </xdr:cNvPr>
        <xdr:cNvSpPr/>
      </xdr:nvSpPr>
      <xdr:spPr>
        <a:xfrm>
          <a:off x="13652500" y="6636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67870</xdr:rowOff>
    </xdr:from>
    <xdr:ext cx="534377" cy="259045"/>
    <xdr:sp macro="" textlink="">
      <xdr:nvSpPr>
        <xdr:cNvPr id="517" name="テキスト ボックス 516">
          <a:extLst>
            <a:ext uri="{FF2B5EF4-FFF2-40B4-BE49-F238E27FC236}">
              <a16:creationId xmlns:a16="http://schemas.microsoft.com/office/drawing/2014/main" id="{00000000-0008-0000-0600-000005020000}"/>
            </a:ext>
          </a:extLst>
        </xdr:cNvPr>
        <xdr:cNvSpPr txBox="1"/>
      </xdr:nvSpPr>
      <xdr:spPr>
        <a:xfrm>
          <a:off x="13436111" y="64115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128553</xdr:rowOff>
    </xdr:from>
    <xdr:to>
      <xdr:col>67</xdr:col>
      <xdr:colOff>101600</xdr:colOff>
      <xdr:row>39</xdr:row>
      <xdr:rowOff>58703</xdr:rowOff>
    </xdr:to>
    <xdr:sp macro="" textlink="">
      <xdr:nvSpPr>
        <xdr:cNvPr id="518" name="フローチャート: 判断 517">
          <a:extLst>
            <a:ext uri="{FF2B5EF4-FFF2-40B4-BE49-F238E27FC236}">
              <a16:creationId xmlns:a16="http://schemas.microsoft.com/office/drawing/2014/main" id="{00000000-0008-0000-0600-000006020000}"/>
            </a:ext>
          </a:extLst>
        </xdr:cNvPr>
        <xdr:cNvSpPr/>
      </xdr:nvSpPr>
      <xdr:spPr>
        <a:xfrm>
          <a:off x="12763500" y="6643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75230</xdr:rowOff>
    </xdr:from>
    <xdr:ext cx="534377" cy="259045"/>
    <xdr:sp macro="" textlink="">
      <xdr:nvSpPr>
        <xdr:cNvPr id="519" name="テキスト ボックス 518">
          <a:extLst>
            <a:ext uri="{FF2B5EF4-FFF2-40B4-BE49-F238E27FC236}">
              <a16:creationId xmlns:a16="http://schemas.microsoft.com/office/drawing/2014/main" id="{00000000-0008-0000-0600-000007020000}"/>
            </a:ext>
          </a:extLst>
        </xdr:cNvPr>
        <xdr:cNvSpPr txBox="1"/>
      </xdr:nvSpPr>
      <xdr:spPr>
        <a:xfrm>
          <a:off x="12547111" y="64188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1" name="テキスト ボックス 520">
          <a:extLst>
            <a:ext uri="{FF2B5EF4-FFF2-40B4-BE49-F238E27FC236}">
              <a16:creationId xmlns:a16="http://schemas.microsoft.com/office/drawing/2014/main" id="{00000000-0008-0000-0600-000009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3" name="テキスト ボックス 522">
          <a:extLst>
            <a:ext uri="{FF2B5EF4-FFF2-40B4-BE49-F238E27FC236}">
              <a16:creationId xmlns:a16="http://schemas.microsoft.com/office/drawing/2014/main" id="{00000000-0008-0000-0600-00000B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25" name="楕円 524">
          <a:extLst>
            <a:ext uri="{FF2B5EF4-FFF2-40B4-BE49-F238E27FC236}">
              <a16:creationId xmlns:a16="http://schemas.microsoft.com/office/drawing/2014/main" id="{00000000-0008-0000-0600-00000D020000}"/>
            </a:ext>
          </a:extLst>
        </xdr:cNvPr>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93485</xdr:rowOff>
    </xdr:from>
    <xdr:ext cx="249299" cy="259045"/>
    <xdr:sp macro="" textlink="">
      <xdr:nvSpPr>
        <xdr:cNvPr id="526" name="災害復旧事業費該当値テキスト">
          <a:extLst>
            <a:ext uri="{FF2B5EF4-FFF2-40B4-BE49-F238E27FC236}">
              <a16:creationId xmlns:a16="http://schemas.microsoft.com/office/drawing/2014/main" id="{00000000-0008-0000-0600-00000E020000}"/>
            </a:ext>
          </a:extLst>
        </xdr:cNvPr>
        <xdr:cNvSpPr txBox="1"/>
      </xdr:nvSpPr>
      <xdr:spPr>
        <a:xfrm>
          <a:off x="16370300" y="660858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27" name="楕円 526">
          <a:extLst>
            <a:ext uri="{FF2B5EF4-FFF2-40B4-BE49-F238E27FC236}">
              <a16:creationId xmlns:a16="http://schemas.microsoft.com/office/drawing/2014/main" id="{00000000-0008-0000-0600-00000F020000}"/>
            </a:ext>
          </a:extLst>
        </xdr:cNvPr>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29" name="楕円 528">
          <a:extLst>
            <a:ext uri="{FF2B5EF4-FFF2-40B4-BE49-F238E27FC236}">
              <a16:creationId xmlns:a16="http://schemas.microsoft.com/office/drawing/2014/main" id="{00000000-0008-0000-0600-000011020000}"/>
            </a:ext>
          </a:extLst>
        </xdr:cNvPr>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154601</xdr:rowOff>
    </xdr:from>
    <xdr:to>
      <xdr:col>72</xdr:col>
      <xdr:colOff>38100</xdr:colOff>
      <xdr:row>39</xdr:row>
      <xdr:rowOff>84751</xdr:rowOff>
    </xdr:to>
    <xdr:sp macro="" textlink="">
      <xdr:nvSpPr>
        <xdr:cNvPr id="531" name="楕円 530">
          <a:extLst>
            <a:ext uri="{FF2B5EF4-FFF2-40B4-BE49-F238E27FC236}">
              <a16:creationId xmlns:a16="http://schemas.microsoft.com/office/drawing/2014/main" id="{00000000-0008-0000-0600-000013020000}"/>
            </a:ext>
          </a:extLst>
        </xdr:cNvPr>
        <xdr:cNvSpPr/>
      </xdr:nvSpPr>
      <xdr:spPr>
        <a:xfrm>
          <a:off x="13652500" y="6669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75878</xdr:rowOff>
    </xdr:from>
    <xdr:ext cx="469744"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3468428" y="67624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33" name="楕円 532">
          <a:extLst>
            <a:ext uri="{FF2B5EF4-FFF2-40B4-BE49-F238E27FC236}">
              <a16:creationId xmlns:a16="http://schemas.microsoft.com/office/drawing/2014/main" id="{00000000-0008-0000-0600-000015020000}"/>
            </a:ext>
          </a:extLst>
        </xdr:cNvPr>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5" name="正方形/長方形 534">
          <a:extLst>
            <a:ext uri="{FF2B5EF4-FFF2-40B4-BE49-F238E27FC236}">
              <a16:creationId xmlns:a16="http://schemas.microsoft.com/office/drawing/2014/main" id="{00000000-0008-0000-0600-000017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6" name="正方形/長方形 535">
          <a:extLst>
            <a:ext uri="{FF2B5EF4-FFF2-40B4-BE49-F238E27FC236}">
              <a16:creationId xmlns:a16="http://schemas.microsoft.com/office/drawing/2014/main" id="{00000000-0008-0000-0600-000018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7" name="正方形/長方形 536">
          <a:extLst>
            <a:ext uri="{FF2B5EF4-FFF2-40B4-BE49-F238E27FC236}">
              <a16:creationId xmlns:a16="http://schemas.microsoft.com/office/drawing/2014/main" id="{00000000-0008-0000-0600-000019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8" name="正方形/長方形 537">
          <a:extLst>
            <a:ext uri="{FF2B5EF4-FFF2-40B4-BE49-F238E27FC236}">
              <a16:creationId xmlns:a16="http://schemas.microsoft.com/office/drawing/2014/main" id="{00000000-0008-0000-0600-00001A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39" name="正方形/長方形 538">
          <a:extLst>
            <a:ext uri="{FF2B5EF4-FFF2-40B4-BE49-F238E27FC236}">
              <a16:creationId xmlns:a16="http://schemas.microsoft.com/office/drawing/2014/main" id="{00000000-0008-0000-0600-00001B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0" name="正方形/長方形 539">
          <a:extLst>
            <a:ext uri="{FF2B5EF4-FFF2-40B4-BE49-F238E27FC236}">
              <a16:creationId xmlns:a16="http://schemas.microsoft.com/office/drawing/2014/main" id="{00000000-0008-0000-0600-00001C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1" name="正方形/長方形 540">
          <a:extLst>
            <a:ext uri="{FF2B5EF4-FFF2-40B4-BE49-F238E27FC236}">
              <a16:creationId xmlns:a16="http://schemas.microsoft.com/office/drawing/2014/main" id="{00000000-0008-0000-0600-00001D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2" name="正方形/長方形 541">
          <a:extLst>
            <a:ext uri="{FF2B5EF4-FFF2-40B4-BE49-F238E27FC236}">
              <a16:creationId xmlns:a16="http://schemas.microsoft.com/office/drawing/2014/main" id="{00000000-0008-0000-0600-00001E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4" name="直線コネクタ 543">
          <a:extLst>
            <a:ext uri="{FF2B5EF4-FFF2-40B4-BE49-F238E27FC236}">
              <a16:creationId xmlns:a16="http://schemas.microsoft.com/office/drawing/2014/main" id="{00000000-0008-0000-0600-000020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45" name="直線コネクタ 544">
          <a:extLst>
            <a:ext uri="{FF2B5EF4-FFF2-40B4-BE49-F238E27FC236}">
              <a16:creationId xmlns:a16="http://schemas.microsoft.com/office/drawing/2014/main" id="{00000000-0008-0000-0600-000021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47" name="直線コネクタ 546">
          <a:extLst>
            <a:ext uri="{FF2B5EF4-FFF2-40B4-BE49-F238E27FC236}">
              <a16:creationId xmlns:a16="http://schemas.microsoft.com/office/drawing/2014/main" id="{00000000-0008-0000-0600-000023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56</xdr:row>
      <xdr:rowOff>35577</xdr:rowOff>
    </xdr:from>
    <xdr:ext cx="467179" cy="259045"/>
    <xdr:sp macro="" textlink="">
      <xdr:nvSpPr>
        <xdr:cNvPr id="548" name="テキスト ボックス 547">
          <a:extLst>
            <a:ext uri="{FF2B5EF4-FFF2-40B4-BE49-F238E27FC236}">
              <a16:creationId xmlns:a16="http://schemas.microsoft.com/office/drawing/2014/main" id="{00000000-0008-0000-0600-000024020000}"/>
            </a:ext>
          </a:extLst>
        </xdr:cNvPr>
        <xdr:cNvSpPr txBox="1"/>
      </xdr:nvSpPr>
      <xdr:spPr>
        <a:xfrm>
          <a:off x="11978821" y="963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49" name="直線コネクタ 548">
          <a:extLst>
            <a:ext uri="{FF2B5EF4-FFF2-40B4-BE49-F238E27FC236}">
              <a16:creationId xmlns:a16="http://schemas.microsoft.com/office/drawing/2014/main" id="{00000000-0008-0000-0600-000025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53</xdr:row>
      <xdr:rowOff>168927</xdr:rowOff>
    </xdr:from>
    <xdr:ext cx="467179" cy="259045"/>
    <xdr:sp macro="" textlink="">
      <xdr:nvSpPr>
        <xdr:cNvPr id="550" name="テキスト ボックス 549">
          <a:extLst>
            <a:ext uri="{FF2B5EF4-FFF2-40B4-BE49-F238E27FC236}">
              <a16:creationId xmlns:a16="http://schemas.microsoft.com/office/drawing/2014/main" id="{00000000-0008-0000-0600-000026020000}"/>
            </a:ext>
          </a:extLst>
        </xdr:cNvPr>
        <xdr:cNvSpPr txBox="1"/>
      </xdr:nvSpPr>
      <xdr:spPr>
        <a:xfrm>
          <a:off x="11978821" y="925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51" name="直線コネクタ 550">
          <a:extLst>
            <a:ext uri="{FF2B5EF4-FFF2-40B4-BE49-F238E27FC236}">
              <a16:creationId xmlns:a16="http://schemas.microsoft.com/office/drawing/2014/main" id="{00000000-0008-0000-0600-000027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51</xdr:row>
      <xdr:rowOff>130827</xdr:rowOff>
    </xdr:from>
    <xdr:ext cx="467179" cy="259045"/>
    <xdr:sp macro="" textlink="">
      <xdr:nvSpPr>
        <xdr:cNvPr id="552" name="テキスト ボックス 551">
          <a:extLst>
            <a:ext uri="{FF2B5EF4-FFF2-40B4-BE49-F238E27FC236}">
              <a16:creationId xmlns:a16="http://schemas.microsoft.com/office/drawing/2014/main" id="{00000000-0008-0000-0600-000028020000}"/>
            </a:ext>
          </a:extLst>
        </xdr:cNvPr>
        <xdr:cNvSpPr txBox="1"/>
      </xdr:nvSpPr>
      <xdr:spPr>
        <a:xfrm>
          <a:off x="11978821" y="887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53" name="直線コネクタ 552">
          <a:extLst>
            <a:ext uri="{FF2B5EF4-FFF2-40B4-BE49-F238E27FC236}">
              <a16:creationId xmlns:a16="http://schemas.microsoft.com/office/drawing/2014/main" id="{00000000-0008-0000-0600-000029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49</xdr:row>
      <xdr:rowOff>92727</xdr:rowOff>
    </xdr:from>
    <xdr:ext cx="467179" cy="259045"/>
    <xdr:sp macro="" textlink="">
      <xdr:nvSpPr>
        <xdr:cNvPr id="554" name="テキスト ボックス 553">
          <a:extLst>
            <a:ext uri="{FF2B5EF4-FFF2-40B4-BE49-F238E27FC236}">
              <a16:creationId xmlns:a16="http://schemas.microsoft.com/office/drawing/2014/main" id="{00000000-0008-0000-0600-00002A020000}"/>
            </a:ext>
          </a:extLst>
        </xdr:cNvPr>
        <xdr:cNvSpPr txBox="1"/>
      </xdr:nvSpPr>
      <xdr:spPr>
        <a:xfrm>
          <a:off x="11978821" y="849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5" name="直線コネクタ 554">
          <a:extLst>
            <a:ext uri="{FF2B5EF4-FFF2-40B4-BE49-F238E27FC236}">
              <a16:creationId xmlns:a16="http://schemas.microsoft.com/office/drawing/2014/main" id="{00000000-0008-0000-0600-00002B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47</xdr:row>
      <xdr:rowOff>54627</xdr:rowOff>
    </xdr:from>
    <xdr:ext cx="467179" cy="259045"/>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1978821" y="811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7" name="失業対策事業費グラフ枠">
          <a:extLst>
            <a:ext uri="{FF2B5EF4-FFF2-40B4-BE49-F238E27FC236}">
              <a16:creationId xmlns:a16="http://schemas.microsoft.com/office/drawing/2014/main" id="{00000000-0008-0000-0600-00002D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63500</xdr:rowOff>
    </xdr:from>
    <xdr:to>
      <xdr:col>85</xdr:col>
      <xdr:colOff>126364</xdr:colOff>
      <xdr:row>59</xdr:row>
      <xdr:rowOff>44450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flipV="1">
          <a:off x="16317595" y="8807450"/>
          <a:ext cx="1269"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84218</xdr:rowOff>
    </xdr:from>
    <xdr:ext cx="249299" cy="259045"/>
    <xdr:sp macro="" textlink="">
      <xdr:nvSpPr>
        <xdr:cNvPr id="559" name="失業対策事業費最小値テキスト">
          <a:extLst>
            <a:ext uri="{FF2B5EF4-FFF2-40B4-BE49-F238E27FC236}">
              <a16:creationId xmlns:a16="http://schemas.microsoft.com/office/drawing/2014/main" id="{00000000-0008-0000-0600-00002F020000}"/>
            </a:ext>
          </a:extLst>
        </xdr:cNvPr>
        <xdr:cNvSpPr txBox="1"/>
      </xdr:nvSpPr>
      <xdr:spPr>
        <a:xfrm>
          <a:off x="16370300" y="1019976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44450</xdr:rowOff>
    </xdr:from>
    <xdr:to>
      <xdr:col>86</xdr:col>
      <xdr:colOff>25400</xdr:colOff>
      <xdr:row>59</xdr:row>
      <xdr:rowOff>44450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6230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10177</xdr:rowOff>
    </xdr:from>
    <xdr:ext cx="469744" cy="259045"/>
    <xdr:sp macro="" textlink="">
      <xdr:nvSpPr>
        <xdr:cNvPr id="561" name="失業対策事業費最大値テキスト">
          <a:extLst>
            <a:ext uri="{FF2B5EF4-FFF2-40B4-BE49-F238E27FC236}">
              <a16:creationId xmlns:a16="http://schemas.microsoft.com/office/drawing/2014/main" id="{00000000-0008-0000-0600-000031020000}"/>
            </a:ext>
          </a:extLst>
        </xdr:cNvPr>
        <xdr:cNvSpPr txBox="1"/>
      </xdr:nvSpPr>
      <xdr:spPr>
        <a:xfrm>
          <a:off x="16370300" y="8582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51</xdr:row>
      <xdr:rowOff>63500</xdr:rowOff>
    </xdr:from>
    <xdr:to>
      <xdr:col>86</xdr:col>
      <xdr:colOff>25400</xdr:colOff>
      <xdr:row>51</xdr:row>
      <xdr:rowOff>63500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6230600" y="88074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59</xdr:row>
      <xdr:rowOff>44450</xdr:rowOff>
    </xdr:from>
    <xdr:to>
      <xdr:col>85</xdr:col>
      <xdr:colOff>127000</xdr:colOff>
      <xdr:row>59</xdr:row>
      <xdr:rowOff>44450</xdr:rowOff>
    </xdr:to>
    <xdr:cxnSp macro="">
      <xdr:nvCxnSpPr>
        <xdr:cNvPr id="563" name="直線コネクタ 562">
          <a:extLst>
            <a:ext uri="{FF2B5EF4-FFF2-40B4-BE49-F238E27FC236}">
              <a16:creationId xmlns:a16="http://schemas.microsoft.com/office/drawing/2014/main" id="{00000000-0008-0000-0600-000033020000}"/>
            </a:ext>
          </a:extLst>
        </xdr:cNvPr>
        <xdr:cNvCxnSpPr/>
      </xdr:nvCxnSpPr>
      <xdr:spPr>
        <a:xfrm>
          <a:off x="15481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1668</xdr:rowOff>
    </xdr:from>
    <xdr:ext cx="313932" cy="259045"/>
    <xdr:sp macro="" textlink="">
      <xdr:nvSpPr>
        <xdr:cNvPr id="564" name="失業対策事業費平均値テキスト">
          <a:extLst>
            <a:ext uri="{FF2B5EF4-FFF2-40B4-BE49-F238E27FC236}">
              <a16:creationId xmlns:a16="http://schemas.microsoft.com/office/drawing/2014/main" id="{00000000-0008-0000-0600-000034020000}"/>
            </a:ext>
          </a:extLst>
        </xdr:cNvPr>
        <xdr:cNvSpPr txBox="1"/>
      </xdr:nvSpPr>
      <xdr:spPr>
        <a:xfrm>
          <a:off x="16370300" y="9945768"/>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150241</xdr:rowOff>
    </xdr:from>
    <xdr:to>
      <xdr:col>85</xdr:col>
      <xdr:colOff>177800</xdr:colOff>
      <xdr:row>59</xdr:row>
      <xdr:rowOff>80391</xdr:rowOff>
    </xdr:to>
    <xdr:sp macro="" textlink="">
      <xdr:nvSpPr>
        <xdr:cNvPr id="565" name="フローチャート: 判断 564">
          <a:extLst>
            <a:ext uri="{FF2B5EF4-FFF2-40B4-BE49-F238E27FC236}">
              <a16:creationId xmlns:a16="http://schemas.microsoft.com/office/drawing/2014/main" id="{00000000-0008-0000-0600-000035020000}"/>
            </a:ext>
          </a:extLst>
        </xdr:cNvPr>
        <xdr:cNvSpPr/>
      </xdr:nvSpPr>
      <xdr:spPr>
        <a:xfrm>
          <a:off x="16268700" y="10094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44450</xdr:rowOff>
    </xdr:from>
    <xdr:to>
      <xdr:col>81</xdr:col>
      <xdr:colOff>50800</xdr:colOff>
      <xdr:row>59</xdr:row>
      <xdr:rowOff>44450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4592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165100</xdr:rowOff>
    </xdr:from>
    <xdr:to>
      <xdr:col>81</xdr:col>
      <xdr:colOff>101600</xdr:colOff>
      <xdr:row>59</xdr:row>
      <xdr:rowOff>95250</xdr:rowOff>
    </xdr:to>
    <xdr:sp macro="" textlink="">
      <xdr:nvSpPr>
        <xdr:cNvPr id="567" name="フローチャート: 判断 566">
          <a:extLst>
            <a:ext uri="{FF2B5EF4-FFF2-40B4-BE49-F238E27FC236}">
              <a16:creationId xmlns:a16="http://schemas.microsoft.com/office/drawing/2014/main" id="{00000000-0008-0000-0600-000037020000}"/>
            </a:ext>
          </a:extLst>
        </xdr:cNvPr>
        <xdr:cNvSpPr/>
      </xdr:nvSpPr>
      <xdr:spPr>
        <a:xfrm>
          <a:off x="15430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86377</xdr:rowOff>
    </xdr:from>
    <xdr:ext cx="249299" cy="259045"/>
    <xdr:sp macro="" textlink="">
      <xdr:nvSpPr>
        <xdr:cNvPr id="568" name="テキスト ボックス 567">
          <a:extLst>
            <a:ext uri="{FF2B5EF4-FFF2-40B4-BE49-F238E27FC236}">
              <a16:creationId xmlns:a16="http://schemas.microsoft.com/office/drawing/2014/main" id="{00000000-0008-0000-0600-000038020000}"/>
            </a:ext>
          </a:extLst>
        </xdr:cNvPr>
        <xdr:cNvSpPr txBox="1"/>
      </xdr:nvSpPr>
      <xdr:spPr>
        <a:xfrm>
          <a:off x="15356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59</xdr:row>
      <xdr:rowOff>44450</xdr:rowOff>
    </xdr:from>
    <xdr:to>
      <xdr:col>76</xdr:col>
      <xdr:colOff>114300</xdr:colOff>
      <xdr:row>59</xdr:row>
      <xdr:rowOff>44450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3703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165100</xdr:rowOff>
    </xdr:from>
    <xdr:to>
      <xdr:col>76</xdr:col>
      <xdr:colOff>165100</xdr:colOff>
      <xdr:row>59</xdr:row>
      <xdr:rowOff>95250</xdr:rowOff>
    </xdr:to>
    <xdr:sp macro="" textlink="">
      <xdr:nvSpPr>
        <xdr:cNvPr id="570" name="フローチャート: 判断 569">
          <a:extLst>
            <a:ext uri="{FF2B5EF4-FFF2-40B4-BE49-F238E27FC236}">
              <a16:creationId xmlns:a16="http://schemas.microsoft.com/office/drawing/2014/main" id="{00000000-0008-0000-0600-00003A020000}"/>
            </a:ext>
          </a:extLst>
        </xdr:cNvPr>
        <xdr:cNvSpPr/>
      </xdr:nvSpPr>
      <xdr:spPr>
        <a:xfrm>
          <a:off x="14541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86377</xdr:rowOff>
    </xdr:from>
    <xdr:ext cx="249299"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4467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59</xdr:row>
      <xdr:rowOff>44450</xdr:rowOff>
    </xdr:from>
    <xdr:to>
      <xdr:col>71</xdr:col>
      <xdr:colOff>177800</xdr:colOff>
      <xdr:row>59</xdr:row>
      <xdr:rowOff>44450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281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165100</xdr:rowOff>
    </xdr:from>
    <xdr:to>
      <xdr:col>72</xdr:col>
      <xdr:colOff>38100</xdr:colOff>
      <xdr:row>59</xdr:row>
      <xdr:rowOff>95250</xdr:rowOff>
    </xdr:to>
    <xdr:sp macro="" textlink="">
      <xdr:nvSpPr>
        <xdr:cNvPr id="573" name="フローチャート: 判断 572">
          <a:extLst>
            <a:ext uri="{FF2B5EF4-FFF2-40B4-BE49-F238E27FC236}">
              <a16:creationId xmlns:a16="http://schemas.microsoft.com/office/drawing/2014/main" id="{00000000-0008-0000-0600-00003D020000}"/>
            </a:ext>
          </a:extLst>
        </xdr:cNvPr>
        <xdr:cNvSpPr/>
      </xdr:nvSpPr>
      <xdr:spPr>
        <a:xfrm>
          <a:off x="13652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86377</xdr:rowOff>
    </xdr:from>
    <xdr:ext cx="249299" cy="259045"/>
    <xdr:sp macro="" textlink="">
      <xdr:nvSpPr>
        <xdr:cNvPr id="574" name="テキスト ボックス 573">
          <a:extLst>
            <a:ext uri="{FF2B5EF4-FFF2-40B4-BE49-F238E27FC236}">
              <a16:creationId xmlns:a16="http://schemas.microsoft.com/office/drawing/2014/main" id="{00000000-0008-0000-0600-00003E020000}"/>
            </a:ext>
          </a:extLst>
        </xdr:cNvPr>
        <xdr:cNvSpPr txBox="1"/>
      </xdr:nvSpPr>
      <xdr:spPr>
        <a:xfrm>
          <a:off x="1357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165100</xdr:rowOff>
    </xdr:from>
    <xdr:to>
      <xdr:col>67</xdr:col>
      <xdr:colOff>101600</xdr:colOff>
      <xdr:row>59</xdr:row>
      <xdr:rowOff>95250</xdr:rowOff>
    </xdr:to>
    <xdr:sp macro="" textlink="">
      <xdr:nvSpPr>
        <xdr:cNvPr id="575" name="フローチャート: 判断 574">
          <a:extLst>
            <a:ext uri="{FF2B5EF4-FFF2-40B4-BE49-F238E27FC236}">
              <a16:creationId xmlns:a16="http://schemas.microsoft.com/office/drawing/2014/main" id="{00000000-0008-0000-0600-00003F020000}"/>
            </a:ext>
          </a:extLst>
        </xdr:cNvPr>
        <xdr:cNvSpPr/>
      </xdr:nvSpPr>
      <xdr:spPr>
        <a:xfrm>
          <a:off x="12763500" y="10109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86377</xdr:rowOff>
    </xdr:from>
    <xdr:ext cx="249299" cy="259045"/>
    <xdr:sp macro="" textlink="">
      <xdr:nvSpPr>
        <xdr:cNvPr id="576" name="テキスト ボックス 575">
          <a:extLst>
            <a:ext uri="{FF2B5EF4-FFF2-40B4-BE49-F238E27FC236}">
              <a16:creationId xmlns:a16="http://schemas.microsoft.com/office/drawing/2014/main" id="{00000000-0008-0000-0600-000040020000}"/>
            </a:ext>
          </a:extLst>
        </xdr:cNvPr>
        <xdr:cNvSpPr txBox="1"/>
      </xdr:nvSpPr>
      <xdr:spPr>
        <a:xfrm>
          <a:off x="1268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78" name="テキスト ボックス 577">
          <a:extLst>
            <a:ext uri="{FF2B5EF4-FFF2-40B4-BE49-F238E27FC236}">
              <a16:creationId xmlns:a16="http://schemas.microsoft.com/office/drawing/2014/main" id="{00000000-0008-0000-0600-000042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1" name="テキスト ボックス 580">
          <a:extLst>
            <a:ext uri="{FF2B5EF4-FFF2-40B4-BE49-F238E27FC236}">
              <a16:creationId xmlns:a16="http://schemas.microsoft.com/office/drawing/2014/main" id="{00000000-0008-0000-0600-000045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165100</xdr:rowOff>
    </xdr:from>
    <xdr:to>
      <xdr:col>85</xdr:col>
      <xdr:colOff>177800</xdr:colOff>
      <xdr:row>59</xdr:row>
      <xdr:rowOff>95250</xdr:rowOff>
    </xdr:to>
    <xdr:sp macro="" textlink="">
      <xdr:nvSpPr>
        <xdr:cNvPr id="582" name="楕円 581">
          <a:extLst>
            <a:ext uri="{FF2B5EF4-FFF2-40B4-BE49-F238E27FC236}">
              <a16:creationId xmlns:a16="http://schemas.microsoft.com/office/drawing/2014/main" id="{00000000-0008-0000-0600-000046020000}"/>
            </a:ext>
          </a:extLst>
        </xdr:cNvPr>
        <xdr:cNvSpPr/>
      </xdr:nvSpPr>
      <xdr:spPr>
        <a:xfrm>
          <a:off x="16268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128668</xdr:rowOff>
    </xdr:from>
    <xdr:ext cx="249299" cy="259045"/>
    <xdr:sp macro="" textlink="">
      <xdr:nvSpPr>
        <xdr:cNvPr id="583" name="失業対策事業費該当値テキスト">
          <a:extLst>
            <a:ext uri="{FF2B5EF4-FFF2-40B4-BE49-F238E27FC236}">
              <a16:creationId xmlns:a16="http://schemas.microsoft.com/office/drawing/2014/main" id="{00000000-0008-0000-0600-000047020000}"/>
            </a:ext>
          </a:extLst>
        </xdr:cNvPr>
        <xdr:cNvSpPr txBox="1"/>
      </xdr:nvSpPr>
      <xdr:spPr>
        <a:xfrm>
          <a:off x="16370300" y="1007276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165100</xdr:rowOff>
    </xdr:from>
    <xdr:to>
      <xdr:col>81</xdr:col>
      <xdr:colOff>101600</xdr:colOff>
      <xdr:row>59</xdr:row>
      <xdr:rowOff>95250</xdr:rowOff>
    </xdr:to>
    <xdr:sp macro="" textlink="">
      <xdr:nvSpPr>
        <xdr:cNvPr id="584" name="楕円 583">
          <a:extLst>
            <a:ext uri="{FF2B5EF4-FFF2-40B4-BE49-F238E27FC236}">
              <a16:creationId xmlns:a16="http://schemas.microsoft.com/office/drawing/2014/main" id="{00000000-0008-0000-0600-000048020000}"/>
            </a:ext>
          </a:extLst>
        </xdr:cNvPr>
        <xdr:cNvSpPr/>
      </xdr:nvSpPr>
      <xdr:spPr>
        <a:xfrm>
          <a:off x="15430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111777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5356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165100</xdr:rowOff>
    </xdr:from>
    <xdr:to>
      <xdr:col>76</xdr:col>
      <xdr:colOff>165100</xdr:colOff>
      <xdr:row>59</xdr:row>
      <xdr:rowOff>95250</xdr:rowOff>
    </xdr:to>
    <xdr:sp macro="" textlink="">
      <xdr:nvSpPr>
        <xdr:cNvPr id="586" name="楕円 585">
          <a:extLst>
            <a:ext uri="{FF2B5EF4-FFF2-40B4-BE49-F238E27FC236}">
              <a16:creationId xmlns:a16="http://schemas.microsoft.com/office/drawing/2014/main" id="{00000000-0008-0000-0600-00004A020000}"/>
            </a:ext>
          </a:extLst>
        </xdr:cNvPr>
        <xdr:cNvSpPr/>
      </xdr:nvSpPr>
      <xdr:spPr>
        <a:xfrm>
          <a:off x="14541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111777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4467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165100</xdr:rowOff>
    </xdr:from>
    <xdr:to>
      <xdr:col>72</xdr:col>
      <xdr:colOff>38100</xdr:colOff>
      <xdr:row>59</xdr:row>
      <xdr:rowOff>95250</xdr:rowOff>
    </xdr:to>
    <xdr:sp macro="" textlink="">
      <xdr:nvSpPr>
        <xdr:cNvPr id="588" name="楕円 587">
          <a:extLst>
            <a:ext uri="{FF2B5EF4-FFF2-40B4-BE49-F238E27FC236}">
              <a16:creationId xmlns:a16="http://schemas.microsoft.com/office/drawing/2014/main" id="{00000000-0008-0000-0600-00004C020000}"/>
            </a:ext>
          </a:extLst>
        </xdr:cNvPr>
        <xdr:cNvSpPr/>
      </xdr:nvSpPr>
      <xdr:spPr>
        <a:xfrm>
          <a:off x="1365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57</xdr:row>
      <xdr:rowOff>111777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78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165100</xdr:rowOff>
    </xdr:from>
    <xdr:to>
      <xdr:col>67</xdr:col>
      <xdr:colOff>101600</xdr:colOff>
      <xdr:row>59</xdr:row>
      <xdr:rowOff>95250</xdr:rowOff>
    </xdr:to>
    <xdr:sp macro="" textlink="">
      <xdr:nvSpPr>
        <xdr:cNvPr id="590" name="楕円 589">
          <a:extLst>
            <a:ext uri="{FF2B5EF4-FFF2-40B4-BE49-F238E27FC236}">
              <a16:creationId xmlns:a16="http://schemas.microsoft.com/office/drawing/2014/main" id="{00000000-0008-0000-0600-00004E020000}"/>
            </a:ext>
          </a:extLst>
        </xdr:cNvPr>
        <xdr:cNvSpPr/>
      </xdr:nvSpPr>
      <xdr:spPr>
        <a:xfrm>
          <a:off x="1276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57</xdr:row>
      <xdr:rowOff>111777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2689650" y="9884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2" name="正方形/長方形 591">
          <a:extLst>
            <a:ext uri="{FF2B5EF4-FFF2-40B4-BE49-F238E27FC236}">
              <a16:creationId xmlns:a16="http://schemas.microsoft.com/office/drawing/2014/main" id="{00000000-0008-0000-0600-000050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3" name="正方形/長方形 592">
          <a:extLst>
            <a:ext uri="{FF2B5EF4-FFF2-40B4-BE49-F238E27FC236}">
              <a16:creationId xmlns:a16="http://schemas.microsoft.com/office/drawing/2014/main" id="{00000000-0008-0000-0600-000051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4" name="正方形/長方形 593">
          <a:extLst>
            <a:ext uri="{FF2B5EF4-FFF2-40B4-BE49-F238E27FC236}">
              <a16:creationId xmlns:a16="http://schemas.microsoft.com/office/drawing/2014/main" id="{00000000-0008-0000-0600-000052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5" name="正方形/長方形 594">
          <a:extLst>
            <a:ext uri="{FF2B5EF4-FFF2-40B4-BE49-F238E27FC236}">
              <a16:creationId xmlns:a16="http://schemas.microsoft.com/office/drawing/2014/main" id="{00000000-0008-0000-0600-000053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6" name="正方形/長方形 595">
          <a:extLst>
            <a:ext uri="{FF2B5EF4-FFF2-40B4-BE49-F238E27FC236}">
              <a16:creationId xmlns:a16="http://schemas.microsoft.com/office/drawing/2014/main" id="{00000000-0008-0000-0600-000054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7" name="正方形/長方形 596">
          <a:extLst>
            <a:ext uri="{FF2B5EF4-FFF2-40B4-BE49-F238E27FC236}">
              <a16:creationId xmlns:a16="http://schemas.microsoft.com/office/drawing/2014/main" id="{00000000-0008-0000-0600-000055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98" name="正方形/長方形 597">
          <a:extLst>
            <a:ext uri="{FF2B5EF4-FFF2-40B4-BE49-F238E27FC236}">
              <a16:creationId xmlns:a16="http://schemas.microsoft.com/office/drawing/2014/main" id="{00000000-0008-0000-0600-000056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9" name="正方形/長方形 598">
          <a:extLst>
            <a:ext uri="{FF2B5EF4-FFF2-40B4-BE49-F238E27FC236}">
              <a16:creationId xmlns:a16="http://schemas.microsoft.com/office/drawing/2014/main" id="{00000000-0008-0000-0600-000057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1" name="直線コネクタ 600">
          <a:extLst>
            <a:ext uri="{FF2B5EF4-FFF2-40B4-BE49-F238E27FC236}">
              <a16:creationId xmlns:a16="http://schemas.microsoft.com/office/drawing/2014/main" id="{00000000-0008-0000-0600-000059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2" name="直線コネクタ 601">
          <a:extLst>
            <a:ext uri="{FF2B5EF4-FFF2-40B4-BE49-F238E27FC236}">
              <a16:creationId xmlns:a16="http://schemas.microsoft.com/office/drawing/2014/main" id="{00000000-0008-0000-0600-00005A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3" name="テキスト ボックス 602">
          <a:extLst>
            <a:ext uri="{FF2B5EF4-FFF2-40B4-BE49-F238E27FC236}">
              <a16:creationId xmlns:a16="http://schemas.microsoft.com/office/drawing/2014/main" id="{00000000-0008-0000-0600-00005B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4" name="直線コネクタ 603">
          <a:extLst>
            <a:ext uri="{FF2B5EF4-FFF2-40B4-BE49-F238E27FC236}">
              <a16:creationId xmlns:a16="http://schemas.microsoft.com/office/drawing/2014/main" id="{00000000-0008-0000-0600-00005C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05" name="テキスト ボックス 604">
          <a:extLst>
            <a:ext uri="{FF2B5EF4-FFF2-40B4-BE49-F238E27FC236}">
              <a16:creationId xmlns:a16="http://schemas.microsoft.com/office/drawing/2014/main" id="{00000000-0008-0000-0600-00005D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06" name="直線コネクタ 605">
          <a:extLst>
            <a:ext uri="{FF2B5EF4-FFF2-40B4-BE49-F238E27FC236}">
              <a16:creationId xmlns:a16="http://schemas.microsoft.com/office/drawing/2014/main" id="{00000000-0008-0000-0600-00005E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07" name="テキスト ボックス 606">
          <a:extLst>
            <a:ext uri="{FF2B5EF4-FFF2-40B4-BE49-F238E27FC236}">
              <a16:creationId xmlns:a16="http://schemas.microsoft.com/office/drawing/2014/main" id="{00000000-0008-0000-0600-00005F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08" name="直線コネクタ 607">
          <a:extLst>
            <a:ext uri="{FF2B5EF4-FFF2-40B4-BE49-F238E27FC236}">
              <a16:creationId xmlns:a16="http://schemas.microsoft.com/office/drawing/2014/main" id="{00000000-0008-0000-0600-000060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4" name="公債費グラフ枠">
          <a:extLst>
            <a:ext uri="{FF2B5EF4-FFF2-40B4-BE49-F238E27FC236}">
              <a16:creationId xmlns:a16="http://schemas.microsoft.com/office/drawing/2014/main" id="{00000000-0008-0000-0600-000066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10446</xdr:rowOff>
    </xdr:from>
    <xdr:to>
      <xdr:col>85</xdr:col>
      <xdr:colOff>126364</xdr:colOff>
      <xdr:row>78</xdr:row>
      <xdr:rowOff>153705</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flipV="1">
          <a:off x="16317595" y="12011946"/>
          <a:ext cx="1269" cy="1514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157532</xdr:rowOff>
    </xdr:from>
    <xdr:ext cx="534377" cy="259045"/>
    <xdr:sp macro="" textlink="">
      <xdr:nvSpPr>
        <xdr:cNvPr id="616" name="公債費最小値テキスト">
          <a:extLst>
            <a:ext uri="{FF2B5EF4-FFF2-40B4-BE49-F238E27FC236}">
              <a16:creationId xmlns:a16="http://schemas.microsoft.com/office/drawing/2014/main" id="{00000000-0008-0000-0600-000068020000}"/>
            </a:ext>
          </a:extLst>
        </xdr:cNvPr>
        <xdr:cNvSpPr txBox="1"/>
      </xdr:nvSpPr>
      <xdr:spPr>
        <a:xfrm>
          <a:off x="16370300" y="13530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153705</xdr:rowOff>
    </xdr:from>
    <xdr:to>
      <xdr:col>86</xdr:col>
      <xdr:colOff>25400</xdr:colOff>
      <xdr:row>78</xdr:row>
      <xdr:rowOff>153705</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6230600" y="13526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128573</xdr:rowOff>
    </xdr:from>
    <xdr:ext cx="599010" cy="259045"/>
    <xdr:sp macro="" textlink="">
      <xdr:nvSpPr>
        <xdr:cNvPr id="618" name="公債費最大値テキスト">
          <a:extLst>
            <a:ext uri="{FF2B5EF4-FFF2-40B4-BE49-F238E27FC236}">
              <a16:creationId xmlns:a16="http://schemas.microsoft.com/office/drawing/2014/main" id="{00000000-0008-0000-0600-00006A020000}"/>
            </a:ext>
          </a:extLst>
        </xdr:cNvPr>
        <xdr:cNvSpPr txBox="1"/>
      </xdr:nvSpPr>
      <xdr:spPr>
        <a:xfrm>
          <a:off x="16370300" y="117871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827,850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10446</xdr:rowOff>
    </xdr:from>
    <xdr:to>
      <xdr:col>86</xdr:col>
      <xdr:colOff>25400</xdr:colOff>
      <xdr:row>70</xdr:row>
      <xdr:rowOff>10446</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6230600" y="12011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68911</xdr:rowOff>
    </xdr:from>
    <xdr:to>
      <xdr:col>85</xdr:col>
      <xdr:colOff>127000</xdr:colOff>
      <xdr:row>76</xdr:row>
      <xdr:rowOff>98186</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flipV="1">
          <a:off x="15481300" y="13099111"/>
          <a:ext cx="838200" cy="29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160515</xdr:rowOff>
    </xdr:from>
    <xdr:ext cx="599010" cy="259045"/>
    <xdr:sp macro="" textlink="">
      <xdr:nvSpPr>
        <xdr:cNvPr id="621" name="公債費平均値テキスト">
          <a:extLst>
            <a:ext uri="{FF2B5EF4-FFF2-40B4-BE49-F238E27FC236}">
              <a16:creationId xmlns:a16="http://schemas.microsoft.com/office/drawing/2014/main" id="{00000000-0008-0000-0600-00006D020000}"/>
            </a:ext>
          </a:extLst>
        </xdr:cNvPr>
        <xdr:cNvSpPr txBox="1"/>
      </xdr:nvSpPr>
      <xdr:spPr>
        <a:xfrm>
          <a:off x="16370300" y="1319071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171,082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77</xdr:row>
      <xdr:rowOff>10638</xdr:rowOff>
    </xdr:from>
    <xdr:to>
      <xdr:col>85</xdr:col>
      <xdr:colOff>177800</xdr:colOff>
      <xdr:row>77</xdr:row>
      <xdr:rowOff>112238</xdr:rowOff>
    </xdr:to>
    <xdr:sp macro="" textlink="">
      <xdr:nvSpPr>
        <xdr:cNvPr id="622" name="フローチャート: 判断 621">
          <a:extLst>
            <a:ext uri="{FF2B5EF4-FFF2-40B4-BE49-F238E27FC236}">
              <a16:creationId xmlns:a16="http://schemas.microsoft.com/office/drawing/2014/main" id="{00000000-0008-0000-0600-00006E020000}"/>
            </a:ext>
          </a:extLst>
        </xdr:cNvPr>
        <xdr:cNvSpPr/>
      </xdr:nvSpPr>
      <xdr:spPr>
        <a:xfrm>
          <a:off x="16268700" y="132122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98186</xdr:rowOff>
    </xdr:from>
    <xdr:to>
      <xdr:col>81</xdr:col>
      <xdr:colOff>50800</xdr:colOff>
      <xdr:row>76</xdr:row>
      <xdr:rowOff>125992</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flipV="1">
          <a:off x="14592300" y="13128386"/>
          <a:ext cx="889000" cy="27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77</xdr:row>
      <xdr:rowOff>36632</xdr:rowOff>
    </xdr:from>
    <xdr:to>
      <xdr:col>81</xdr:col>
      <xdr:colOff>101600</xdr:colOff>
      <xdr:row>77</xdr:row>
      <xdr:rowOff>138232</xdr:rowOff>
    </xdr:to>
    <xdr:sp macro="" textlink="">
      <xdr:nvSpPr>
        <xdr:cNvPr id="624" name="フローチャート: 判断 623">
          <a:extLst>
            <a:ext uri="{FF2B5EF4-FFF2-40B4-BE49-F238E27FC236}">
              <a16:creationId xmlns:a16="http://schemas.microsoft.com/office/drawing/2014/main" id="{00000000-0008-0000-0600-000070020000}"/>
            </a:ext>
          </a:extLst>
        </xdr:cNvPr>
        <xdr:cNvSpPr/>
      </xdr:nvSpPr>
      <xdr:spPr>
        <a:xfrm>
          <a:off x="15430500" y="13238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129359</xdr:rowOff>
    </xdr:from>
    <xdr:ext cx="599010"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5181795" y="133310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56423</xdr:rowOff>
    </xdr:from>
    <xdr:to>
      <xdr:col>76</xdr:col>
      <xdr:colOff>114300</xdr:colOff>
      <xdr:row>76</xdr:row>
      <xdr:rowOff>125992</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3703300" y="13086623"/>
          <a:ext cx="889000" cy="69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50507</xdr:rowOff>
    </xdr:from>
    <xdr:to>
      <xdr:col>76</xdr:col>
      <xdr:colOff>165100</xdr:colOff>
      <xdr:row>77</xdr:row>
      <xdr:rowOff>152107</xdr:rowOff>
    </xdr:to>
    <xdr:sp macro="" textlink="">
      <xdr:nvSpPr>
        <xdr:cNvPr id="627" name="フローチャート: 判断 626">
          <a:extLst>
            <a:ext uri="{FF2B5EF4-FFF2-40B4-BE49-F238E27FC236}">
              <a16:creationId xmlns:a16="http://schemas.microsoft.com/office/drawing/2014/main" id="{00000000-0008-0000-0600-000073020000}"/>
            </a:ext>
          </a:extLst>
        </xdr:cNvPr>
        <xdr:cNvSpPr/>
      </xdr:nvSpPr>
      <xdr:spPr>
        <a:xfrm>
          <a:off x="14541500" y="13252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143234</xdr:rowOff>
    </xdr:from>
    <xdr:ext cx="599010"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4292795" y="13344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33204</xdr:rowOff>
    </xdr:from>
    <xdr:to>
      <xdr:col>71</xdr:col>
      <xdr:colOff>177800</xdr:colOff>
      <xdr:row>76</xdr:row>
      <xdr:rowOff>56423</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2814300" y="13063404"/>
          <a:ext cx="889000" cy="23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58962</xdr:rowOff>
    </xdr:from>
    <xdr:to>
      <xdr:col>72</xdr:col>
      <xdr:colOff>38100</xdr:colOff>
      <xdr:row>77</xdr:row>
      <xdr:rowOff>160562</xdr:rowOff>
    </xdr:to>
    <xdr:sp macro="" textlink="">
      <xdr:nvSpPr>
        <xdr:cNvPr id="630" name="フローチャート: 判断 629">
          <a:extLst>
            <a:ext uri="{FF2B5EF4-FFF2-40B4-BE49-F238E27FC236}">
              <a16:creationId xmlns:a16="http://schemas.microsoft.com/office/drawing/2014/main" id="{00000000-0008-0000-0600-000076020000}"/>
            </a:ext>
          </a:extLst>
        </xdr:cNvPr>
        <xdr:cNvSpPr/>
      </xdr:nvSpPr>
      <xdr:spPr>
        <a:xfrm>
          <a:off x="13652500" y="13260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151689</xdr:rowOff>
    </xdr:from>
    <xdr:ext cx="599010" cy="259045"/>
    <xdr:sp macro="" textlink="">
      <xdr:nvSpPr>
        <xdr:cNvPr id="631" name="テキスト ボックス 630">
          <a:extLst>
            <a:ext uri="{FF2B5EF4-FFF2-40B4-BE49-F238E27FC236}">
              <a16:creationId xmlns:a16="http://schemas.microsoft.com/office/drawing/2014/main" id="{00000000-0008-0000-0600-000077020000}"/>
            </a:ext>
          </a:extLst>
        </xdr:cNvPr>
        <xdr:cNvSpPr txBox="1"/>
      </xdr:nvSpPr>
      <xdr:spPr>
        <a:xfrm>
          <a:off x="13403795" y="133533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62850</xdr:rowOff>
    </xdr:from>
    <xdr:to>
      <xdr:col>67</xdr:col>
      <xdr:colOff>101600</xdr:colOff>
      <xdr:row>77</xdr:row>
      <xdr:rowOff>164450</xdr:rowOff>
    </xdr:to>
    <xdr:sp macro="" textlink="">
      <xdr:nvSpPr>
        <xdr:cNvPr id="632" name="フローチャート: 判断 631">
          <a:extLst>
            <a:ext uri="{FF2B5EF4-FFF2-40B4-BE49-F238E27FC236}">
              <a16:creationId xmlns:a16="http://schemas.microsoft.com/office/drawing/2014/main" id="{00000000-0008-0000-0600-000078020000}"/>
            </a:ext>
          </a:extLst>
        </xdr:cNvPr>
        <xdr:cNvSpPr/>
      </xdr:nvSpPr>
      <xdr:spPr>
        <a:xfrm>
          <a:off x="12763500" y="1326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155577</xdr:rowOff>
    </xdr:from>
    <xdr:ext cx="599010" cy="259045"/>
    <xdr:sp macro="" textlink="">
      <xdr:nvSpPr>
        <xdr:cNvPr id="633" name="テキスト ボックス 632">
          <a:extLst>
            <a:ext uri="{FF2B5EF4-FFF2-40B4-BE49-F238E27FC236}">
              <a16:creationId xmlns:a16="http://schemas.microsoft.com/office/drawing/2014/main" id="{00000000-0008-0000-0600-000079020000}"/>
            </a:ext>
          </a:extLst>
        </xdr:cNvPr>
        <xdr:cNvSpPr txBox="1"/>
      </xdr:nvSpPr>
      <xdr:spPr>
        <a:xfrm>
          <a:off x="12514795" y="133572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4" name="テキスト ボックス 633">
          <a:extLst>
            <a:ext uri="{FF2B5EF4-FFF2-40B4-BE49-F238E27FC236}">
              <a16:creationId xmlns:a16="http://schemas.microsoft.com/office/drawing/2014/main" id="{00000000-0008-0000-0600-00007A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18111</xdr:rowOff>
    </xdr:from>
    <xdr:to>
      <xdr:col>85</xdr:col>
      <xdr:colOff>177800</xdr:colOff>
      <xdr:row>76</xdr:row>
      <xdr:rowOff>119711</xdr:rowOff>
    </xdr:to>
    <xdr:sp macro="" textlink="">
      <xdr:nvSpPr>
        <xdr:cNvPr id="639" name="楕円 638">
          <a:extLst>
            <a:ext uri="{FF2B5EF4-FFF2-40B4-BE49-F238E27FC236}">
              <a16:creationId xmlns:a16="http://schemas.microsoft.com/office/drawing/2014/main" id="{00000000-0008-0000-0600-00007F020000}"/>
            </a:ext>
          </a:extLst>
        </xdr:cNvPr>
        <xdr:cNvSpPr/>
      </xdr:nvSpPr>
      <xdr:spPr>
        <a:xfrm>
          <a:off x="16268700" y="13048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40988</xdr:rowOff>
    </xdr:from>
    <xdr:ext cx="599010" cy="259045"/>
    <xdr:sp macro="" textlink="">
      <xdr:nvSpPr>
        <xdr:cNvPr id="640" name="公債費該当値テキスト">
          <a:extLst>
            <a:ext uri="{FF2B5EF4-FFF2-40B4-BE49-F238E27FC236}">
              <a16:creationId xmlns:a16="http://schemas.microsoft.com/office/drawing/2014/main" id="{00000000-0008-0000-0600-000080020000}"/>
            </a:ext>
          </a:extLst>
        </xdr:cNvPr>
        <xdr:cNvSpPr txBox="1"/>
      </xdr:nvSpPr>
      <xdr:spPr>
        <a:xfrm>
          <a:off x="16370300" y="128997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257,160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47386</xdr:rowOff>
    </xdr:from>
    <xdr:to>
      <xdr:col>81</xdr:col>
      <xdr:colOff>101600</xdr:colOff>
      <xdr:row>76</xdr:row>
      <xdr:rowOff>148986</xdr:rowOff>
    </xdr:to>
    <xdr:sp macro="" textlink="">
      <xdr:nvSpPr>
        <xdr:cNvPr id="641" name="楕円 640">
          <a:extLst>
            <a:ext uri="{FF2B5EF4-FFF2-40B4-BE49-F238E27FC236}">
              <a16:creationId xmlns:a16="http://schemas.microsoft.com/office/drawing/2014/main" id="{00000000-0008-0000-0600-000081020000}"/>
            </a:ext>
          </a:extLst>
        </xdr:cNvPr>
        <xdr:cNvSpPr/>
      </xdr:nvSpPr>
      <xdr:spPr>
        <a:xfrm>
          <a:off x="15430500" y="13077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74</xdr:row>
      <xdr:rowOff>165513</xdr:rowOff>
    </xdr:from>
    <xdr:ext cx="59901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5181795" y="12852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75192</xdr:rowOff>
    </xdr:from>
    <xdr:to>
      <xdr:col>76</xdr:col>
      <xdr:colOff>165100</xdr:colOff>
      <xdr:row>77</xdr:row>
      <xdr:rowOff>5342</xdr:rowOff>
    </xdr:to>
    <xdr:sp macro="" textlink="">
      <xdr:nvSpPr>
        <xdr:cNvPr id="643" name="楕円 642">
          <a:extLst>
            <a:ext uri="{FF2B5EF4-FFF2-40B4-BE49-F238E27FC236}">
              <a16:creationId xmlns:a16="http://schemas.microsoft.com/office/drawing/2014/main" id="{00000000-0008-0000-0600-000083020000}"/>
            </a:ext>
          </a:extLst>
        </xdr:cNvPr>
        <xdr:cNvSpPr/>
      </xdr:nvSpPr>
      <xdr:spPr>
        <a:xfrm>
          <a:off x="14541500" y="13105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75</xdr:row>
      <xdr:rowOff>21869</xdr:rowOff>
    </xdr:from>
    <xdr:ext cx="59901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4292795" y="128806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5623</xdr:rowOff>
    </xdr:from>
    <xdr:to>
      <xdr:col>72</xdr:col>
      <xdr:colOff>38100</xdr:colOff>
      <xdr:row>76</xdr:row>
      <xdr:rowOff>107223</xdr:rowOff>
    </xdr:to>
    <xdr:sp macro="" textlink="">
      <xdr:nvSpPr>
        <xdr:cNvPr id="645" name="楕円 644">
          <a:extLst>
            <a:ext uri="{FF2B5EF4-FFF2-40B4-BE49-F238E27FC236}">
              <a16:creationId xmlns:a16="http://schemas.microsoft.com/office/drawing/2014/main" id="{00000000-0008-0000-0600-000085020000}"/>
            </a:ext>
          </a:extLst>
        </xdr:cNvPr>
        <xdr:cNvSpPr/>
      </xdr:nvSpPr>
      <xdr:spPr>
        <a:xfrm>
          <a:off x="13652500" y="13035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74</xdr:row>
      <xdr:rowOff>123750</xdr:rowOff>
    </xdr:from>
    <xdr:ext cx="59901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3403795" y="12811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153854</xdr:rowOff>
    </xdr:from>
    <xdr:to>
      <xdr:col>67</xdr:col>
      <xdr:colOff>101600</xdr:colOff>
      <xdr:row>76</xdr:row>
      <xdr:rowOff>84004</xdr:rowOff>
    </xdr:to>
    <xdr:sp macro="" textlink="">
      <xdr:nvSpPr>
        <xdr:cNvPr id="647" name="楕円 646">
          <a:extLst>
            <a:ext uri="{FF2B5EF4-FFF2-40B4-BE49-F238E27FC236}">
              <a16:creationId xmlns:a16="http://schemas.microsoft.com/office/drawing/2014/main" id="{00000000-0008-0000-0600-000087020000}"/>
            </a:ext>
          </a:extLst>
        </xdr:cNvPr>
        <xdr:cNvSpPr/>
      </xdr:nvSpPr>
      <xdr:spPr>
        <a:xfrm>
          <a:off x="12763500" y="13012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74</xdr:row>
      <xdr:rowOff>100532</xdr:rowOff>
    </xdr:from>
    <xdr:ext cx="59901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2514795" y="127878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9" name="正方形/長方形 648">
          <a:extLst>
            <a:ext uri="{FF2B5EF4-FFF2-40B4-BE49-F238E27FC236}">
              <a16:creationId xmlns:a16="http://schemas.microsoft.com/office/drawing/2014/main" id="{00000000-0008-0000-0600-000089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0" name="正方形/長方形 649">
          <a:extLst>
            <a:ext uri="{FF2B5EF4-FFF2-40B4-BE49-F238E27FC236}">
              <a16:creationId xmlns:a16="http://schemas.microsoft.com/office/drawing/2014/main" id="{00000000-0008-0000-0600-00008A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1" name="正方形/長方形 650">
          <a:extLst>
            <a:ext uri="{FF2B5EF4-FFF2-40B4-BE49-F238E27FC236}">
              <a16:creationId xmlns:a16="http://schemas.microsoft.com/office/drawing/2014/main" id="{00000000-0008-0000-0600-00008B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2" name="正方形/長方形 651">
          <a:extLst>
            <a:ext uri="{FF2B5EF4-FFF2-40B4-BE49-F238E27FC236}">
              <a16:creationId xmlns:a16="http://schemas.microsoft.com/office/drawing/2014/main" id="{00000000-0008-0000-0600-00008C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3" name="正方形/長方形 652">
          <a:extLst>
            <a:ext uri="{FF2B5EF4-FFF2-40B4-BE49-F238E27FC236}">
              <a16:creationId xmlns:a16="http://schemas.microsoft.com/office/drawing/2014/main" id="{00000000-0008-0000-0600-00008D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4" name="正方形/長方形 653">
          <a:extLst>
            <a:ext uri="{FF2B5EF4-FFF2-40B4-BE49-F238E27FC236}">
              <a16:creationId xmlns:a16="http://schemas.microsoft.com/office/drawing/2014/main" id="{00000000-0008-0000-0600-00008E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5" name="正方形/長方形 654">
          <a:extLst>
            <a:ext uri="{FF2B5EF4-FFF2-40B4-BE49-F238E27FC236}">
              <a16:creationId xmlns:a16="http://schemas.microsoft.com/office/drawing/2014/main" id="{00000000-0008-0000-0600-00008F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31,947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8" name="直線コネクタ 657">
          <a:extLst>
            <a:ext uri="{FF2B5EF4-FFF2-40B4-BE49-F238E27FC236}">
              <a16:creationId xmlns:a16="http://schemas.microsoft.com/office/drawing/2014/main" id="{00000000-0008-0000-0600-000092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59" name="直線コネクタ 658">
          <a:extLst>
            <a:ext uri="{FF2B5EF4-FFF2-40B4-BE49-F238E27FC236}">
              <a16:creationId xmlns:a16="http://schemas.microsoft.com/office/drawing/2014/main" id="{00000000-0008-0000-0600-000093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1" name="直線コネクタ 660">
          <a:extLst>
            <a:ext uri="{FF2B5EF4-FFF2-40B4-BE49-F238E27FC236}">
              <a16:creationId xmlns:a16="http://schemas.microsoft.com/office/drawing/2014/main" id="{00000000-0008-0000-0600-000095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2" name="テキスト ボックス 661">
          <a:extLst>
            <a:ext uri="{FF2B5EF4-FFF2-40B4-BE49-F238E27FC236}">
              <a16:creationId xmlns:a16="http://schemas.microsoft.com/office/drawing/2014/main" id="{00000000-0008-0000-0600-000096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3" name="直線コネクタ 662">
          <a:extLst>
            <a:ext uri="{FF2B5EF4-FFF2-40B4-BE49-F238E27FC236}">
              <a16:creationId xmlns:a16="http://schemas.microsoft.com/office/drawing/2014/main" id="{00000000-0008-0000-0600-000097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92</xdr:row>
      <xdr:rowOff>111777</xdr:rowOff>
    </xdr:from>
    <xdr:ext cx="685572" cy="259045"/>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1760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89</xdr:row>
      <xdr:rowOff>168927</xdr:rowOff>
    </xdr:from>
    <xdr:ext cx="685572" cy="259045"/>
    <xdr:sp macro="" textlink="">
      <xdr:nvSpPr>
        <xdr:cNvPr id="666" name="テキスト ボックス 665">
          <a:extLst>
            <a:ext uri="{FF2B5EF4-FFF2-40B4-BE49-F238E27FC236}">
              <a16:creationId xmlns:a16="http://schemas.microsoft.com/office/drawing/2014/main" id="{00000000-0008-0000-0600-00009A020000}"/>
            </a:ext>
          </a:extLst>
        </xdr:cNvPr>
        <xdr:cNvSpPr txBox="1"/>
      </xdr:nvSpPr>
      <xdr:spPr>
        <a:xfrm>
          <a:off x="11760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7" name="直線コネクタ 666">
          <a:extLst>
            <a:ext uri="{FF2B5EF4-FFF2-40B4-BE49-F238E27FC236}">
              <a16:creationId xmlns:a16="http://schemas.microsoft.com/office/drawing/2014/main" id="{00000000-0008-0000-0600-00009B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9" name="積立金グラフ枠">
          <a:extLst>
            <a:ext uri="{FF2B5EF4-FFF2-40B4-BE49-F238E27FC236}">
              <a16:creationId xmlns:a16="http://schemas.microsoft.com/office/drawing/2014/main" id="{00000000-0008-0000-0600-00009D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101045</xdr:rowOff>
    </xdr:from>
    <xdr:to>
      <xdr:col>85</xdr:col>
      <xdr:colOff>126364</xdr:colOff>
      <xdr:row>98</xdr:row>
      <xdr:rowOff>137503</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flipV="1">
          <a:off x="16317595" y="15531545"/>
          <a:ext cx="1269" cy="14080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141330</xdr:rowOff>
    </xdr:from>
    <xdr:ext cx="469744" cy="259045"/>
    <xdr:sp macro="" textlink="">
      <xdr:nvSpPr>
        <xdr:cNvPr id="671" name="積立金最小値テキスト">
          <a:extLst>
            <a:ext uri="{FF2B5EF4-FFF2-40B4-BE49-F238E27FC236}">
              <a16:creationId xmlns:a16="http://schemas.microsoft.com/office/drawing/2014/main" id="{00000000-0008-0000-0600-00009F020000}"/>
            </a:ext>
          </a:extLst>
        </xdr:cNvPr>
        <xdr:cNvSpPr txBox="1"/>
      </xdr:nvSpPr>
      <xdr:spPr>
        <a:xfrm>
          <a:off x="16370300" y="169434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137503</xdr:rowOff>
    </xdr:from>
    <xdr:to>
      <xdr:col>86</xdr:col>
      <xdr:colOff>25400</xdr:colOff>
      <xdr:row>98</xdr:row>
      <xdr:rowOff>137503</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6230600" y="169396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47722</xdr:rowOff>
    </xdr:from>
    <xdr:ext cx="690189" cy="259045"/>
    <xdr:sp macro="" textlink="">
      <xdr:nvSpPr>
        <xdr:cNvPr id="673" name="積立金最大値テキスト">
          <a:extLst>
            <a:ext uri="{FF2B5EF4-FFF2-40B4-BE49-F238E27FC236}">
              <a16:creationId xmlns:a16="http://schemas.microsoft.com/office/drawing/2014/main" id="{00000000-0008-0000-0600-0000A1020000}"/>
            </a:ext>
          </a:extLst>
        </xdr:cNvPr>
        <xdr:cNvSpPr txBox="1"/>
      </xdr:nvSpPr>
      <xdr:spPr>
        <a:xfrm>
          <a:off x="16370300" y="1530677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1,542,274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101045</xdr:rowOff>
    </xdr:from>
    <xdr:to>
      <xdr:col>86</xdr:col>
      <xdr:colOff>25400</xdr:colOff>
      <xdr:row>90</xdr:row>
      <xdr:rowOff>101045</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6230600" y="155315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39511</xdr:rowOff>
    </xdr:from>
    <xdr:to>
      <xdr:col>85</xdr:col>
      <xdr:colOff>127000</xdr:colOff>
      <xdr:row>97</xdr:row>
      <xdr:rowOff>143055</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5481300" y="16670161"/>
          <a:ext cx="838200" cy="103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130394</xdr:rowOff>
    </xdr:from>
    <xdr:ext cx="599010" cy="259045"/>
    <xdr:sp macro="" textlink="">
      <xdr:nvSpPr>
        <xdr:cNvPr id="676" name="積立金平均値テキスト">
          <a:extLst>
            <a:ext uri="{FF2B5EF4-FFF2-40B4-BE49-F238E27FC236}">
              <a16:creationId xmlns:a16="http://schemas.microsoft.com/office/drawing/2014/main" id="{00000000-0008-0000-0600-0000A4020000}"/>
            </a:ext>
          </a:extLst>
        </xdr:cNvPr>
        <xdr:cNvSpPr txBox="1"/>
      </xdr:nvSpPr>
      <xdr:spPr>
        <a:xfrm>
          <a:off x="16370300" y="167610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151967</xdr:rowOff>
    </xdr:from>
    <xdr:to>
      <xdr:col>85</xdr:col>
      <xdr:colOff>177800</xdr:colOff>
      <xdr:row>98</xdr:row>
      <xdr:rowOff>82117</xdr:rowOff>
    </xdr:to>
    <xdr:sp macro="" textlink="">
      <xdr:nvSpPr>
        <xdr:cNvPr id="677" name="フローチャート: 判断 676">
          <a:extLst>
            <a:ext uri="{FF2B5EF4-FFF2-40B4-BE49-F238E27FC236}">
              <a16:creationId xmlns:a16="http://schemas.microsoft.com/office/drawing/2014/main" id="{00000000-0008-0000-0600-0000A5020000}"/>
            </a:ext>
          </a:extLst>
        </xdr:cNvPr>
        <xdr:cNvSpPr/>
      </xdr:nvSpPr>
      <xdr:spPr>
        <a:xfrm>
          <a:off x="16268700" y="16782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38472</xdr:rowOff>
    </xdr:from>
    <xdr:to>
      <xdr:col>81</xdr:col>
      <xdr:colOff>50800</xdr:colOff>
      <xdr:row>97</xdr:row>
      <xdr:rowOff>39511</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4592300" y="16669122"/>
          <a:ext cx="889000" cy="1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138706</xdr:rowOff>
    </xdr:from>
    <xdr:to>
      <xdr:col>81</xdr:col>
      <xdr:colOff>101600</xdr:colOff>
      <xdr:row>98</xdr:row>
      <xdr:rowOff>68856</xdr:rowOff>
    </xdr:to>
    <xdr:sp macro="" textlink="">
      <xdr:nvSpPr>
        <xdr:cNvPr id="679" name="フローチャート: 判断 678">
          <a:extLst>
            <a:ext uri="{FF2B5EF4-FFF2-40B4-BE49-F238E27FC236}">
              <a16:creationId xmlns:a16="http://schemas.microsoft.com/office/drawing/2014/main" id="{00000000-0008-0000-0600-0000A7020000}"/>
            </a:ext>
          </a:extLst>
        </xdr:cNvPr>
        <xdr:cNvSpPr/>
      </xdr:nvSpPr>
      <xdr:spPr>
        <a:xfrm>
          <a:off x="15430500" y="16769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98</xdr:row>
      <xdr:rowOff>59983</xdr:rowOff>
    </xdr:from>
    <xdr:ext cx="599010"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5181795" y="16862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133,032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38472</xdr:rowOff>
    </xdr:from>
    <xdr:to>
      <xdr:col>76</xdr:col>
      <xdr:colOff>114300</xdr:colOff>
      <xdr:row>97</xdr:row>
      <xdr:rowOff>103893</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flipV="1">
          <a:off x="13703300" y="16669122"/>
          <a:ext cx="889000" cy="65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15325</xdr:rowOff>
    </xdr:from>
    <xdr:to>
      <xdr:col>76</xdr:col>
      <xdr:colOff>165100</xdr:colOff>
      <xdr:row>98</xdr:row>
      <xdr:rowOff>116925</xdr:rowOff>
    </xdr:to>
    <xdr:sp macro="" textlink="">
      <xdr:nvSpPr>
        <xdr:cNvPr id="682" name="フローチャート: 判断 681">
          <a:extLst>
            <a:ext uri="{FF2B5EF4-FFF2-40B4-BE49-F238E27FC236}">
              <a16:creationId xmlns:a16="http://schemas.microsoft.com/office/drawing/2014/main" id="{00000000-0008-0000-0600-0000AA020000}"/>
            </a:ext>
          </a:extLst>
        </xdr:cNvPr>
        <xdr:cNvSpPr/>
      </xdr:nvSpPr>
      <xdr:spPr>
        <a:xfrm>
          <a:off x="14541500" y="168174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108052</xdr:rowOff>
    </xdr:from>
    <xdr:ext cx="534377"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4325111" y="169101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103893</xdr:rowOff>
    </xdr:from>
    <xdr:to>
      <xdr:col>71</xdr:col>
      <xdr:colOff>177800</xdr:colOff>
      <xdr:row>97</xdr:row>
      <xdr:rowOff>147199</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flipV="1">
          <a:off x="12814300" y="16734543"/>
          <a:ext cx="889000" cy="433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27187</xdr:rowOff>
    </xdr:from>
    <xdr:to>
      <xdr:col>72</xdr:col>
      <xdr:colOff>38100</xdr:colOff>
      <xdr:row>98</xdr:row>
      <xdr:rowOff>128787</xdr:rowOff>
    </xdr:to>
    <xdr:sp macro="" textlink="">
      <xdr:nvSpPr>
        <xdr:cNvPr id="685" name="フローチャート: 判断 684">
          <a:extLst>
            <a:ext uri="{FF2B5EF4-FFF2-40B4-BE49-F238E27FC236}">
              <a16:creationId xmlns:a16="http://schemas.microsoft.com/office/drawing/2014/main" id="{00000000-0008-0000-0600-0000AD020000}"/>
            </a:ext>
          </a:extLst>
        </xdr:cNvPr>
        <xdr:cNvSpPr/>
      </xdr:nvSpPr>
      <xdr:spPr>
        <a:xfrm>
          <a:off x="13652500" y="16829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119914</xdr:rowOff>
    </xdr:from>
    <xdr:ext cx="534377" cy="259045"/>
    <xdr:sp macro="" textlink="">
      <xdr:nvSpPr>
        <xdr:cNvPr id="686" name="テキスト ボックス 685">
          <a:extLst>
            <a:ext uri="{FF2B5EF4-FFF2-40B4-BE49-F238E27FC236}">
              <a16:creationId xmlns:a16="http://schemas.microsoft.com/office/drawing/2014/main" id="{00000000-0008-0000-0600-0000AE020000}"/>
            </a:ext>
          </a:extLst>
        </xdr:cNvPr>
        <xdr:cNvSpPr txBox="1"/>
      </xdr:nvSpPr>
      <xdr:spPr>
        <a:xfrm>
          <a:off x="13436111" y="169220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23558</xdr:rowOff>
    </xdr:from>
    <xdr:to>
      <xdr:col>67</xdr:col>
      <xdr:colOff>101600</xdr:colOff>
      <xdr:row>98</xdr:row>
      <xdr:rowOff>125158</xdr:rowOff>
    </xdr:to>
    <xdr:sp macro="" textlink="">
      <xdr:nvSpPr>
        <xdr:cNvPr id="687" name="フローチャート: 判断 686">
          <a:extLst>
            <a:ext uri="{FF2B5EF4-FFF2-40B4-BE49-F238E27FC236}">
              <a16:creationId xmlns:a16="http://schemas.microsoft.com/office/drawing/2014/main" id="{00000000-0008-0000-0600-0000AF020000}"/>
            </a:ext>
          </a:extLst>
        </xdr:cNvPr>
        <xdr:cNvSpPr/>
      </xdr:nvSpPr>
      <xdr:spPr>
        <a:xfrm>
          <a:off x="12763500" y="16825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116285</xdr:rowOff>
    </xdr:from>
    <xdr:ext cx="534377" cy="259045"/>
    <xdr:sp macro="" textlink="">
      <xdr:nvSpPr>
        <xdr:cNvPr id="688" name="テキスト ボックス 687">
          <a:extLst>
            <a:ext uri="{FF2B5EF4-FFF2-40B4-BE49-F238E27FC236}">
              <a16:creationId xmlns:a16="http://schemas.microsoft.com/office/drawing/2014/main" id="{00000000-0008-0000-0600-0000B0020000}"/>
            </a:ext>
          </a:extLst>
        </xdr:cNvPr>
        <xdr:cNvSpPr txBox="1"/>
      </xdr:nvSpPr>
      <xdr:spPr>
        <a:xfrm>
          <a:off x="12547111" y="169183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0" name="テキスト ボックス 689">
          <a:extLst>
            <a:ext uri="{FF2B5EF4-FFF2-40B4-BE49-F238E27FC236}">
              <a16:creationId xmlns:a16="http://schemas.microsoft.com/office/drawing/2014/main" id="{00000000-0008-0000-0600-0000B2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3" name="テキスト ボックス 692">
          <a:extLst>
            <a:ext uri="{FF2B5EF4-FFF2-40B4-BE49-F238E27FC236}">
              <a16:creationId xmlns:a16="http://schemas.microsoft.com/office/drawing/2014/main" id="{00000000-0008-0000-0600-0000B5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92255</xdr:rowOff>
    </xdr:from>
    <xdr:to>
      <xdr:col>85</xdr:col>
      <xdr:colOff>177800</xdr:colOff>
      <xdr:row>98</xdr:row>
      <xdr:rowOff>22405</xdr:rowOff>
    </xdr:to>
    <xdr:sp macro="" textlink="">
      <xdr:nvSpPr>
        <xdr:cNvPr id="694" name="楕円 693">
          <a:extLst>
            <a:ext uri="{FF2B5EF4-FFF2-40B4-BE49-F238E27FC236}">
              <a16:creationId xmlns:a16="http://schemas.microsoft.com/office/drawing/2014/main" id="{00000000-0008-0000-0600-0000B6020000}"/>
            </a:ext>
          </a:extLst>
        </xdr:cNvPr>
        <xdr:cNvSpPr/>
      </xdr:nvSpPr>
      <xdr:spPr>
        <a:xfrm>
          <a:off x="16268700" y="16722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115132</xdr:rowOff>
    </xdr:from>
    <xdr:ext cx="599010" cy="259045"/>
    <xdr:sp macro="" textlink="">
      <xdr:nvSpPr>
        <xdr:cNvPr id="695" name="積立金該当値テキスト">
          <a:extLst>
            <a:ext uri="{FF2B5EF4-FFF2-40B4-BE49-F238E27FC236}">
              <a16:creationId xmlns:a16="http://schemas.microsoft.com/office/drawing/2014/main" id="{00000000-0008-0000-0600-0000B7020000}"/>
            </a:ext>
          </a:extLst>
        </xdr:cNvPr>
        <xdr:cNvSpPr txBox="1"/>
      </xdr:nvSpPr>
      <xdr:spPr>
        <a:xfrm>
          <a:off x="16370300" y="165743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183,831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160161</xdr:rowOff>
    </xdr:from>
    <xdr:to>
      <xdr:col>81</xdr:col>
      <xdr:colOff>101600</xdr:colOff>
      <xdr:row>97</xdr:row>
      <xdr:rowOff>90311</xdr:rowOff>
    </xdr:to>
    <xdr:sp macro="" textlink="">
      <xdr:nvSpPr>
        <xdr:cNvPr id="696" name="楕円 695">
          <a:extLst>
            <a:ext uri="{FF2B5EF4-FFF2-40B4-BE49-F238E27FC236}">
              <a16:creationId xmlns:a16="http://schemas.microsoft.com/office/drawing/2014/main" id="{00000000-0008-0000-0600-0000B8020000}"/>
            </a:ext>
          </a:extLst>
        </xdr:cNvPr>
        <xdr:cNvSpPr/>
      </xdr:nvSpPr>
      <xdr:spPr>
        <a:xfrm>
          <a:off x="15430500" y="16619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95</xdr:row>
      <xdr:rowOff>106838</xdr:rowOff>
    </xdr:from>
    <xdr:ext cx="599010"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5181795" y="16394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297,068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159122</xdr:rowOff>
    </xdr:from>
    <xdr:to>
      <xdr:col>76</xdr:col>
      <xdr:colOff>165100</xdr:colOff>
      <xdr:row>97</xdr:row>
      <xdr:rowOff>89272</xdr:rowOff>
    </xdr:to>
    <xdr:sp macro="" textlink="">
      <xdr:nvSpPr>
        <xdr:cNvPr id="698" name="楕円 697">
          <a:extLst>
            <a:ext uri="{FF2B5EF4-FFF2-40B4-BE49-F238E27FC236}">
              <a16:creationId xmlns:a16="http://schemas.microsoft.com/office/drawing/2014/main" id="{00000000-0008-0000-0600-0000BA020000}"/>
            </a:ext>
          </a:extLst>
        </xdr:cNvPr>
        <xdr:cNvSpPr/>
      </xdr:nvSpPr>
      <xdr:spPr>
        <a:xfrm>
          <a:off x="14541500" y="166183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105799</xdr:rowOff>
    </xdr:from>
    <xdr:ext cx="599010"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4292795" y="163935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97</xdr:row>
      <xdr:rowOff>53093</xdr:rowOff>
    </xdr:from>
    <xdr:to>
      <xdr:col>72</xdr:col>
      <xdr:colOff>38100</xdr:colOff>
      <xdr:row>97</xdr:row>
      <xdr:rowOff>154693</xdr:rowOff>
    </xdr:to>
    <xdr:sp macro="" textlink="">
      <xdr:nvSpPr>
        <xdr:cNvPr id="700" name="楕円 699">
          <a:extLst>
            <a:ext uri="{FF2B5EF4-FFF2-40B4-BE49-F238E27FC236}">
              <a16:creationId xmlns:a16="http://schemas.microsoft.com/office/drawing/2014/main" id="{00000000-0008-0000-0600-0000BC020000}"/>
            </a:ext>
          </a:extLst>
        </xdr:cNvPr>
        <xdr:cNvSpPr/>
      </xdr:nvSpPr>
      <xdr:spPr>
        <a:xfrm>
          <a:off x="13652500" y="16683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95</xdr:row>
      <xdr:rowOff>171220</xdr:rowOff>
    </xdr:from>
    <xdr:ext cx="59901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3403795" y="16458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96399</xdr:rowOff>
    </xdr:from>
    <xdr:to>
      <xdr:col>67</xdr:col>
      <xdr:colOff>101600</xdr:colOff>
      <xdr:row>98</xdr:row>
      <xdr:rowOff>26549</xdr:rowOff>
    </xdr:to>
    <xdr:sp macro="" textlink="">
      <xdr:nvSpPr>
        <xdr:cNvPr id="702" name="楕円 701">
          <a:extLst>
            <a:ext uri="{FF2B5EF4-FFF2-40B4-BE49-F238E27FC236}">
              <a16:creationId xmlns:a16="http://schemas.microsoft.com/office/drawing/2014/main" id="{00000000-0008-0000-0600-0000BE020000}"/>
            </a:ext>
          </a:extLst>
        </xdr:cNvPr>
        <xdr:cNvSpPr/>
      </xdr:nvSpPr>
      <xdr:spPr>
        <a:xfrm>
          <a:off x="12763500" y="16727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96</xdr:row>
      <xdr:rowOff>43076</xdr:rowOff>
    </xdr:from>
    <xdr:ext cx="59901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2514795" y="165022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4" name="正方形/長方形 703">
          <a:extLst>
            <a:ext uri="{FF2B5EF4-FFF2-40B4-BE49-F238E27FC236}">
              <a16:creationId xmlns:a16="http://schemas.microsoft.com/office/drawing/2014/main" id="{00000000-0008-0000-0600-0000C0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5" name="正方形/長方形 704">
          <a:extLst>
            <a:ext uri="{FF2B5EF4-FFF2-40B4-BE49-F238E27FC236}">
              <a16:creationId xmlns:a16="http://schemas.microsoft.com/office/drawing/2014/main" id="{00000000-0008-0000-0600-0000C1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6" name="正方形/長方形 705">
          <a:extLst>
            <a:ext uri="{FF2B5EF4-FFF2-40B4-BE49-F238E27FC236}">
              <a16:creationId xmlns:a16="http://schemas.microsoft.com/office/drawing/2014/main" id="{00000000-0008-0000-0600-0000C2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7" name="正方形/長方形 706">
          <a:extLst>
            <a:ext uri="{FF2B5EF4-FFF2-40B4-BE49-F238E27FC236}">
              <a16:creationId xmlns:a16="http://schemas.microsoft.com/office/drawing/2014/main" id="{00000000-0008-0000-0600-0000C3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8" name="正方形/長方形 707">
          <a:extLst>
            <a:ext uri="{FF2B5EF4-FFF2-40B4-BE49-F238E27FC236}">
              <a16:creationId xmlns:a16="http://schemas.microsoft.com/office/drawing/2014/main" id="{00000000-0008-0000-0600-0000C4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9" name="正方形/長方形 708">
          <a:extLst>
            <a:ext uri="{FF2B5EF4-FFF2-40B4-BE49-F238E27FC236}">
              <a16:creationId xmlns:a16="http://schemas.microsoft.com/office/drawing/2014/main" id="{00000000-0008-0000-0600-0000C5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0" name="正方形/長方形 709">
          <a:extLst>
            <a:ext uri="{FF2B5EF4-FFF2-40B4-BE49-F238E27FC236}">
              <a16:creationId xmlns:a16="http://schemas.microsoft.com/office/drawing/2014/main" id="{00000000-0008-0000-0600-0000C6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1" name="正方形/長方形 710">
          <a:extLst>
            <a:ext uri="{FF2B5EF4-FFF2-40B4-BE49-F238E27FC236}">
              <a16:creationId xmlns:a16="http://schemas.microsoft.com/office/drawing/2014/main" id="{00000000-0008-0000-0600-0000C7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3" name="直線コネクタ 712">
          <a:extLst>
            <a:ext uri="{FF2B5EF4-FFF2-40B4-BE49-F238E27FC236}">
              <a16:creationId xmlns:a16="http://schemas.microsoft.com/office/drawing/2014/main" id="{00000000-0008-0000-0600-0000C9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4" name="直線コネクタ 713">
          <a:extLst>
            <a:ext uri="{FF2B5EF4-FFF2-40B4-BE49-F238E27FC236}">
              <a16:creationId xmlns:a16="http://schemas.microsoft.com/office/drawing/2014/main" id="{00000000-0008-0000-0600-0000CA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6" name="直線コネクタ 715">
          <a:extLst>
            <a:ext uri="{FF2B5EF4-FFF2-40B4-BE49-F238E27FC236}">
              <a16:creationId xmlns:a16="http://schemas.microsoft.com/office/drawing/2014/main" id="{00000000-0008-0000-0600-0000CC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7" name="テキスト ボックス 716">
          <a:extLst>
            <a:ext uri="{FF2B5EF4-FFF2-40B4-BE49-F238E27FC236}">
              <a16:creationId xmlns:a16="http://schemas.microsoft.com/office/drawing/2014/main" id="{00000000-0008-0000-0600-0000CD020000}"/>
            </a:ext>
          </a:extLst>
        </xdr:cNvPr>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8" name="直線コネクタ 717">
          <a:extLst>
            <a:ext uri="{FF2B5EF4-FFF2-40B4-BE49-F238E27FC236}">
              <a16:creationId xmlns:a16="http://schemas.microsoft.com/office/drawing/2014/main" id="{00000000-0008-0000-0600-0000CE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9" name="テキスト ボックス 718">
          <a:extLst>
            <a:ext uri="{FF2B5EF4-FFF2-40B4-BE49-F238E27FC236}">
              <a16:creationId xmlns:a16="http://schemas.microsoft.com/office/drawing/2014/main" id="{00000000-0008-0000-0600-0000CF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0" name="直線コネクタ 719">
          <a:extLst>
            <a:ext uri="{FF2B5EF4-FFF2-40B4-BE49-F238E27FC236}">
              <a16:creationId xmlns:a16="http://schemas.microsoft.com/office/drawing/2014/main" id="{00000000-0008-0000-0600-0000D0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5" name="テキスト ボックス 724">
          <a:extLst>
            <a:ext uri="{FF2B5EF4-FFF2-40B4-BE49-F238E27FC236}">
              <a16:creationId xmlns:a16="http://schemas.microsoft.com/office/drawing/2014/main" id="{00000000-0008-0000-0600-0000D5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6" name="投資及び出資金グラフ枠">
          <a:extLst>
            <a:ext uri="{FF2B5EF4-FFF2-40B4-BE49-F238E27FC236}">
              <a16:creationId xmlns:a16="http://schemas.microsoft.com/office/drawing/2014/main" id="{00000000-0008-0000-0600-0000D6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10960</xdr:rowOff>
    </xdr:from>
    <xdr:to>
      <xdr:col>116</xdr:col>
      <xdr:colOff>62864</xdr:colOff>
      <xdr:row>39</xdr:row>
      <xdr:rowOff>44450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flipV="1">
          <a:off x="22159595" y="5154460"/>
          <a:ext cx="1269" cy="15765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8" name="投資及び出資金最小値テキスト">
          <a:extLst>
            <a:ext uri="{FF2B5EF4-FFF2-40B4-BE49-F238E27FC236}">
              <a16:creationId xmlns:a16="http://schemas.microsoft.com/office/drawing/2014/main" id="{00000000-0008-0000-0600-0000D8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129087</xdr:rowOff>
    </xdr:from>
    <xdr:ext cx="534377" cy="259045"/>
    <xdr:sp macro="" textlink="">
      <xdr:nvSpPr>
        <xdr:cNvPr id="730" name="投資及び出資金最大値テキスト">
          <a:extLst>
            <a:ext uri="{FF2B5EF4-FFF2-40B4-BE49-F238E27FC236}">
              <a16:creationId xmlns:a16="http://schemas.microsoft.com/office/drawing/2014/main" id="{00000000-0008-0000-0600-0000DA020000}"/>
            </a:ext>
          </a:extLst>
        </xdr:cNvPr>
        <xdr:cNvSpPr txBox="1"/>
      </xdr:nvSpPr>
      <xdr:spPr>
        <a:xfrm>
          <a:off x="22212300" y="49296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41,379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10960</xdr:rowOff>
    </xdr:from>
    <xdr:to>
      <xdr:col>116</xdr:col>
      <xdr:colOff>152400</xdr:colOff>
      <xdr:row>30</xdr:row>
      <xdr:rowOff>10960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22072600" y="51544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82973</xdr:rowOff>
    </xdr:from>
    <xdr:ext cx="469744" cy="259045"/>
    <xdr:sp macro="" textlink="">
      <xdr:nvSpPr>
        <xdr:cNvPr id="733" name="投資及び出資金平均値テキスト">
          <a:extLst>
            <a:ext uri="{FF2B5EF4-FFF2-40B4-BE49-F238E27FC236}">
              <a16:creationId xmlns:a16="http://schemas.microsoft.com/office/drawing/2014/main" id="{00000000-0008-0000-0600-0000DD020000}"/>
            </a:ext>
          </a:extLst>
        </xdr:cNvPr>
        <xdr:cNvSpPr txBox="1"/>
      </xdr:nvSpPr>
      <xdr:spPr>
        <a:xfrm>
          <a:off x="22212300" y="642662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60096</xdr:rowOff>
    </xdr:from>
    <xdr:to>
      <xdr:col>116</xdr:col>
      <xdr:colOff>114300</xdr:colOff>
      <xdr:row>38</xdr:row>
      <xdr:rowOff>161696</xdr:rowOff>
    </xdr:to>
    <xdr:sp macro="" textlink="">
      <xdr:nvSpPr>
        <xdr:cNvPr id="734" name="フローチャート: 判断 733">
          <a:extLst>
            <a:ext uri="{FF2B5EF4-FFF2-40B4-BE49-F238E27FC236}">
              <a16:creationId xmlns:a16="http://schemas.microsoft.com/office/drawing/2014/main" id="{00000000-0008-0000-0600-0000DE020000}"/>
            </a:ext>
          </a:extLst>
        </xdr:cNvPr>
        <xdr:cNvSpPr/>
      </xdr:nvSpPr>
      <xdr:spPr>
        <a:xfrm>
          <a:off x="22110700" y="6575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69850</xdr:rowOff>
    </xdr:from>
    <xdr:to>
      <xdr:col>112</xdr:col>
      <xdr:colOff>38100</xdr:colOff>
      <xdr:row>39</xdr:row>
      <xdr:rowOff>0</xdr:rowOff>
    </xdr:to>
    <xdr:sp macro="" textlink="">
      <xdr:nvSpPr>
        <xdr:cNvPr id="736" name="フローチャート: 判断 735">
          <a:extLst>
            <a:ext uri="{FF2B5EF4-FFF2-40B4-BE49-F238E27FC236}">
              <a16:creationId xmlns:a16="http://schemas.microsoft.com/office/drawing/2014/main" id="{00000000-0008-0000-0600-0000E0020000}"/>
            </a:ext>
          </a:extLst>
        </xdr:cNvPr>
        <xdr:cNvSpPr/>
      </xdr:nvSpPr>
      <xdr:spPr>
        <a:xfrm>
          <a:off x="21272500" y="6584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16527</xdr:rowOff>
    </xdr:from>
    <xdr:ext cx="469744"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21088428" y="6360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70269</xdr:rowOff>
    </xdr:from>
    <xdr:to>
      <xdr:col>107</xdr:col>
      <xdr:colOff>101600</xdr:colOff>
      <xdr:row>39</xdr:row>
      <xdr:rowOff>419</xdr:rowOff>
    </xdr:to>
    <xdr:sp macro="" textlink="">
      <xdr:nvSpPr>
        <xdr:cNvPr id="739" name="フローチャート: 判断 738">
          <a:extLst>
            <a:ext uri="{FF2B5EF4-FFF2-40B4-BE49-F238E27FC236}">
              <a16:creationId xmlns:a16="http://schemas.microsoft.com/office/drawing/2014/main" id="{00000000-0008-0000-0600-0000E3020000}"/>
            </a:ext>
          </a:extLst>
        </xdr:cNvPr>
        <xdr:cNvSpPr/>
      </xdr:nvSpPr>
      <xdr:spPr>
        <a:xfrm>
          <a:off x="20383500" y="658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16946</xdr:rowOff>
    </xdr:from>
    <xdr:ext cx="469744"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20199428" y="63605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124143</xdr:rowOff>
    </xdr:from>
    <xdr:to>
      <xdr:col>102</xdr:col>
      <xdr:colOff>165100</xdr:colOff>
      <xdr:row>39</xdr:row>
      <xdr:rowOff>54293</xdr:rowOff>
    </xdr:to>
    <xdr:sp macro="" textlink="">
      <xdr:nvSpPr>
        <xdr:cNvPr id="742" name="フローチャート: 判断 741">
          <a:extLst>
            <a:ext uri="{FF2B5EF4-FFF2-40B4-BE49-F238E27FC236}">
              <a16:creationId xmlns:a16="http://schemas.microsoft.com/office/drawing/2014/main" id="{00000000-0008-0000-0600-0000E6020000}"/>
            </a:ext>
          </a:extLst>
        </xdr:cNvPr>
        <xdr:cNvSpPr/>
      </xdr:nvSpPr>
      <xdr:spPr>
        <a:xfrm>
          <a:off x="19494500" y="6639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70819</xdr:rowOff>
    </xdr:from>
    <xdr:ext cx="469744" cy="259045"/>
    <xdr:sp macro="" textlink="">
      <xdr:nvSpPr>
        <xdr:cNvPr id="743" name="テキスト ボックス 742">
          <a:extLst>
            <a:ext uri="{FF2B5EF4-FFF2-40B4-BE49-F238E27FC236}">
              <a16:creationId xmlns:a16="http://schemas.microsoft.com/office/drawing/2014/main" id="{00000000-0008-0000-0600-0000E7020000}"/>
            </a:ext>
          </a:extLst>
        </xdr:cNvPr>
        <xdr:cNvSpPr txBox="1"/>
      </xdr:nvSpPr>
      <xdr:spPr>
        <a:xfrm>
          <a:off x="19310428" y="64144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115532</xdr:rowOff>
    </xdr:from>
    <xdr:to>
      <xdr:col>98</xdr:col>
      <xdr:colOff>38100</xdr:colOff>
      <xdr:row>39</xdr:row>
      <xdr:rowOff>45682</xdr:rowOff>
    </xdr:to>
    <xdr:sp macro="" textlink="">
      <xdr:nvSpPr>
        <xdr:cNvPr id="744" name="フローチャート: 判断 743">
          <a:extLst>
            <a:ext uri="{FF2B5EF4-FFF2-40B4-BE49-F238E27FC236}">
              <a16:creationId xmlns:a16="http://schemas.microsoft.com/office/drawing/2014/main" id="{00000000-0008-0000-0600-0000E8020000}"/>
            </a:ext>
          </a:extLst>
        </xdr:cNvPr>
        <xdr:cNvSpPr/>
      </xdr:nvSpPr>
      <xdr:spPr>
        <a:xfrm>
          <a:off x="18605500" y="66306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37</xdr:row>
      <xdr:rowOff>62209</xdr:rowOff>
    </xdr:from>
    <xdr:ext cx="469744" cy="259045"/>
    <xdr:sp macro="" textlink="">
      <xdr:nvSpPr>
        <xdr:cNvPr id="745" name="テキスト ボックス 744">
          <a:extLst>
            <a:ext uri="{FF2B5EF4-FFF2-40B4-BE49-F238E27FC236}">
              <a16:creationId xmlns:a16="http://schemas.microsoft.com/office/drawing/2014/main" id="{00000000-0008-0000-0600-0000E9020000}"/>
            </a:ext>
          </a:extLst>
        </xdr:cNvPr>
        <xdr:cNvSpPr txBox="1"/>
      </xdr:nvSpPr>
      <xdr:spPr>
        <a:xfrm>
          <a:off x="18421428" y="6405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7" name="テキスト ボックス 746">
          <a:extLst>
            <a:ext uri="{FF2B5EF4-FFF2-40B4-BE49-F238E27FC236}">
              <a16:creationId xmlns:a16="http://schemas.microsoft.com/office/drawing/2014/main" id="{00000000-0008-0000-0600-0000EB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8" name="テキスト ボックス 747">
          <a:extLst>
            <a:ext uri="{FF2B5EF4-FFF2-40B4-BE49-F238E27FC236}">
              <a16:creationId xmlns:a16="http://schemas.microsoft.com/office/drawing/2014/main" id="{00000000-0008-0000-0600-0000EC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0" name="テキスト ボックス 749">
          <a:extLst>
            <a:ext uri="{FF2B5EF4-FFF2-40B4-BE49-F238E27FC236}">
              <a16:creationId xmlns:a16="http://schemas.microsoft.com/office/drawing/2014/main" id="{00000000-0008-0000-0600-0000EE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51" name="楕円 750">
          <a:extLst>
            <a:ext uri="{FF2B5EF4-FFF2-40B4-BE49-F238E27FC236}">
              <a16:creationId xmlns:a16="http://schemas.microsoft.com/office/drawing/2014/main" id="{00000000-0008-0000-0600-0000EF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52" name="投資及び出資金該当値テキスト">
          <a:extLst>
            <a:ext uri="{FF2B5EF4-FFF2-40B4-BE49-F238E27FC236}">
              <a16:creationId xmlns:a16="http://schemas.microsoft.com/office/drawing/2014/main" id="{00000000-0008-0000-0600-0000F002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3" name="楕円 752">
          <a:extLst>
            <a:ext uri="{FF2B5EF4-FFF2-40B4-BE49-F238E27FC236}">
              <a16:creationId xmlns:a16="http://schemas.microsoft.com/office/drawing/2014/main" id="{00000000-0008-0000-0600-0000F1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5" name="楕円 754">
          <a:extLst>
            <a:ext uri="{FF2B5EF4-FFF2-40B4-BE49-F238E27FC236}">
              <a16:creationId xmlns:a16="http://schemas.microsoft.com/office/drawing/2014/main" id="{00000000-0008-0000-0600-0000F3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57" name="楕円 756">
          <a:extLst>
            <a:ext uri="{FF2B5EF4-FFF2-40B4-BE49-F238E27FC236}">
              <a16:creationId xmlns:a16="http://schemas.microsoft.com/office/drawing/2014/main" id="{00000000-0008-0000-0600-0000F502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59" name="楕円 758">
          <a:extLst>
            <a:ext uri="{FF2B5EF4-FFF2-40B4-BE49-F238E27FC236}">
              <a16:creationId xmlns:a16="http://schemas.microsoft.com/office/drawing/2014/main" id="{00000000-0008-0000-0600-0000F702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1" name="正方形/長方形 760">
          <a:extLst>
            <a:ext uri="{FF2B5EF4-FFF2-40B4-BE49-F238E27FC236}">
              <a16:creationId xmlns:a16="http://schemas.microsoft.com/office/drawing/2014/main" id="{00000000-0008-0000-0600-0000F902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2" name="正方形/長方形 761">
          <a:extLst>
            <a:ext uri="{FF2B5EF4-FFF2-40B4-BE49-F238E27FC236}">
              <a16:creationId xmlns:a16="http://schemas.microsoft.com/office/drawing/2014/main" id="{00000000-0008-0000-0600-0000FA02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3" name="正方形/長方形 762">
          <a:extLst>
            <a:ext uri="{FF2B5EF4-FFF2-40B4-BE49-F238E27FC236}">
              <a16:creationId xmlns:a16="http://schemas.microsoft.com/office/drawing/2014/main" id="{00000000-0008-0000-0600-0000FB02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4" name="正方形/長方形 763">
          <a:extLst>
            <a:ext uri="{FF2B5EF4-FFF2-40B4-BE49-F238E27FC236}">
              <a16:creationId xmlns:a16="http://schemas.microsoft.com/office/drawing/2014/main" id="{00000000-0008-0000-0600-0000FC02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5" name="正方形/長方形 764">
          <a:extLst>
            <a:ext uri="{FF2B5EF4-FFF2-40B4-BE49-F238E27FC236}">
              <a16:creationId xmlns:a16="http://schemas.microsoft.com/office/drawing/2014/main" id="{00000000-0008-0000-0600-0000FD02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6" name="正方形/長方形 765">
          <a:extLst>
            <a:ext uri="{FF2B5EF4-FFF2-40B4-BE49-F238E27FC236}">
              <a16:creationId xmlns:a16="http://schemas.microsoft.com/office/drawing/2014/main" id="{00000000-0008-0000-0600-0000FE02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7" name="正方形/長方形 766">
          <a:extLst>
            <a:ext uri="{FF2B5EF4-FFF2-40B4-BE49-F238E27FC236}">
              <a16:creationId xmlns:a16="http://schemas.microsoft.com/office/drawing/2014/main" id="{00000000-0008-0000-0600-0000FF02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8" name="正方形/長方形 767">
          <a:extLst>
            <a:ext uri="{FF2B5EF4-FFF2-40B4-BE49-F238E27FC236}">
              <a16:creationId xmlns:a16="http://schemas.microsoft.com/office/drawing/2014/main" id="{00000000-0008-0000-0600-000000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0" name="直線コネクタ 769">
          <a:extLst>
            <a:ext uri="{FF2B5EF4-FFF2-40B4-BE49-F238E27FC236}">
              <a16:creationId xmlns:a16="http://schemas.microsoft.com/office/drawing/2014/main" id="{00000000-0008-0000-0600-000002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71" name="直線コネクタ 770">
          <a:extLst>
            <a:ext uri="{FF2B5EF4-FFF2-40B4-BE49-F238E27FC236}">
              <a16:creationId xmlns:a16="http://schemas.microsoft.com/office/drawing/2014/main" id="{00000000-0008-0000-0600-000003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73" name="直線コネクタ 772">
          <a:extLst>
            <a:ext uri="{FF2B5EF4-FFF2-40B4-BE49-F238E27FC236}">
              <a16:creationId xmlns:a16="http://schemas.microsoft.com/office/drawing/2014/main" id="{00000000-0008-0000-0600-000005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74" name="テキスト ボックス 773">
          <a:extLst>
            <a:ext uri="{FF2B5EF4-FFF2-40B4-BE49-F238E27FC236}">
              <a16:creationId xmlns:a16="http://schemas.microsoft.com/office/drawing/2014/main" id="{00000000-0008-0000-0600-000006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75" name="直線コネクタ 774">
          <a:extLst>
            <a:ext uri="{FF2B5EF4-FFF2-40B4-BE49-F238E27FC236}">
              <a16:creationId xmlns:a16="http://schemas.microsoft.com/office/drawing/2014/main" id="{00000000-0008-0000-0600-000007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53</xdr:row>
      <xdr:rowOff>168927</xdr:rowOff>
    </xdr:from>
    <xdr:ext cx="595419" cy="259045"/>
    <xdr:sp macro="" textlink="">
      <xdr:nvSpPr>
        <xdr:cNvPr id="776" name="テキスト ボックス 775">
          <a:extLst>
            <a:ext uri="{FF2B5EF4-FFF2-40B4-BE49-F238E27FC236}">
              <a16:creationId xmlns:a16="http://schemas.microsoft.com/office/drawing/2014/main" id="{00000000-0008-0000-0600-000008030000}"/>
            </a:ext>
          </a:extLst>
        </xdr:cNvPr>
        <xdr:cNvSpPr txBox="1"/>
      </xdr:nvSpPr>
      <xdr:spPr>
        <a:xfrm>
          <a:off x="17692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77" name="直線コネクタ 776">
          <a:extLst>
            <a:ext uri="{FF2B5EF4-FFF2-40B4-BE49-F238E27FC236}">
              <a16:creationId xmlns:a16="http://schemas.microsoft.com/office/drawing/2014/main" id="{00000000-0008-0000-0600-000009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51</xdr:row>
      <xdr:rowOff>130827</xdr:rowOff>
    </xdr:from>
    <xdr:ext cx="595419" cy="259045"/>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7692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92727</xdr:rowOff>
    </xdr:from>
    <xdr:ext cx="595419" cy="259045"/>
    <xdr:sp macro="" textlink="">
      <xdr:nvSpPr>
        <xdr:cNvPr id="780" name="テキスト ボックス 779">
          <a:extLst>
            <a:ext uri="{FF2B5EF4-FFF2-40B4-BE49-F238E27FC236}">
              <a16:creationId xmlns:a16="http://schemas.microsoft.com/office/drawing/2014/main" id="{00000000-0008-0000-0600-00000C030000}"/>
            </a:ext>
          </a:extLst>
        </xdr:cNvPr>
        <xdr:cNvSpPr txBox="1"/>
      </xdr:nvSpPr>
      <xdr:spPr>
        <a:xfrm>
          <a:off x="17692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1" name="直線コネクタ 780">
          <a:extLst>
            <a:ext uri="{FF2B5EF4-FFF2-40B4-BE49-F238E27FC236}">
              <a16:creationId xmlns:a16="http://schemas.microsoft.com/office/drawing/2014/main" id="{00000000-0008-0000-0600-00000D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2" name="テキスト ボックス 781">
          <a:extLst>
            <a:ext uri="{FF2B5EF4-FFF2-40B4-BE49-F238E27FC236}">
              <a16:creationId xmlns:a16="http://schemas.microsoft.com/office/drawing/2014/main" id="{00000000-0008-0000-0600-00000E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3" name="貸付金グラフ枠">
          <a:extLst>
            <a:ext uri="{FF2B5EF4-FFF2-40B4-BE49-F238E27FC236}">
              <a16:creationId xmlns:a16="http://schemas.microsoft.com/office/drawing/2014/main" id="{00000000-0008-0000-0600-00000F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155032</xdr:rowOff>
    </xdr:from>
    <xdr:to>
      <xdr:col>116</xdr:col>
      <xdr:colOff>62864</xdr:colOff>
      <xdr:row>59</xdr:row>
      <xdr:rowOff>44450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flipV="1">
          <a:off x="22159595" y="8727532"/>
          <a:ext cx="1269" cy="14324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85" name="貸付金最小値テキスト">
          <a:extLst>
            <a:ext uri="{FF2B5EF4-FFF2-40B4-BE49-F238E27FC236}">
              <a16:creationId xmlns:a16="http://schemas.microsoft.com/office/drawing/2014/main" id="{00000000-0008-0000-0600-000011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101709</xdr:rowOff>
    </xdr:from>
    <xdr:ext cx="599010" cy="259045"/>
    <xdr:sp macro="" textlink="">
      <xdr:nvSpPr>
        <xdr:cNvPr id="787" name="貸付金最大値テキスト">
          <a:extLst>
            <a:ext uri="{FF2B5EF4-FFF2-40B4-BE49-F238E27FC236}">
              <a16:creationId xmlns:a16="http://schemas.microsoft.com/office/drawing/2014/main" id="{00000000-0008-0000-0600-000013030000}"/>
            </a:ext>
          </a:extLst>
        </xdr:cNvPr>
        <xdr:cNvSpPr txBox="1"/>
      </xdr:nvSpPr>
      <xdr:spPr>
        <a:xfrm>
          <a:off x="22212300" y="85027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187,988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155032</xdr:rowOff>
    </xdr:from>
    <xdr:to>
      <xdr:col>116</xdr:col>
      <xdr:colOff>152400</xdr:colOff>
      <xdr:row>50</xdr:row>
      <xdr:rowOff>155032</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22072600" y="8727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16149</xdr:rowOff>
    </xdr:from>
    <xdr:to>
      <xdr:col>116</xdr:col>
      <xdr:colOff>63500</xdr:colOff>
      <xdr:row>59</xdr:row>
      <xdr:rowOff>16919</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flipV="1">
          <a:off x="21323300" y="10131699"/>
          <a:ext cx="838200" cy="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127154</xdr:rowOff>
    </xdr:from>
    <xdr:ext cx="469744" cy="259045"/>
    <xdr:sp macro="" textlink="">
      <xdr:nvSpPr>
        <xdr:cNvPr id="790" name="貸付金平均値テキスト">
          <a:extLst>
            <a:ext uri="{FF2B5EF4-FFF2-40B4-BE49-F238E27FC236}">
              <a16:creationId xmlns:a16="http://schemas.microsoft.com/office/drawing/2014/main" id="{00000000-0008-0000-0600-000016030000}"/>
            </a:ext>
          </a:extLst>
        </xdr:cNvPr>
        <xdr:cNvSpPr txBox="1"/>
      </xdr:nvSpPr>
      <xdr:spPr>
        <a:xfrm>
          <a:off x="22212300" y="98998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104277</xdr:rowOff>
    </xdr:from>
    <xdr:to>
      <xdr:col>116</xdr:col>
      <xdr:colOff>114300</xdr:colOff>
      <xdr:row>59</xdr:row>
      <xdr:rowOff>34427</xdr:rowOff>
    </xdr:to>
    <xdr:sp macro="" textlink="">
      <xdr:nvSpPr>
        <xdr:cNvPr id="791" name="フローチャート: 判断 790">
          <a:extLst>
            <a:ext uri="{FF2B5EF4-FFF2-40B4-BE49-F238E27FC236}">
              <a16:creationId xmlns:a16="http://schemas.microsoft.com/office/drawing/2014/main" id="{00000000-0008-0000-0600-000017030000}"/>
            </a:ext>
          </a:extLst>
        </xdr:cNvPr>
        <xdr:cNvSpPr/>
      </xdr:nvSpPr>
      <xdr:spPr>
        <a:xfrm>
          <a:off x="22110700" y="10048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16919</xdr:rowOff>
    </xdr:from>
    <xdr:to>
      <xdr:col>111</xdr:col>
      <xdr:colOff>177800</xdr:colOff>
      <xdr:row>59</xdr:row>
      <xdr:rowOff>17452</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flipV="1">
          <a:off x="20434300" y="10132469"/>
          <a:ext cx="889000" cy="5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104361</xdr:rowOff>
    </xdr:from>
    <xdr:to>
      <xdr:col>112</xdr:col>
      <xdr:colOff>38100</xdr:colOff>
      <xdr:row>59</xdr:row>
      <xdr:rowOff>34511</xdr:rowOff>
    </xdr:to>
    <xdr:sp macro="" textlink="">
      <xdr:nvSpPr>
        <xdr:cNvPr id="793" name="フローチャート: 判断 792">
          <a:extLst>
            <a:ext uri="{FF2B5EF4-FFF2-40B4-BE49-F238E27FC236}">
              <a16:creationId xmlns:a16="http://schemas.microsoft.com/office/drawing/2014/main" id="{00000000-0008-0000-0600-000019030000}"/>
            </a:ext>
          </a:extLst>
        </xdr:cNvPr>
        <xdr:cNvSpPr/>
      </xdr:nvSpPr>
      <xdr:spPr>
        <a:xfrm>
          <a:off x="21272500" y="10048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51038</xdr:rowOff>
    </xdr:from>
    <xdr:ext cx="469744"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21088428" y="98236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1313</xdr:rowOff>
    </xdr:from>
    <xdr:to>
      <xdr:col>107</xdr:col>
      <xdr:colOff>50800</xdr:colOff>
      <xdr:row>59</xdr:row>
      <xdr:rowOff>17452</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19545300" y="10116863"/>
          <a:ext cx="889000" cy="161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103066</xdr:rowOff>
    </xdr:from>
    <xdr:to>
      <xdr:col>107</xdr:col>
      <xdr:colOff>101600</xdr:colOff>
      <xdr:row>59</xdr:row>
      <xdr:rowOff>33216</xdr:rowOff>
    </xdr:to>
    <xdr:sp macro="" textlink="">
      <xdr:nvSpPr>
        <xdr:cNvPr id="796" name="フローチャート: 判断 795">
          <a:extLst>
            <a:ext uri="{FF2B5EF4-FFF2-40B4-BE49-F238E27FC236}">
              <a16:creationId xmlns:a16="http://schemas.microsoft.com/office/drawing/2014/main" id="{00000000-0008-0000-0600-00001C030000}"/>
            </a:ext>
          </a:extLst>
        </xdr:cNvPr>
        <xdr:cNvSpPr/>
      </xdr:nvSpPr>
      <xdr:spPr>
        <a:xfrm>
          <a:off x="20383500" y="10047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49743</xdr:rowOff>
    </xdr:from>
    <xdr:ext cx="469744"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20199428" y="9822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1313</xdr:rowOff>
    </xdr:from>
    <xdr:to>
      <xdr:col>102</xdr:col>
      <xdr:colOff>114300</xdr:colOff>
      <xdr:row>59</xdr:row>
      <xdr:rowOff>19090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flipV="1">
          <a:off x="18656300" y="10116863"/>
          <a:ext cx="889000" cy="17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104216</xdr:rowOff>
    </xdr:from>
    <xdr:to>
      <xdr:col>102</xdr:col>
      <xdr:colOff>165100</xdr:colOff>
      <xdr:row>59</xdr:row>
      <xdr:rowOff>34366</xdr:rowOff>
    </xdr:to>
    <xdr:sp macro="" textlink="">
      <xdr:nvSpPr>
        <xdr:cNvPr id="799" name="フローチャート: 判断 798">
          <a:extLst>
            <a:ext uri="{FF2B5EF4-FFF2-40B4-BE49-F238E27FC236}">
              <a16:creationId xmlns:a16="http://schemas.microsoft.com/office/drawing/2014/main" id="{00000000-0008-0000-0600-00001F030000}"/>
            </a:ext>
          </a:extLst>
        </xdr:cNvPr>
        <xdr:cNvSpPr/>
      </xdr:nvSpPr>
      <xdr:spPr>
        <a:xfrm>
          <a:off x="19494500" y="100483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50893</xdr:rowOff>
    </xdr:from>
    <xdr:ext cx="469744" cy="259045"/>
    <xdr:sp macro="" textlink="">
      <xdr:nvSpPr>
        <xdr:cNvPr id="800" name="テキスト ボックス 799">
          <a:extLst>
            <a:ext uri="{FF2B5EF4-FFF2-40B4-BE49-F238E27FC236}">
              <a16:creationId xmlns:a16="http://schemas.microsoft.com/office/drawing/2014/main" id="{00000000-0008-0000-0600-000020030000}"/>
            </a:ext>
          </a:extLst>
        </xdr:cNvPr>
        <xdr:cNvSpPr txBox="1"/>
      </xdr:nvSpPr>
      <xdr:spPr>
        <a:xfrm>
          <a:off x="19310428" y="98235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106220</xdr:rowOff>
    </xdr:from>
    <xdr:to>
      <xdr:col>98</xdr:col>
      <xdr:colOff>38100</xdr:colOff>
      <xdr:row>59</xdr:row>
      <xdr:rowOff>36370</xdr:rowOff>
    </xdr:to>
    <xdr:sp macro="" textlink="">
      <xdr:nvSpPr>
        <xdr:cNvPr id="801" name="フローチャート: 判断 800">
          <a:extLst>
            <a:ext uri="{FF2B5EF4-FFF2-40B4-BE49-F238E27FC236}">
              <a16:creationId xmlns:a16="http://schemas.microsoft.com/office/drawing/2014/main" id="{00000000-0008-0000-0600-000021030000}"/>
            </a:ext>
          </a:extLst>
        </xdr:cNvPr>
        <xdr:cNvSpPr/>
      </xdr:nvSpPr>
      <xdr:spPr>
        <a:xfrm>
          <a:off x="18605500" y="10050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52897</xdr:rowOff>
    </xdr:from>
    <xdr:ext cx="469744" cy="259045"/>
    <xdr:sp macro="" textlink="">
      <xdr:nvSpPr>
        <xdr:cNvPr id="802" name="テキスト ボックス 801">
          <a:extLst>
            <a:ext uri="{FF2B5EF4-FFF2-40B4-BE49-F238E27FC236}">
              <a16:creationId xmlns:a16="http://schemas.microsoft.com/office/drawing/2014/main" id="{00000000-0008-0000-0600-000022030000}"/>
            </a:ext>
          </a:extLst>
        </xdr:cNvPr>
        <xdr:cNvSpPr txBox="1"/>
      </xdr:nvSpPr>
      <xdr:spPr>
        <a:xfrm>
          <a:off x="18421428" y="9825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600-00002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600-00002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600-00002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136799</xdr:rowOff>
    </xdr:from>
    <xdr:to>
      <xdr:col>116</xdr:col>
      <xdr:colOff>114300</xdr:colOff>
      <xdr:row>59</xdr:row>
      <xdr:rowOff>66949</xdr:rowOff>
    </xdr:to>
    <xdr:sp macro="" textlink="">
      <xdr:nvSpPr>
        <xdr:cNvPr id="808" name="楕円 807">
          <a:extLst>
            <a:ext uri="{FF2B5EF4-FFF2-40B4-BE49-F238E27FC236}">
              <a16:creationId xmlns:a16="http://schemas.microsoft.com/office/drawing/2014/main" id="{00000000-0008-0000-0600-000028030000}"/>
            </a:ext>
          </a:extLst>
        </xdr:cNvPr>
        <xdr:cNvSpPr/>
      </xdr:nvSpPr>
      <xdr:spPr>
        <a:xfrm>
          <a:off x="22110700" y="10080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82704</xdr:rowOff>
    </xdr:from>
    <xdr:ext cx="469744" cy="259045"/>
    <xdr:sp macro="" textlink="">
      <xdr:nvSpPr>
        <xdr:cNvPr id="809" name="貸付金該当値テキスト">
          <a:extLst>
            <a:ext uri="{FF2B5EF4-FFF2-40B4-BE49-F238E27FC236}">
              <a16:creationId xmlns:a16="http://schemas.microsoft.com/office/drawing/2014/main" id="{00000000-0008-0000-0600-000029030000}"/>
            </a:ext>
          </a:extLst>
        </xdr:cNvPr>
        <xdr:cNvSpPr txBox="1"/>
      </xdr:nvSpPr>
      <xdr:spPr>
        <a:xfrm>
          <a:off x="22212300" y="100268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137569</xdr:rowOff>
    </xdr:from>
    <xdr:to>
      <xdr:col>112</xdr:col>
      <xdr:colOff>38100</xdr:colOff>
      <xdr:row>59</xdr:row>
      <xdr:rowOff>67719</xdr:rowOff>
    </xdr:to>
    <xdr:sp macro="" textlink="">
      <xdr:nvSpPr>
        <xdr:cNvPr id="810" name="楕円 809">
          <a:extLst>
            <a:ext uri="{FF2B5EF4-FFF2-40B4-BE49-F238E27FC236}">
              <a16:creationId xmlns:a16="http://schemas.microsoft.com/office/drawing/2014/main" id="{00000000-0008-0000-0600-00002A030000}"/>
            </a:ext>
          </a:extLst>
        </xdr:cNvPr>
        <xdr:cNvSpPr/>
      </xdr:nvSpPr>
      <xdr:spPr>
        <a:xfrm>
          <a:off x="21272500" y="10081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58846</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21088428" y="101743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138102</xdr:rowOff>
    </xdr:from>
    <xdr:to>
      <xdr:col>107</xdr:col>
      <xdr:colOff>101600</xdr:colOff>
      <xdr:row>59</xdr:row>
      <xdr:rowOff>68252</xdr:rowOff>
    </xdr:to>
    <xdr:sp macro="" textlink="">
      <xdr:nvSpPr>
        <xdr:cNvPr id="812" name="楕円 811">
          <a:extLst>
            <a:ext uri="{FF2B5EF4-FFF2-40B4-BE49-F238E27FC236}">
              <a16:creationId xmlns:a16="http://schemas.microsoft.com/office/drawing/2014/main" id="{00000000-0008-0000-0600-00002C030000}"/>
            </a:ext>
          </a:extLst>
        </xdr:cNvPr>
        <xdr:cNvSpPr/>
      </xdr:nvSpPr>
      <xdr:spPr>
        <a:xfrm>
          <a:off x="20383500" y="10082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59</xdr:row>
      <xdr:rowOff>59379</xdr:rowOff>
    </xdr:from>
    <xdr:ext cx="469744"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0199428" y="101749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121963</xdr:rowOff>
    </xdr:from>
    <xdr:to>
      <xdr:col>102</xdr:col>
      <xdr:colOff>165100</xdr:colOff>
      <xdr:row>59</xdr:row>
      <xdr:rowOff>52113</xdr:rowOff>
    </xdr:to>
    <xdr:sp macro="" textlink="">
      <xdr:nvSpPr>
        <xdr:cNvPr id="814" name="楕円 813">
          <a:extLst>
            <a:ext uri="{FF2B5EF4-FFF2-40B4-BE49-F238E27FC236}">
              <a16:creationId xmlns:a16="http://schemas.microsoft.com/office/drawing/2014/main" id="{00000000-0008-0000-0600-00002E030000}"/>
            </a:ext>
          </a:extLst>
        </xdr:cNvPr>
        <xdr:cNvSpPr/>
      </xdr:nvSpPr>
      <xdr:spPr>
        <a:xfrm>
          <a:off x="19494500" y="10066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59</xdr:row>
      <xdr:rowOff>43240</xdr:rowOff>
    </xdr:from>
    <xdr:ext cx="469744"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9310428" y="10158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139740</xdr:rowOff>
    </xdr:from>
    <xdr:to>
      <xdr:col>98</xdr:col>
      <xdr:colOff>38100</xdr:colOff>
      <xdr:row>59</xdr:row>
      <xdr:rowOff>69890</xdr:rowOff>
    </xdr:to>
    <xdr:sp macro="" textlink="">
      <xdr:nvSpPr>
        <xdr:cNvPr id="816" name="楕円 815">
          <a:extLst>
            <a:ext uri="{FF2B5EF4-FFF2-40B4-BE49-F238E27FC236}">
              <a16:creationId xmlns:a16="http://schemas.microsoft.com/office/drawing/2014/main" id="{00000000-0008-0000-0600-000030030000}"/>
            </a:ext>
          </a:extLst>
        </xdr:cNvPr>
        <xdr:cNvSpPr/>
      </xdr:nvSpPr>
      <xdr:spPr>
        <a:xfrm>
          <a:off x="18605500" y="10083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61017</xdr:rowOff>
    </xdr:from>
    <xdr:ext cx="469744"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18421428" y="10176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8" name="正方形/長方形 817">
          <a:extLst>
            <a:ext uri="{FF2B5EF4-FFF2-40B4-BE49-F238E27FC236}">
              <a16:creationId xmlns:a16="http://schemas.microsoft.com/office/drawing/2014/main" id="{00000000-0008-0000-0600-000032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9" name="正方形/長方形 818">
          <a:extLst>
            <a:ext uri="{FF2B5EF4-FFF2-40B4-BE49-F238E27FC236}">
              <a16:creationId xmlns:a16="http://schemas.microsoft.com/office/drawing/2014/main" id="{00000000-0008-0000-0600-000033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0" name="正方形/長方形 819">
          <a:extLst>
            <a:ext uri="{FF2B5EF4-FFF2-40B4-BE49-F238E27FC236}">
              <a16:creationId xmlns:a16="http://schemas.microsoft.com/office/drawing/2014/main" id="{00000000-0008-0000-0600-000034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1" name="正方形/長方形 820">
          <a:extLst>
            <a:ext uri="{FF2B5EF4-FFF2-40B4-BE49-F238E27FC236}">
              <a16:creationId xmlns:a16="http://schemas.microsoft.com/office/drawing/2014/main" id="{00000000-0008-0000-0600-000035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2" name="正方形/長方形 821">
          <a:extLst>
            <a:ext uri="{FF2B5EF4-FFF2-40B4-BE49-F238E27FC236}">
              <a16:creationId xmlns:a16="http://schemas.microsoft.com/office/drawing/2014/main" id="{00000000-0008-0000-0600-000036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3" name="正方形/長方形 822">
          <a:extLst>
            <a:ext uri="{FF2B5EF4-FFF2-40B4-BE49-F238E27FC236}">
              <a16:creationId xmlns:a16="http://schemas.microsoft.com/office/drawing/2014/main" id="{00000000-0008-0000-0600-000037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4" name="正方形/長方形 823">
          <a:extLst>
            <a:ext uri="{FF2B5EF4-FFF2-40B4-BE49-F238E27FC236}">
              <a16:creationId xmlns:a16="http://schemas.microsoft.com/office/drawing/2014/main" id="{00000000-0008-0000-0600-000038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5" name="正方形/長方形 824">
          <a:extLst>
            <a:ext uri="{FF2B5EF4-FFF2-40B4-BE49-F238E27FC236}">
              <a16:creationId xmlns:a16="http://schemas.microsoft.com/office/drawing/2014/main" id="{00000000-0008-0000-0600-000039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7" name="直線コネクタ 826">
          <a:extLst>
            <a:ext uri="{FF2B5EF4-FFF2-40B4-BE49-F238E27FC236}">
              <a16:creationId xmlns:a16="http://schemas.microsoft.com/office/drawing/2014/main" id="{00000000-0008-0000-0600-00003B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44450</xdr:rowOff>
    </xdr:from>
    <xdr:to>
      <xdr:col>120</xdr:col>
      <xdr:colOff>114300</xdr:colOff>
      <xdr:row>79</xdr:row>
      <xdr:rowOff>44450</xdr:rowOff>
    </xdr:to>
    <xdr:cxnSp macro="">
      <xdr:nvCxnSpPr>
        <xdr:cNvPr id="828" name="直線コネクタ 827">
          <a:extLst>
            <a:ext uri="{FF2B5EF4-FFF2-40B4-BE49-F238E27FC236}">
              <a16:creationId xmlns:a16="http://schemas.microsoft.com/office/drawing/2014/main" id="{00000000-0008-0000-0600-00003C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73677</xdr:rowOff>
    </xdr:from>
    <xdr:ext cx="248786"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0" name="直線コネクタ 829">
          <a:extLst>
            <a:ext uri="{FF2B5EF4-FFF2-40B4-BE49-F238E27FC236}">
              <a16:creationId xmlns:a16="http://schemas.microsoft.com/office/drawing/2014/main" id="{00000000-0008-0000-0600-00003E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76</xdr:row>
      <xdr:rowOff>35577</xdr:rowOff>
    </xdr:from>
    <xdr:ext cx="595419" cy="259045"/>
    <xdr:sp macro="" textlink="">
      <xdr:nvSpPr>
        <xdr:cNvPr id="831" name="テキスト ボックス 830">
          <a:extLst>
            <a:ext uri="{FF2B5EF4-FFF2-40B4-BE49-F238E27FC236}">
              <a16:creationId xmlns:a16="http://schemas.microsoft.com/office/drawing/2014/main" id="{00000000-0008-0000-0600-00003F030000}"/>
            </a:ext>
          </a:extLst>
        </xdr:cNvPr>
        <xdr:cNvSpPr txBox="1"/>
      </xdr:nvSpPr>
      <xdr:spPr>
        <a:xfrm>
          <a:off x="17692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2" name="直線コネクタ 831">
          <a:extLst>
            <a:ext uri="{FF2B5EF4-FFF2-40B4-BE49-F238E27FC236}">
              <a16:creationId xmlns:a16="http://schemas.microsoft.com/office/drawing/2014/main" id="{00000000-0008-0000-0600-000040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168927</xdr:rowOff>
    </xdr:from>
    <xdr:ext cx="595419" cy="259045"/>
    <xdr:sp macro="" textlink="">
      <xdr:nvSpPr>
        <xdr:cNvPr id="833" name="テキスト ボックス 832">
          <a:extLst>
            <a:ext uri="{FF2B5EF4-FFF2-40B4-BE49-F238E27FC236}">
              <a16:creationId xmlns:a16="http://schemas.microsoft.com/office/drawing/2014/main" id="{00000000-0008-0000-0600-000041030000}"/>
            </a:ext>
          </a:extLst>
        </xdr:cNvPr>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34" name="直線コネクタ 833">
          <a:extLst>
            <a:ext uri="{FF2B5EF4-FFF2-40B4-BE49-F238E27FC236}">
              <a16:creationId xmlns:a16="http://schemas.microsoft.com/office/drawing/2014/main" id="{00000000-0008-0000-0600-000042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37" name="テキスト ボックス 836">
          <a:extLst>
            <a:ext uri="{FF2B5EF4-FFF2-40B4-BE49-F238E27FC236}">
              <a16:creationId xmlns:a16="http://schemas.microsoft.com/office/drawing/2014/main" id="{00000000-0008-0000-0600-000045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8" name="直線コネクタ 837">
          <a:extLst>
            <a:ext uri="{FF2B5EF4-FFF2-40B4-BE49-F238E27FC236}">
              <a16:creationId xmlns:a16="http://schemas.microsoft.com/office/drawing/2014/main" id="{00000000-0008-0000-0600-000046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9" name="テキスト ボックス 838">
          <a:extLst>
            <a:ext uri="{FF2B5EF4-FFF2-40B4-BE49-F238E27FC236}">
              <a16:creationId xmlns:a16="http://schemas.microsoft.com/office/drawing/2014/main" id="{00000000-0008-0000-0600-000047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0" name="繰出金グラフ枠">
          <a:extLst>
            <a:ext uri="{FF2B5EF4-FFF2-40B4-BE49-F238E27FC236}">
              <a16:creationId xmlns:a16="http://schemas.microsoft.com/office/drawing/2014/main" id="{00000000-0008-0000-0600-000048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114840</xdr:rowOff>
    </xdr:from>
    <xdr:to>
      <xdr:col>116</xdr:col>
      <xdr:colOff>62864</xdr:colOff>
      <xdr:row>78</xdr:row>
      <xdr:rowOff>54169</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flipV="1">
          <a:off x="22159595" y="12287790"/>
          <a:ext cx="1269" cy="11394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57996</xdr:rowOff>
    </xdr:from>
    <xdr:ext cx="534377" cy="259045"/>
    <xdr:sp macro="" textlink="">
      <xdr:nvSpPr>
        <xdr:cNvPr id="842" name="繰出金最小値テキスト">
          <a:extLst>
            <a:ext uri="{FF2B5EF4-FFF2-40B4-BE49-F238E27FC236}">
              <a16:creationId xmlns:a16="http://schemas.microsoft.com/office/drawing/2014/main" id="{00000000-0008-0000-0600-00004A030000}"/>
            </a:ext>
          </a:extLst>
        </xdr:cNvPr>
        <xdr:cNvSpPr txBox="1"/>
      </xdr:nvSpPr>
      <xdr:spPr>
        <a:xfrm>
          <a:off x="22212300" y="134310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42,449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54169</xdr:rowOff>
    </xdr:from>
    <xdr:to>
      <xdr:col>116</xdr:col>
      <xdr:colOff>152400</xdr:colOff>
      <xdr:row>78</xdr:row>
      <xdr:rowOff>54169</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22072600" y="134272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61517</xdr:rowOff>
    </xdr:from>
    <xdr:ext cx="599010" cy="259045"/>
    <xdr:sp macro="" textlink="">
      <xdr:nvSpPr>
        <xdr:cNvPr id="844" name="繰出金最大値テキスト">
          <a:extLst>
            <a:ext uri="{FF2B5EF4-FFF2-40B4-BE49-F238E27FC236}">
              <a16:creationId xmlns:a16="http://schemas.microsoft.com/office/drawing/2014/main" id="{00000000-0008-0000-0600-00004C030000}"/>
            </a:ext>
          </a:extLst>
        </xdr:cNvPr>
        <xdr:cNvSpPr txBox="1"/>
      </xdr:nvSpPr>
      <xdr:spPr>
        <a:xfrm>
          <a:off x="22212300" y="12063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341,525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114840</xdr:rowOff>
    </xdr:from>
    <xdr:to>
      <xdr:col>116</xdr:col>
      <xdr:colOff>152400</xdr:colOff>
      <xdr:row>71</xdr:row>
      <xdr:rowOff>114840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22072600" y="12287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78</xdr:row>
      <xdr:rowOff>54169</xdr:rowOff>
    </xdr:from>
    <xdr:to>
      <xdr:col>116</xdr:col>
      <xdr:colOff>63500</xdr:colOff>
      <xdr:row>78</xdr:row>
      <xdr:rowOff>56071</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flipV="1">
          <a:off x="21323300" y="13427269"/>
          <a:ext cx="838200" cy="1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83522</xdr:rowOff>
    </xdr:from>
    <xdr:ext cx="599010" cy="259045"/>
    <xdr:sp macro="" textlink="">
      <xdr:nvSpPr>
        <xdr:cNvPr id="847" name="繰出金平均値テキスト">
          <a:extLst>
            <a:ext uri="{FF2B5EF4-FFF2-40B4-BE49-F238E27FC236}">
              <a16:creationId xmlns:a16="http://schemas.microsoft.com/office/drawing/2014/main" id="{00000000-0008-0000-0600-00004F030000}"/>
            </a:ext>
          </a:extLst>
        </xdr:cNvPr>
        <xdr:cNvSpPr txBox="1"/>
      </xdr:nvSpPr>
      <xdr:spPr>
        <a:xfrm>
          <a:off x="22212300" y="1294227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60644</xdr:rowOff>
    </xdr:from>
    <xdr:to>
      <xdr:col>116</xdr:col>
      <xdr:colOff>114300</xdr:colOff>
      <xdr:row>76</xdr:row>
      <xdr:rowOff>162244</xdr:rowOff>
    </xdr:to>
    <xdr:sp macro="" textlink="">
      <xdr:nvSpPr>
        <xdr:cNvPr id="848" name="フローチャート: 判断 847">
          <a:extLst>
            <a:ext uri="{FF2B5EF4-FFF2-40B4-BE49-F238E27FC236}">
              <a16:creationId xmlns:a16="http://schemas.microsoft.com/office/drawing/2014/main" id="{00000000-0008-0000-0600-000050030000}"/>
            </a:ext>
          </a:extLst>
        </xdr:cNvPr>
        <xdr:cNvSpPr/>
      </xdr:nvSpPr>
      <xdr:spPr>
        <a:xfrm>
          <a:off x="22110700" y="13090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78</xdr:row>
      <xdr:rowOff>56071</xdr:rowOff>
    </xdr:from>
    <xdr:to>
      <xdr:col>111</xdr:col>
      <xdr:colOff>177800</xdr:colOff>
      <xdr:row>78</xdr:row>
      <xdr:rowOff>58662</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flipV="1">
          <a:off x="20434300" y="13429171"/>
          <a:ext cx="889000" cy="2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81704</xdr:rowOff>
    </xdr:from>
    <xdr:to>
      <xdr:col>112</xdr:col>
      <xdr:colOff>38100</xdr:colOff>
      <xdr:row>77</xdr:row>
      <xdr:rowOff>11854</xdr:rowOff>
    </xdr:to>
    <xdr:sp macro="" textlink="">
      <xdr:nvSpPr>
        <xdr:cNvPr id="850" name="フローチャート: 判断 849">
          <a:extLst>
            <a:ext uri="{FF2B5EF4-FFF2-40B4-BE49-F238E27FC236}">
              <a16:creationId xmlns:a16="http://schemas.microsoft.com/office/drawing/2014/main" id="{00000000-0008-0000-0600-000052030000}"/>
            </a:ext>
          </a:extLst>
        </xdr:cNvPr>
        <xdr:cNvSpPr/>
      </xdr:nvSpPr>
      <xdr:spPr>
        <a:xfrm>
          <a:off x="21272500" y="131119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75</xdr:row>
      <xdr:rowOff>28380</xdr:rowOff>
    </xdr:from>
    <xdr:ext cx="599010"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21023795" y="128871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78</xdr:row>
      <xdr:rowOff>58662</xdr:rowOff>
    </xdr:from>
    <xdr:to>
      <xdr:col>107</xdr:col>
      <xdr:colOff>50800</xdr:colOff>
      <xdr:row>78</xdr:row>
      <xdr:rowOff>59046</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flipV="1">
          <a:off x="19545300" y="13431762"/>
          <a:ext cx="889000" cy="3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79744</xdr:rowOff>
    </xdr:from>
    <xdr:to>
      <xdr:col>107</xdr:col>
      <xdr:colOff>101600</xdr:colOff>
      <xdr:row>77</xdr:row>
      <xdr:rowOff>9894</xdr:rowOff>
    </xdr:to>
    <xdr:sp macro="" textlink="">
      <xdr:nvSpPr>
        <xdr:cNvPr id="853" name="フローチャート: 判断 852">
          <a:extLst>
            <a:ext uri="{FF2B5EF4-FFF2-40B4-BE49-F238E27FC236}">
              <a16:creationId xmlns:a16="http://schemas.microsoft.com/office/drawing/2014/main" id="{00000000-0008-0000-0600-000055030000}"/>
            </a:ext>
          </a:extLst>
        </xdr:cNvPr>
        <xdr:cNvSpPr/>
      </xdr:nvSpPr>
      <xdr:spPr>
        <a:xfrm>
          <a:off x="20383500" y="131099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75</xdr:row>
      <xdr:rowOff>26422</xdr:rowOff>
    </xdr:from>
    <xdr:ext cx="599010" cy="259045"/>
    <xdr:sp macro="" textlink="">
      <xdr:nvSpPr>
        <xdr:cNvPr id="854" name="テキスト ボックス 853">
          <a:extLst>
            <a:ext uri="{FF2B5EF4-FFF2-40B4-BE49-F238E27FC236}">
              <a16:creationId xmlns:a16="http://schemas.microsoft.com/office/drawing/2014/main" id="{00000000-0008-0000-0600-000056030000}"/>
            </a:ext>
          </a:extLst>
        </xdr:cNvPr>
        <xdr:cNvSpPr txBox="1"/>
      </xdr:nvSpPr>
      <xdr:spPr>
        <a:xfrm>
          <a:off x="20134795" y="128851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78</xdr:row>
      <xdr:rowOff>40884</xdr:rowOff>
    </xdr:from>
    <xdr:to>
      <xdr:col>102</xdr:col>
      <xdr:colOff>114300</xdr:colOff>
      <xdr:row>78</xdr:row>
      <xdr:rowOff>59046</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a:off x="18656300" y="13413984"/>
          <a:ext cx="889000" cy="18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76</xdr:row>
      <xdr:rowOff>87517</xdr:rowOff>
    </xdr:from>
    <xdr:to>
      <xdr:col>102</xdr:col>
      <xdr:colOff>165100</xdr:colOff>
      <xdr:row>77</xdr:row>
      <xdr:rowOff>17667</xdr:rowOff>
    </xdr:to>
    <xdr:sp macro="" textlink="">
      <xdr:nvSpPr>
        <xdr:cNvPr id="856" name="フローチャート: 判断 855">
          <a:extLst>
            <a:ext uri="{FF2B5EF4-FFF2-40B4-BE49-F238E27FC236}">
              <a16:creationId xmlns:a16="http://schemas.microsoft.com/office/drawing/2014/main" id="{00000000-0008-0000-0600-000058030000}"/>
            </a:ext>
          </a:extLst>
        </xdr:cNvPr>
        <xdr:cNvSpPr/>
      </xdr:nvSpPr>
      <xdr:spPr>
        <a:xfrm>
          <a:off x="19494500" y="13117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75</xdr:row>
      <xdr:rowOff>34194</xdr:rowOff>
    </xdr:from>
    <xdr:ext cx="599010"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9245795" y="128929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110,363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97727</xdr:rowOff>
    </xdr:from>
    <xdr:to>
      <xdr:col>98</xdr:col>
      <xdr:colOff>38100</xdr:colOff>
      <xdr:row>77</xdr:row>
      <xdr:rowOff>27877</xdr:rowOff>
    </xdr:to>
    <xdr:sp macro="" textlink="">
      <xdr:nvSpPr>
        <xdr:cNvPr id="858" name="フローチャート: 判断 857">
          <a:extLst>
            <a:ext uri="{FF2B5EF4-FFF2-40B4-BE49-F238E27FC236}">
              <a16:creationId xmlns:a16="http://schemas.microsoft.com/office/drawing/2014/main" id="{00000000-0008-0000-0600-00005A030000}"/>
            </a:ext>
          </a:extLst>
        </xdr:cNvPr>
        <xdr:cNvSpPr/>
      </xdr:nvSpPr>
      <xdr:spPr>
        <a:xfrm>
          <a:off x="18605500" y="13127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75</xdr:row>
      <xdr:rowOff>44405</xdr:rowOff>
    </xdr:from>
    <xdr:ext cx="599010"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18356795" y="129031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2" name="テキスト ボックス 861">
          <a:extLst>
            <a:ext uri="{FF2B5EF4-FFF2-40B4-BE49-F238E27FC236}">
              <a16:creationId xmlns:a16="http://schemas.microsoft.com/office/drawing/2014/main" id="{00000000-0008-0000-0600-00005E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78</xdr:row>
      <xdr:rowOff>3369</xdr:rowOff>
    </xdr:from>
    <xdr:to>
      <xdr:col>116</xdr:col>
      <xdr:colOff>114300</xdr:colOff>
      <xdr:row>78</xdr:row>
      <xdr:rowOff>104969</xdr:rowOff>
    </xdr:to>
    <xdr:sp macro="" textlink="">
      <xdr:nvSpPr>
        <xdr:cNvPr id="865" name="楕円 864">
          <a:extLst>
            <a:ext uri="{FF2B5EF4-FFF2-40B4-BE49-F238E27FC236}">
              <a16:creationId xmlns:a16="http://schemas.microsoft.com/office/drawing/2014/main" id="{00000000-0008-0000-0600-000061030000}"/>
            </a:ext>
          </a:extLst>
        </xdr:cNvPr>
        <xdr:cNvSpPr/>
      </xdr:nvSpPr>
      <xdr:spPr>
        <a:xfrm>
          <a:off x="22110700" y="13376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77</xdr:row>
      <xdr:rowOff>89746</xdr:rowOff>
    </xdr:from>
    <xdr:ext cx="534377" cy="259045"/>
    <xdr:sp macro="" textlink="">
      <xdr:nvSpPr>
        <xdr:cNvPr id="866" name="繰出金該当値テキスト">
          <a:extLst>
            <a:ext uri="{FF2B5EF4-FFF2-40B4-BE49-F238E27FC236}">
              <a16:creationId xmlns:a16="http://schemas.microsoft.com/office/drawing/2014/main" id="{00000000-0008-0000-0600-000062030000}"/>
            </a:ext>
          </a:extLst>
        </xdr:cNvPr>
        <xdr:cNvSpPr txBox="1"/>
      </xdr:nvSpPr>
      <xdr:spPr>
        <a:xfrm>
          <a:off x="22212300" y="13291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78</xdr:row>
      <xdr:rowOff>5271</xdr:rowOff>
    </xdr:from>
    <xdr:to>
      <xdr:col>112</xdr:col>
      <xdr:colOff>38100</xdr:colOff>
      <xdr:row>78</xdr:row>
      <xdr:rowOff>106871</xdr:rowOff>
    </xdr:to>
    <xdr:sp macro="" textlink="">
      <xdr:nvSpPr>
        <xdr:cNvPr id="867" name="楕円 866">
          <a:extLst>
            <a:ext uri="{FF2B5EF4-FFF2-40B4-BE49-F238E27FC236}">
              <a16:creationId xmlns:a16="http://schemas.microsoft.com/office/drawing/2014/main" id="{00000000-0008-0000-0600-000063030000}"/>
            </a:ext>
          </a:extLst>
        </xdr:cNvPr>
        <xdr:cNvSpPr/>
      </xdr:nvSpPr>
      <xdr:spPr>
        <a:xfrm>
          <a:off x="21272500" y="13378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78</xdr:row>
      <xdr:rowOff>97998</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056111" y="13471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78</xdr:row>
      <xdr:rowOff>7862</xdr:rowOff>
    </xdr:from>
    <xdr:to>
      <xdr:col>107</xdr:col>
      <xdr:colOff>101600</xdr:colOff>
      <xdr:row>78</xdr:row>
      <xdr:rowOff>109462</xdr:rowOff>
    </xdr:to>
    <xdr:sp macro="" textlink="">
      <xdr:nvSpPr>
        <xdr:cNvPr id="869" name="楕円 868">
          <a:extLst>
            <a:ext uri="{FF2B5EF4-FFF2-40B4-BE49-F238E27FC236}">
              <a16:creationId xmlns:a16="http://schemas.microsoft.com/office/drawing/2014/main" id="{00000000-0008-0000-0600-000065030000}"/>
            </a:ext>
          </a:extLst>
        </xdr:cNvPr>
        <xdr:cNvSpPr/>
      </xdr:nvSpPr>
      <xdr:spPr>
        <a:xfrm>
          <a:off x="20383500" y="13380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78</xdr:row>
      <xdr:rowOff>100589</xdr:rowOff>
    </xdr:from>
    <xdr:ext cx="534377"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0167111" y="13473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78</xdr:row>
      <xdr:rowOff>8246</xdr:rowOff>
    </xdr:from>
    <xdr:to>
      <xdr:col>102</xdr:col>
      <xdr:colOff>165100</xdr:colOff>
      <xdr:row>78</xdr:row>
      <xdr:rowOff>109846</xdr:rowOff>
    </xdr:to>
    <xdr:sp macro="" textlink="">
      <xdr:nvSpPr>
        <xdr:cNvPr id="871" name="楕円 870">
          <a:extLst>
            <a:ext uri="{FF2B5EF4-FFF2-40B4-BE49-F238E27FC236}">
              <a16:creationId xmlns:a16="http://schemas.microsoft.com/office/drawing/2014/main" id="{00000000-0008-0000-0600-000067030000}"/>
            </a:ext>
          </a:extLst>
        </xdr:cNvPr>
        <xdr:cNvSpPr/>
      </xdr:nvSpPr>
      <xdr:spPr>
        <a:xfrm>
          <a:off x="19494500" y="13381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78</xdr:row>
      <xdr:rowOff>100973</xdr:rowOff>
    </xdr:from>
    <xdr:ext cx="534377"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19278111" y="13474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161534</xdr:rowOff>
    </xdr:from>
    <xdr:to>
      <xdr:col>98</xdr:col>
      <xdr:colOff>38100</xdr:colOff>
      <xdr:row>78</xdr:row>
      <xdr:rowOff>91684</xdr:rowOff>
    </xdr:to>
    <xdr:sp macro="" textlink="">
      <xdr:nvSpPr>
        <xdr:cNvPr id="873" name="楕円 872">
          <a:extLst>
            <a:ext uri="{FF2B5EF4-FFF2-40B4-BE49-F238E27FC236}">
              <a16:creationId xmlns:a16="http://schemas.microsoft.com/office/drawing/2014/main" id="{00000000-0008-0000-0600-000069030000}"/>
            </a:ext>
          </a:extLst>
        </xdr:cNvPr>
        <xdr:cNvSpPr/>
      </xdr:nvSpPr>
      <xdr:spPr>
        <a:xfrm>
          <a:off x="18605500" y="13363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78</xdr:row>
      <xdr:rowOff>82811</xdr:rowOff>
    </xdr:from>
    <xdr:ext cx="534377"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18389111" y="134559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75" name="正方形/長方形 874">
          <a:extLst>
            <a:ext uri="{FF2B5EF4-FFF2-40B4-BE49-F238E27FC236}">
              <a16:creationId xmlns:a16="http://schemas.microsoft.com/office/drawing/2014/main" id="{00000000-0008-0000-0600-00006B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6" name="正方形/長方形 875">
          <a:extLst>
            <a:ext uri="{FF2B5EF4-FFF2-40B4-BE49-F238E27FC236}">
              <a16:creationId xmlns:a16="http://schemas.microsoft.com/office/drawing/2014/main" id="{00000000-0008-0000-0600-00006C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7" name="正方形/長方形 876">
          <a:extLst>
            <a:ext uri="{FF2B5EF4-FFF2-40B4-BE49-F238E27FC236}">
              <a16:creationId xmlns:a16="http://schemas.microsoft.com/office/drawing/2014/main" id="{00000000-0008-0000-0600-00006D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8" name="正方形/長方形 877">
          <a:extLst>
            <a:ext uri="{FF2B5EF4-FFF2-40B4-BE49-F238E27FC236}">
              <a16:creationId xmlns:a16="http://schemas.microsoft.com/office/drawing/2014/main" id="{00000000-0008-0000-0600-00006E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9" name="正方形/長方形 878">
          <a:extLst>
            <a:ext uri="{FF2B5EF4-FFF2-40B4-BE49-F238E27FC236}">
              <a16:creationId xmlns:a16="http://schemas.microsoft.com/office/drawing/2014/main" id="{00000000-0008-0000-0600-00006F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0" name="正方形/長方形 879">
          <a:extLst>
            <a:ext uri="{FF2B5EF4-FFF2-40B4-BE49-F238E27FC236}">
              <a16:creationId xmlns:a16="http://schemas.microsoft.com/office/drawing/2014/main" id="{00000000-0008-0000-0600-000070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1" name="正方形/長方形 880">
          <a:extLst>
            <a:ext uri="{FF2B5EF4-FFF2-40B4-BE49-F238E27FC236}">
              <a16:creationId xmlns:a16="http://schemas.microsoft.com/office/drawing/2014/main" id="{00000000-0008-0000-0600-000071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84" name="直線コネクタ 883">
          <a:extLst>
            <a:ext uri="{FF2B5EF4-FFF2-40B4-BE49-F238E27FC236}">
              <a16:creationId xmlns:a16="http://schemas.microsoft.com/office/drawing/2014/main" id="{00000000-0008-0000-0600-000074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98</xdr:row>
      <xdr:rowOff>139700</xdr:rowOff>
    </xdr:from>
    <xdr:to>
      <xdr:col>120</xdr:col>
      <xdr:colOff>114300</xdr:colOff>
      <xdr:row>98</xdr:row>
      <xdr:rowOff>139700</xdr:rowOff>
    </xdr:to>
    <xdr:cxnSp macro="">
      <xdr:nvCxnSpPr>
        <xdr:cNvPr id="885" name="直線コネクタ 884">
          <a:extLst>
            <a:ext uri="{FF2B5EF4-FFF2-40B4-BE49-F238E27FC236}">
              <a16:creationId xmlns:a16="http://schemas.microsoft.com/office/drawing/2014/main" id="{00000000-0008-0000-0600-000075030000}"/>
            </a:ext>
          </a:extLst>
        </xdr:cNvPr>
        <xdr:cNvCxnSpPr/>
      </xdr:nvCxnSpPr>
      <xdr:spPr>
        <a:xfrm>
          <a:off x="18288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97</xdr:row>
      <xdr:rowOff>168927</xdr:rowOff>
    </xdr:from>
    <xdr:ext cx="248786"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039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96</xdr:row>
      <xdr:rowOff>25400</xdr:rowOff>
    </xdr:from>
    <xdr:to>
      <xdr:col>120</xdr:col>
      <xdr:colOff>114300</xdr:colOff>
      <xdr:row>96</xdr:row>
      <xdr:rowOff>25400</xdr:rowOff>
    </xdr:to>
    <xdr:cxnSp macro="">
      <xdr:nvCxnSpPr>
        <xdr:cNvPr id="887" name="直線コネクタ 886">
          <a:extLst>
            <a:ext uri="{FF2B5EF4-FFF2-40B4-BE49-F238E27FC236}">
              <a16:creationId xmlns:a16="http://schemas.microsoft.com/office/drawing/2014/main" id="{00000000-0008-0000-0600-000077030000}"/>
            </a:ext>
          </a:extLst>
        </xdr:cNvPr>
        <xdr:cNvCxnSpPr/>
      </xdr:nvCxnSpPr>
      <xdr:spPr>
        <a:xfrm>
          <a:off x="18288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95</xdr:row>
      <xdr:rowOff>54627</xdr:rowOff>
    </xdr:from>
    <xdr:ext cx="312906" cy="259045"/>
    <xdr:sp macro="" textlink="">
      <xdr:nvSpPr>
        <xdr:cNvPr id="888" name="テキスト ボックス 887">
          <a:extLst>
            <a:ext uri="{FF2B5EF4-FFF2-40B4-BE49-F238E27FC236}">
              <a16:creationId xmlns:a16="http://schemas.microsoft.com/office/drawing/2014/main" id="{00000000-0008-0000-0600-000078030000}"/>
            </a:ext>
          </a:extLst>
        </xdr:cNvPr>
        <xdr:cNvSpPr txBox="1"/>
      </xdr:nvSpPr>
      <xdr:spPr>
        <a:xfrm>
          <a:off x="17975094" y="16342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93</xdr:row>
      <xdr:rowOff>82550</xdr:rowOff>
    </xdr:from>
    <xdr:to>
      <xdr:col>120</xdr:col>
      <xdr:colOff>114300</xdr:colOff>
      <xdr:row>93</xdr:row>
      <xdr:rowOff>82550</xdr:rowOff>
    </xdr:to>
    <xdr:cxnSp macro="">
      <xdr:nvCxnSpPr>
        <xdr:cNvPr id="889" name="直線コネクタ 888">
          <a:extLst>
            <a:ext uri="{FF2B5EF4-FFF2-40B4-BE49-F238E27FC236}">
              <a16:creationId xmlns:a16="http://schemas.microsoft.com/office/drawing/2014/main" id="{00000000-0008-0000-0600-000079030000}"/>
            </a:ext>
          </a:extLst>
        </xdr:cNvPr>
        <xdr:cNvCxnSpPr/>
      </xdr:nvCxnSpPr>
      <xdr:spPr>
        <a:xfrm>
          <a:off x="18288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92</xdr:row>
      <xdr:rowOff>111777</xdr:rowOff>
    </xdr:from>
    <xdr:ext cx="312906" cy="259045"/>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7975094" y="15885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90</xdr:row>
      <xdr:rowOff>139700</xdr:rowOff>
    </xdr:from>
    <xdr:to>
      <xdr:col>120</xdr:col>
      <xdr:colOff>114300</xdr:colOff>
      <xdr:row>90</xdr:row>
      <xdr:rowOff>139700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18288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89</xdr:row>
      <xdr:rowOff>168927</xdr:rowOff>
    </xdr:from>
    <xdr:ext cx="312906" cy="259045"/>
    <xdr:sp macro="" textlink="">
      <xdr:nvSpPr>
        <xdr:cNvPr id="892" name="テキスト ボックス 891">
          <a:extLst>
            <a:ext uri="{FF2B5EF4-FFF2-40B4-BE49-F238E27FC236}">
              <a16:creationId xmlns:a16="http://schemas.microsoft.com/office/drawing/2014/main" id="{00000000-0008-0000-0600-00007C030000}"/>
            </a:ext>
          </a:extLst>
        </xdr:cNvPr>
        <xdr:cNvSpPr txBox="1"/>
      </xdr:nvSpPr>
      <xdr:spPr>
        <a:xfrm>
          <a:off x="17975094" y="15427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87</xdr:row>
      <xdr:rowOff>54627</xdr:rowOff>
    </xdr:from>
    <xdr:ext cx="312906" cy="259045"/>
    <xdr:sp macro="" textlink="">
      <xdr:nvSpPr>
        <xdr:cNvPr id="894" name="テキスト ボックス 893">
          <a:extLst>
            <a:ext uri="{FF2B5EF4-FFF2-40B4-BE49-F238E27FC236}">
              <a16:creationId xmlns:a16="http://schemas.microsoft.com/office/drawing/2014/main" id="{00000000-0008-0000-0600-00007E030000}"/>
            </a:ext>
          </a:extLst>
        </xdr:cNvPr>
        <xdr:cNvSpPr txBox="1"/>
      </xdr:nvSpPr>
      <xdr:spPr>
        <a:xfrm>
          <a:off x="17975094" y="14970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5" name="前年度繰上充用金グラフ枠">
          <a:extLst>
            <a:ext uri="{FF2B5EF4-FFF2-40B4-BE49-F238E27FC236}">
              <a16:creationId xmlns:a16="http://schemas.microsoft.com/office/drawing/2014/main" id="{00000000-0008-0000-0600-00007F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98</xdr:row>
      <xdr:rowOff>139700</xdr:rowOff>
    </xdr:from>
    <xdr:to>
      <xdr:col>116</xdr:col>
      <xdr:colOff>62864</xdr:colOff>
      <xdr:row>98</xdr:row>
      <xdr:rowOff>139700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22159595" y="16941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99</xdr:row>
      <xdr:rowOff>10177</xdr:rowOff>
    </xdr:from>
    <xdr:ext cx="249299" cy="259045"/>
    <xdr:sp macro="" textlink="">
      <xdr:nvSpPr>
        <xdr:cNvPr id="897" name="前年度繰上充用金最小値テキスト">
          <a:extLst>
            <a:ext uri="{FF2B5EF4-FFF2-40B4-BE49-F238E27FC236}">
              <a16:creationId xmlns:a16="http://schemas.microsoft.com/office/drawing/2014/main" id="{00000000-0008-0000-0600-000081030000}"/>
            </a:ext>
          </a:extLst>
        </xdr:cNvPr>
        <xdr:cNvSpPr txBox="1"/>
      </xdr:nvSpPr>
      <xdr:spPr>
        <a:xfrm>
          <a:off x="2221230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97</xdr:row>
      <xdr:rowOff>10177</xdr:rowOff>
    </xdr:from>
    <xdr:ext cx="249299" cy="259045"/>
    <xdr:sp macro="" textlink="">
      <xdr:nvSpPr>
        <xdr:cNvPr id="899" name="前年度繰上充用金最大値テキスト">
          <a:extLst>
            <a:ext uri="{FF2B5EF4-FFF2-40B4-BE49-F238E27FC236}">
              <a16:creationId xmlns:a16="http://schemas.microsoft.com/office/drawing/2014/main" id="{00000000-0008-0000-0600-000083030000}"/>
            </a:ext>
          </a:extLst>
        </xdr:cNvPr>
        <xdr:cNvSpPr txBox="1"/>
      </xdr:nvSpPr>
      <xdr:spPr>
        <a:xfrm>
          <a:off x="22212300" y="16640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98</xdr:row>
      <xdr:rowOff>139700</xdr:rowOff>
    </xdr:from>
    <xdr:to>
      <xdr:col>116</xdr:col>
      <xdr:colOff>152400</xdr:colOff>
      <xdr:row>98</xdr:row>
      <xdr:rowOff>139700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22072600" y="16941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98</xdr:row>
      <xdr:rowOff>139700</xdr:rowOff>
    </xdr:from>
    <xdr:to>
      <xdr:col>116</xdr:col>
      <xdr:colOff>63500</xdr:colOff>
      <xdr:row>98</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1323300" y="16941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98</xdr:row>
      <xdr:rowOff>67327</xdr:rowOff>
    </xdr:from>
    <xdr:ext cx="249299" cy="259045"/>
    <xdr:sp macro="" textlink="">
      <xdr:nvSpPr>
        <xdr:cNvPr id="902" name="前年度繰上充用金平均値テキスト">
          <a:extLst>
            <a:ext uri="{FF2B5EF4-FFF2-40B4-BE49-F238E27FC236}">
              <a16:creationId xmlns:a16="http://schemas.microsoft.com/office/drawing/2014/main" id="{00000000-0008-0000-0600-000086030000}"/>
            </a:ext>
          </a:extLst>
        </xdr:cNvPr>
        <xdr:cNvSpPr txBox="1"/>
      </xdr:nvSpPr>
      <xdr:spPr>
        <a:xfrm>
          <a:off x="22212300" y="16869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03" name="フローチャート: 判断 902">
          <a:extLst>
            <a:ext uri="{FF2B5EF4-FFF2-40B4-BE49-F238E27FC236}">
              <a16:creationId xmlns:a16="http://schemas.microsoft.com/office/drawing/2014/main" id="{00000000-0008-0000-0600-000087030000}"/>
            </a:ext>
          </a:extLst>
        </xdr:cNvPr>
        <xdr:cNvSpPr/>
      </xdr:nvSpPr>
      <xdr:spPr>
        <a:xfrm>
          <a:off x="221107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98</xdr:row>
      <xdr:rowOff>139700</xdr:rowOff>
    </xdr:from>
    <xdr:to>
      <xdr:col>111</xdr:col>
      <xdr:colOff>177800</xdr:colOff>
      <xdr:row>98</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20434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98</xdr:row>
      <xdr:rowOff>88900</xdr:rowOff>
    </xdr:from>
    <xdr:to>
      <xdr:col>112</xdr:col>
      <xdr:colOff>38100</xdr:colOff>
      <xdr:row>99</xdr:row>
      <xdr:rowOff>19050</xdr:rowOff>
    </xdr:to>
    <xdr:sp macro="" textlink="">
      <xdr:nvSpPr>
        <xdr:cNvPr id="905" name="フローチャート: 判断 904">
          <a:extLst>
            <a:ext uri="{FF2B5EF4-FFF2-40B4-BE49-F238E27FC236}">
              <a16:creationId xmlns:a16="http://schemas.microsoft.com/office/drawing/2014/main" id="{00000000-0008-0000-0600-000089030000}"/>
            </a:ext>
          </a:extLst>
        </xdr:cNvPr>
        <xdr:cNvSpPr/>
      </xdr:nvSpPr>
      <xdr:spPr>
        <a:xfrm>
          <a:off x="21272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99</xdr:row>
      <xdr:rowOff>10177</xdr:rowOff>
    </xdr:from>
    <xdr:ext cx="249299" cy="259045"/>
    <xdr:sp macro="" textlink="">
      <xdr:nvSpPr>
        <xdr:cNvPr id="906" name="テキスト ボックス 905">
          <a:extLst>
            <a:ext uri="{FF2B5EF4-FFF2-40B4-BE49-F238E27FC236}">
              <a16:creationId xmlns:a16="http://schemas.microsoft.com/office/drawing/2014/main" id="{00000000-0008-0000-0600-00008A030000}"/>
            </a:ext>
          </a:extLst>
        </xdr:cNvPr>
        <xdr:cNvSpPr txBox="1"/>
      </xdr:nvSpPr>
      <xdr:spPr>
        <a:xfrm>
          <a:off x="21198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98</xdr:row>
      <xdr:rowOff>139700</xdr:rowOff>
    </xdr:from>
    <xdr:to>
      <xdr:col>107</xdr:col>
      <xdr:colOff>50800</xdr:colOff>
      <xdr:row>98</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19545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98</xdr:row>
      <xdr:rowOff>88900</xdr:rowOff>
    </xdr:from>
    <xdr:to>
      <xdr:col>107</xdr:col>
      <xdr:colOff>101600</xdr:colOff>
      <xdr:row>99</xdr:row>
      <xdr:rowOff>19050</xdr:rowOff>
    </xdr:to>
    <xdr:sp macro="" textlink="">
      <xdr:nvSpPr>
        <xdr:cNvPr id="908" name="フローチャート: 判断 907">
          <a:extLst>
            <a:ext uri="{FF2B5EF4-FFF2-40B4-BE49-F238E27FC236}">
              <a16:creationId xmlns:a16="http://schemas.microsoft.com/office/drawing/2014/main" id="{00000000-0008-0000-0600-00008C030000}"/>
            </a:ext>
          </a:extLst>
        </xdr:cNvPr>
        <xdr:cNvSpPr/>
      </xdr:nvSpPr>
      <xdr:spPr>
        <a:xfrm>
          <a:off x="20383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99</xdr:row>
      <xdr:rowOff>10177</xdr:rowOff>
    </xdr:from>
    <xdr:ext cx="249299"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20309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98</xdr:row>
      <xdr:rowOff>139700</xdr:rowOff>
    </xdr:from>
    <xdr:to>
      <xdr:col>102</xdr:col>
      <xdr:colOff>114300</xdr:colOff>
      <xdr:row>98</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18656300" y="16941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98</xdr:row>
      <xdr:rowOff>88900</xdr:rowOff>
    </xdr:from>
    <xdr:to>
      <xdr:col>102</xdr:col>
      <xdr:colOff>165100</xdr:colOff>
      <xdr:row>99</xdr:row>
      <xdr:rowOff>19050</xdr:rowOff>
    </xdr:to>
    <xdr:sp macro="" textlink="">
      <xdr:nvSpPr>
        <xdr:cNvPr id="911" name="フローチャート: 判断 910">
          <a:extLst>
            <a:ext uri="{FF2B5EF4-FFF2-40B4-BE49-F238E27FC236}">
              <a16:creationId xmlns:a16="http://schemas.microsoft.com/office/drawing/2014/main" id="{00000000-0008-0000-0600-00008F030000}"/>
            </a:ext>
          </a:extLst>
        </xdr:cNvPr>
        <xdr:cNvSpPr/>
      </xdr:nvSpPr>
      <xdr:spPr>
        <a:xfrm>
          <a:off x="19494500" y="1689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99</xdr:row>
      <xdr:rowOff>10177</xdr:rowOff>
    </xdr:from>
    <xdr:ext cx="249299"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19420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89</xdr:row>
      <xdr:rowOff>123189</xdr:rowOff>
    </xdr:from>
    <xdr:to>
      <xdr:col>98</xdr:col>
      <xdr:colOff>38100</xdr:colOff>
      <xdr:row>90</xdr:row>
      <xdr:rowOff>53339</xdr:rowOff>
    </xdr:to>
    <xdr:sp macro="" textlink="">
      <xdr:nvSpPr>
        <xdr:cNvPr id="913" name="フローチャート: 判断 912">
          <a:extLst>
            <a:ext uri="{FF2B5EF4-FFF2-40B4-BE49-F238E27FC236}">
              <a16:creationId xmlns:a16="http://schemas.microsoft.com/office/drawing/2014/main" id="{00000000-0008-0000-0600-000091030000}"/>
            </a:ext>
          </a:extLst>
        </xdr:cNvPr>
        <xdr:cNvSpPr/>
      </xdr:nvSpPr>
      <xdr:spPr>
        <a:xfrm>
          <a:off x="18605500" y="15382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88</xdr:row>
      <xdr:rowOff>69866</xdr:rowOff>
    </xdr:from>
    <xdr:ext cx="313932" cy="259045"/>
    <xdr:sp macro="" textlink="">
      <xdr:nvSpPr>
        <xdr:cNvPr id="914" name="テキスト ボックス 913">
          <a:extLst>
            <a:ext uri="{FF2B5EF4-FFF2-40B4-BE49-F238E27FC236}">
              <a16:creationId xmlns:a16="http://schemas.microsoft.com/office/drawing/2014/main" id="{00000000-0008-0000-0600-000092030000}"/>
            </a:ext>
          </a:extLst>
        </xdr:cNvPr>
        <xdr:cNvSpPr txBox="1"/>
      </xdr:nvSpPr>
      <xdr:spPr>
        <a:xfrm>
          <a:off x="18499333" y="1515746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98</xdr:row>
      <xdr:rowOff>88900</xdr:rowOff>
    </xdr:from>
    <xdr:to>
      <xdr:col>116</xdr:col>
      <xdr:colOff>114300</xdr:colOff>
      <xdr:row>99</xdr:row>
      <xdr:rowOff>19050</xdr:rowOff>
    </xdr:to>
    <xdr:sp macro="" textlink="">
      <xdr:nvSpPr>
        <xdr:cNvPr id="920" name="楕円 919">
          <a:extLst>
            <a:ext uri="{FF2B5EF4-FFF2-40B4-BE49-F238E27FC236}">
              <a16:creationId xmlns:a16="http://schemas.microsoft.com/office/drawing/2014/main" id="{00000000-0008-0000-0600-000098030000}"/>
            </a:ext>
          </a:extLst>
        </xdr:cNvPr>
        <xdr:cNvSpPr/>
      </xdr:nvSpPr>
      <xdr:spPr>
        <a:xfrm>
          <a:off x="221107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97</xdr:row>
      <xdr:rowOff>124477</xdr:rowOff>
    </xdr:from>
    <xdr:ext cx="249299" cy="259045"/>
    <xdr:sp macro="" textlink="">
      <xdr:nvSpPr>
        <xdr:cNvPr id="921" name="前年度繰上充用金該当値テキスト">
          <a:extLst>
            <a:ext uri="{FF2B5EF4-FFF2-40B4-BE49-F238E27FC236}">
              <a16:creationId xmlns:a16="http://schemas.microsoft.com/office/drawing/2014/main" id="{00000000-0008-0000-0600-000099030000}"/>
            </a:ext>
          </a:extLst>
        </xdr:cNvPr>
        <xdr:cNvSpPr txBox="1"/>
      </xdr:nvSpPr>
      <xdr:spPr>
        <a:xfrm>
          <a:off x="22212300" y="1675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98</xdr:row>
      <xdr:rowOff>88900</xdr:rowOff>
    </xdr:from>
    <xdr:to>
      <xdr:col>112</xdr:col>
      <xdr:colOff>38100</xdr:colOff>
      <xdr:row>99</xdr:row>
      <xdr:rowOff>19050</xdr:rowOff>
    </xdr:to>
    <xdr:sp macro="" textlink="">
      <xdr:nvSpPr>
        <xdr:cNvPr id="922" name="楕円 921">
          <a:extLst>
            <a:ext uri="{FF2B5EF4-FFF2-40B4-BE49-F238E27FC236}">
              <a16:creationId xmlns:a16="http://schemas.microsoft.com/office/drawing/2014/main" id="{00000000-0008-0000-0600-00009A030000}"/>
            </a:ext>
          </a:extLst>
        </xdr:cNvPr>
        <xdr:cNvSpPr/>
      </xdr:nvSpPr>
      <xdr:spPr>
        <a:xfrm>
          <a:off x="21272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97</xdr:row>
      <xdr:rowOff>35577</xdr:rowOff>
    </xdr:from>
    <xdr:ext cx="249299"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21198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98</xdr:row>
      <xdr:rowOff>88900</xdr:rowOff>
    </xdr:from>
    <xdr:to>
      <xdr:col>107</xdr:col>
      <xdr:colOff>101600</xdr:colOff>
      <xdr:row>99</xdr:row>
      <xdr:rowOff>19050</xdr:rowOff>
    </xdr:to>
    <xdr:sp macro="" textlink="">
      <xdr:nvSpPr>
        <xdr:cNvPr id="924" name="楕円 923">
          <a:extLst>
            <a:ext uri="{FF2B5EF4-FFF2-40B4-BE49-F238E27FC236}">
              <a16:creationId xmlns:a16="http://schemas.microsoft.com/office/drawing/2014/main" id="{00000000-0008-0000-0600-00009C030000}"/>
            </a:ext>
          </a:extLst>
        </xdr:cNvPr>
        <xdr:cNvSpPr/>
      </xdr:nvSpPr>
      <xdr:spPr>
        <a:xfrm>
          <a:off x="20383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97</xdr:row>
      <xdr:rowOff>35577</xdr:rowOff>
    </xdr:from>
    <xdr:ext cx="249299"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20309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98</xdr:row>
      <xdr:rowOff>88900</xdr:rowOff>
    </xdr:from>
    <xdr:to>
      <xdr:col>102</xdr:col>
      <xdr:colOff>165100</xdr:colOff>
      <xdr:row>99</xdr:row>
      <xdr:rowOff>19050</xdr:rowOff>
    </xdr:to>
    <xdr:sp macro="" textlink="">
      <xdr:nvSpPr>
        <xdr:cNvPr id="926" name="楕円 925">
          <a:extLst>
            <a:ext uri="{FF2B5EF4-FFF2-40B4-BE49-F238E27FC236}">
              <a16:creationId xmlns:a16="http://schemas.microsoft.com/office/drawing/2014/main" id="{00000000-0008-0000-0600-00009E030000}"/>
            </a:ext>
          </a:extLst>
        </xdr:cNvPr>
        <xdr:cNvSpPr/>
      </xdr:nvSpPr>
      <xdr:spPr>
        <a:xfrm>
          <a:off x="19494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97</xdr:row>
      <xdr:rowOff>35577</xdr:rowOff>
    </xdr:from>
    <xdr:ext cx="249299" cy="259045"/>
    <xdr:sp macro="" textlink="">
      <xdr:nvSpPr>
        <xdr:cNvPr id="927" name="テキスト ボックス 926">
          <a:extLst>
            <a:ext uri="{FF2B5EF4-FFF2-40B4-BE49-F238E27FC236}">
              <a16:creationId xmlns:a16="http://schemas.microsoft.com/office/drawing/2014/main" id="{00000000-0008-0000-0600-00009F030000}"/>
            </a:ext>
          </a:extLst>
        </xdr:cNvPr>
        <xdr:cNvSpPr txBox="1"/>
      </xdr:nvSpPr>
      <xdr:spPr>
        <a:xfrm>
          <a:off x="19420650" y="16666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98</xdr:row>
      <xdr:rowOff>88900</xdr:rowOff>
    </xdr:from>
    <xdr:to>
      <xdr:col>98</xdr:col>
      <xdr:colOff>38100</xdr:colOff>
      <xdr:row>99</xdr:row>
      <xdr:rowOff>19050</xdr:rowOff>
    </xdr:to>
    <xdr:sp macro="" textlink="">
      <xdr:nvSpPr>
        <xdr:cNvPr id="928" name="楕円 927">
          <a:extLst>
            <a:ext uri="{FF2B5EF4-FFF2-40B4-BE49-F238E27FC236}">
              <a16:creationId xmlns:a16="http://schemas.microsoft.com/office/drawing/2014/main" id="{00000000-0008-0000-0600-0000A0030000}"/>
            </a:ext>
          </a:extLst>
        </xdr:cNvPr>
        <xdr:cNvSpPr/>
      </xdr:nvSpPr>
      <xdr:spPr>
        <a:xfrm>
          <a:off x="18605500" y="16891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99</xdr:row>
      <xdr:rowOff>10177</xdr:rowOff>
    </xdr:from>
    <xdr:ext cx="249299" cy="259045"/>
    <xdr:sp macro="" textlink="">
      <xdr:nvSpPr>
        <xdr:cNvPr id="929" name="テキスト ボックス 928">
          <a:extLst>
            <a:ext uri="{FF2B5EF4-FFF2-40B4-BE49-F238E27FC236}">
              <a16:creationId xmlns:a16="http://schemas.microsoft.com/office/drawing/2014/main" id="{00000000-0008-0000-0600-0000A1030000}"/>
            </a:ext>
          </a:extLst>
        </xdr:cNvPr>
        <xdr:cNvSpPr txBox="1"/>
      </xdr:nvSpPr>
      <xdr:spPr>
        <a:xfrm>
          <a:off x="18531650" y="16983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0" name="正方形/長方形 929">
          <a:extLst>
            <a:ext uri="{FF2B5EF4-FFF2-40B4-BE49-F238E27FC236}">
              <a16:creationId xmlns:a16="http://schemas.microsoft.com/office/drawing/2014/main" id="{00000000-0008-0000-0600-0000A2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1" name="正方形/長方形 930">
          <a:extLst>
            <a:ext uri="{FF2B5EF4-FFF2-40B4-BE49-F238E27FC236}">
              <a16:creationId xmlns:a16="http://schemas.microsoft.com/office/drawing/2014/main" id="{00000000-0008-0000-0600-0000A3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2" name="テキスト ボックス 931">
          <a:extLst>
            <a:ext uri="{FF2B5EF4-FFF2-40B4-BE49-F238E27FC236}">
              <a16:creationId xmlns:a16="http://schemas.microsoft.com/office/drawing/2014/main" id="{00000000-0008-0000-0600-0000A4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歳出決算総額は、住民一人当たり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1,810</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千円となっている。主な構成項目である人件費は、住民一人当たり</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244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千円で上昇傾向であるが人口減少に反して上昇している状況であり今後とも、人口減少が進むにつれて増加傾向となる。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物件費、維持補修については、類似団体平均に比べ公共施設が多いため高止まりで推移している、今後も公共施設等総合管理計画に基づき適正管理、配置に努め経費の縮減を目指す。</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扶助費については、類似団体平均に比べ上昇傾向であり本町独自の扶助事業の見直しを進めることで上昇傾向に歯止めをかけるよう努める。積立金については、類似団体平均に比べ増加傾向だが、ふるさと納税による積立金と土地改良整備事業償還基金への積立による増加となっ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公債費については、過去の大型事業のピークは越えたものの近年の大型事業</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公営住宅建設事業</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により上昇傾向であり、新規地方債発行について検討し計画的な新規発行とし類似団体と同等程度を目指す。</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普通建設事業費について、公営住宅建設事業の実施と各種公共施設の改修事業により類似団体平均に比べ増加傾向であるとともに今後も公共施設等総合管理計画に基づいた事業も計画しており増加傾向とな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北海道雨竜町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2,154
2,145
191.15
4,010,580
3,900,639
109,001
2,094,960
3,519,133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44450</xdr:rowOff>
    </xdr:from>
    <xdr:to>
      <xdr:col>28</xdr:col>
      <xdr:colOff>114300</xdr:colOff>
      <xdr:row>39</xdr:row>
      <xdr:rowOff>44450</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73677</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4" name="議会費グラフ枠">
          <a:extLst>
            <a:ext uri="{FF2B5EF4-FFF2-40B4-BE49-F238E27FC236}">
              <a16:creationId xmlns:a16="http://schemas.microsoft.com/office/drawing/2014/main" id="{00000000-0008-0000-0700-000036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124613</xdr:rowOff>
    </xdr:from>
    <xdr:to>
      <xdr:col>24</xdr:col>
      <xdr:colOff>62865</xdr:colOff>
      <xdr:row>38</xdr:row>
      <xdr:rowOff>37859</xdr:rowOff>
    </xdr:to>
    <xdr:cxnSp macro="">
      <xdr:nvCxnSpPr>
        <xdr:cNvPr id="55" name="直線コネクタ 54">
          <a:extLst>
            <a:ext uri="{FF2B5EF4-FFF2-40B4-BE49-F238E27FC236}">
              <a16:creationId xmlns:a16="http://schemas.microsoft.com/office/drawing/2014/main" id="{00000000-0008-0000-0700-000037000000}"/>
            </a:ext>
          </a:extLst>
        </xdr:cNvPr>
        <xdr:cNvCxnSpPr/>
      </xdr:nvCxnSpPr>
      <xdr:spPr>
        <a:xfrm flipV="1">
          <a:off x="4633595" y="5268113"/>
          <a:ext cx="1270" cy="12848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41686</xdr:rowOff>
    </xdr:from>
    <xdr:ext cx="469744" cy="259045"/>
    <xdr:sp macro="" textlink="">
      <xdr:nvSpPr>
        <xdr:cNvPr id="56" name="議会費最小値テキスト">
          <a:extLst>
            <a:ext uri="{FF2B5EF4-FFF2-40B4-BE49-F238E27FC236}">
              <a16:creationId xmlns:a16="http://schemas.microsoft.com/office/drawing/2014/main" id="{00000000-0008-0000-0700-000038000000}"/>
            </a:ext>
          </a:extLst>
        </xdr:cNvPr>
        <xdr:cNvSpPr txBox="1"/>
      </xdr:nvSpPr>
      <xdr:spPr>
        <a:xfrm>
          <a:off x="4686300" y="65567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37859</xdr:rowOff>
    </xdr:from>
    <xdr:to>
      <xdr:col>24</xdr:col>
      <xdr:colOff>152400</xdr:colOff>
      <xdr:row>38</xdr:row>
      <xdr:rowOff>37859</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a:off x="4546600" y="6552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71290</xdr:rowOff>
    </xdr:from>
    <xdr:ext cx="534377" cy="259045"/>
    <xdr:sp macro="" textlink="">
      <xdr:nvSpPr>
        <xdr:cNvPr id="58" name="議会費最大値テキスト">
          <a:extLst>
            <a:ext uri="{FF2B5EF4-FFF2-40B4-BE49-F238E27FC236}">
              <a16:creationId xmlns:a16="http://schemas.microsoft.com/office/drawing/2014/main" id="{00000000-0008-0000-0700-00003A000000}"/>
            </a:ext>
          </a:extLst>
        </xdr:cNvPr>
        <xdr:cNvSpPr txBox="1"/>
      </xdr:nvSpPr>
      <xdr:spPr>
        <a:xfrm>
          <a:off x="4686300" y="50433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76,792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124613</xdr:rowOff>
    </xdr:from>
    <xdr:to>
      <xdr:col>24</xdr:col>
      <xdr:colOff>152400</xdr:colOff>
      <xdr:row>30</xdr:row>
      <xdr:rowOff>124613</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5268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85522</xdr:rowOff>
    </xdr:from>
    <xdr:to>
      <xdr:col>24</xdr:col>
      <xdr:colOff>63500</xdr:colOff>
      <xdr:row>36</xdr:row>
      <xdr:rowOff>114326</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flipV="1">
          <a:off x="3797300" y="6257722"/>
          <a:ext cx="838200" cy="28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143394</xdr:rowOff>
    </xdr:from>
    <xdr:ext cx="534377" cy="259045"/>
    <xdr:sp macro="" textlink="">
      <xdr:nvSpPr>
        <xdr:cNvPr id="61" name="議会費平均値テキスト">
          <a:extLst>
            <a:ext uri="{FF2B5EF4-FFF2-40B4-BE49-F238E27FC236}">
              <a16:creationId xmlns:a16="http://schemas.microsoft.com/office/drawing/2014/main" id="{00000000-0008-0000-0700-00003D000000}"/>
            </a:ext>
          </a:extLst>
        </xdr:cNvPr>
        <xdr:cNvSpPr txBox="1"/>
      </xdr:nvSpPr>
      <xdr:spPr>
        <a:xfrm>
          <a:off x="4686300" y="63155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164967</xdr:rowOff>
    </xdr:from>
    <xdr:to>
      <xdr:col>24</xdr:col>
      <xdr:colOff>114300</xdr:colOff>
      <xdr:row>37</xdr:row>
      <xdr:rowOff>95117</xdr:rowOff>
    </xdr:to>
    <xdr:sp macro="" textlink="">
      <xdr:nvSpPr>
        <xdr:cNvPr id="62" name="フローチャート: 判断 61">
          <a:extLst>
            <a:ext uri="{FF2B5EF4-FFF2-40B4-BE49-F238E27FC236}">
              <a16:creationId xmlns:a16="http://schemas.microsoft.com/office/drawing/2014/main" id="{00000000-0008-0000-0700-00003E000000}"/>
            </a:ext>
          </a:extLst>
        </xdr:cNvPr>
        <xdr:cNvSpPr/>
      </xdr:nvSpPr>
      <xdr:spPr>
        <a:xfrm>
          <a:off x="4584700" y="6337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114326</xdr:rowOff>
    </xdr:from>
    <xdr:to>
      <xdr:col>19</xdr:col>
      <xdr:colOff>177800</xdr:colOff>
      <xdr:row>36</xdr:row>
      <xdr:rowOff>123127</xdr:rowOff>
    </xdr:to>
    <xdr:cxnSp macro="">
      <xdr:nvCxnSpPr>
        <xdr:cNvPr id="63" name="直線コネクタ 62">
          <a:extLst>
            <a:ext uri="{FF2B5EF4-FFF2-40B4-BE49-F238E27FC236}">
              <a16:creationId xmlns:a16="http://schemas.microsoft.com/office/drawing/2014/main" id="{00000000-0008-0000-0700-00003F000000}"/>
            </a:ext>
          </a:extLst>
        </xdr:cNvPr>
        <xdr:cNvCxnSpPr/>
      </xdr:nvCxnSpPr>
      <xdr:spPr>
        <a:xfrm flipV="1">
          <a:off x="2908300" y="6286526"/>
          <a:ext cx="889000" cy="8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7290</xdr:rowOff>
    </xdr:from>
    <xdr:to>
      <xdr:col>20</xdr:col>
      <xdr:colOff>38100</xdr:colOff>
      <xdr:row>37</xdr:row>
      <xdr:rowOff>108890</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3746500" y="6350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100017</xdr:rowOff>
    </xdr:from>
    <xdr:ext cx="534377" cy="259045"/>
    <xdr:sp macro="" textlink="">
      <xdr:nvSpPr>
        <xdr:cNvPr id="65" name="テキスト ボックス 64">
          <a:extLst>
            <a:ext uri="{FF2B5EF4-FFF2-40B4-BE49-F238E27FC236}">
              <a16:creationId xmlns:a16="http://schemas.microsoft.com/office/drawing/2014/main" id="{00000000-0008-0000-0700-000041000000}"/>
            </a:ext>
          </a:extLst>
        </xdr:cNvPr>
        <xdr:cNvSpPr txBox="1"/>
      </xdr:nvSpPr>
      <xdr:spPr>
        <a:xfrm>
          <a:off x="3530111" y="6443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101448</xdr:rowOff>
    </xdr:from>
    <xdr:to>
      <xdr:col>15</xdr:col>
      <xdr:colOff>50800</xdr:colOff>
      <xdr:row>36</xdr:row>
      <xdr:rowOff>123127</xdr:rowOff>
    </xdr:to>
    <xdr:cxnSp macro="">
      <xdr:nvCxnSpPr>
        <xdr:cNvPr id="66" name="直線コネクタ 65">
          <a:extLst>
            <a:ext uri="{FF2B5EF4-FFF2-40B4-BE49-F238E27FC236}">
              <a16:creationId xmlns:a16="http://schemas.microsoft.com/office/drawing/2014/main" id="{00000000-0008-0000-0700-000042000000}"/>
            </a:ext>
          </a:extLst>
        </xdr:cNvPr>
        <xdr:cNvCxnSpPr/>
      </xdr:nvCxnSpPr>
      <xdr:spPr>
        <a:xfrm>
          <a:off x="2019300" y="6273648"/>
          <a:ext cx="889000" cy="216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9461</xdr:rowOff>
    </xdr:from>
    <xdr:to>
      <xdr:col>15</xdr:col>
      <xdr:colOff>101600</xdr:colOff>
      <xdr:row>37</xdr:row>
      <xdr:rowOff>111061</xdr:rowOff>
    </xdr:to>
    <xdr:sp macro="" textlink="">
      <xdr:nvSpPr>
        <xdr:cNvPr id="67" name="フローチャート: 判断 66">
          <a:extLst>
            <a:ext uri="{FF2B5EF4-FFF2-40B4-BE49-F238E27FC236}">
              <a16:creationId xmlns:a16="http://schemas.microsoft.com/office/drawing/2014/main" id="{00000000-0008-0000-0700-000043000000}"/>
            </a:ext>
          </a:extLst>
        </xdr:cNvPr>
        <xdr:cNvSpPr/>
      </xdr:nvSpPr>
      <xdr:spPr>
        <a:xfrm>
          <a:off x="2857500" y="6353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102188</xdr:rowOff>
    </xdr:from>
    <xdr:ext cx="534377" cy="259045"/>
    <xdr:sp macro="" textlink="">
      <xdr:nvSpPr>
        <xdr:cNvPr id="68" name="テキスト ボックス 67">
          <a:extLst>
            <a:ext uri="{FF2B5EF4-FFF2-40B4-BE49-F238E27FC236}">
              <a16:creationId xmlns:a16="http://schemas.microsoft.com/office/drawing/2014/main" id="{00000000-0008-0000-0700-000044000000}"/>
            </a:ext>
          </a:extLst>
        </xdr:cNvPr>
        <xdr:cNvSpPr txBox="1"/>
      </xdr:nvSpPr>
      <xdr:spPr>
        <a:xfrm>
          <a:off x="2641111" y="6445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36</xdr:row>
      <xdr:rowOff>101448</xdr:rowOff>
    </xdr:from>
    <xdr:to>
      <xdr:col>10</xdr:col>
      <xdr:colOff>114300</xdr:colOff>
      <xdr:row>36</xdr:row>
      <xdr:rowOff>121869</xdr:rowOff>
    </xdr:to>
    <xdr:cxnSp macro="">
      <xdr:nvCxnSpPr>
        <xdr:cNvPr id="69" name="直線コネクタ 68">
          <a:extLst>
            <a:ext uri="{FF2B5EF4-FFF2-40B4-BE49-F238E27FC236}">
              <a16:creationId xmlns:a16="http://schemas.microsoft.com/office/drawing/2014/main" id="{00000000-0008-0000-0700-000045000000}"/>
            </a:ext>
          </a:extLst>
        </xdr:cNvPr>
        <xdr:cNvCxnSpPr/>
      </xdr:nvCxnSpPr>
      <xdr:spPr>
        <a:xfrm flipV="1">
          <a:off x="1130300" y="6273648"/>
          <a:ext cx="889000" cy="204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170129</xdr:rowOff>
    </xdr:from>
    <xdr:to>
      <xdr:col>10</xdr:col>
      <xdr:colOff>165100</xdr:colOff>
      <xdr:row>37</xdr:row>
      <xdr:rowOff>100279</xdr:rowOff>
    </xdr:to>
    <xdr:sp macro="" textlink="">
      <xdr:nvSpPr>
        <xdr:cNvPr id="70" name="フローチャート: 判断 69">
          <a:extLst>
            <a:ext uri="{FF2B5EF4-FFF2-40B4-BE49-F238E27FC236}">
              <a16:creationId xmlns:a16="http://schemas.microsoft.com/office/drawing/2014/main" id="{00000000-0008-0000-0700-000046000000}"/>
            </a:ext>
          </a:extLst>
        </xdr:cNvPr>
        <xdr:cNvSpPr/>
      </xdr:nvSpPr>
      <xdr:spPr>
        <a:xfrm>
          <a:off x="1968500" y="6342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91406</xdr:rowOff>
    </xdr:from>
    <xdr:ext cx="534377" cy="259045"/>
    <xdr:sp macro="" textlink="">
      <xdr:nvSpPr>
        <xdr:cNvPr id="71" name="テキスト ボックス 70">
          <a:extLst>
            <a:ext uri="{FF2B5EF4-FFF2-40B4-BE49-F238E27FC236}">
              <a16:creationId xmlns:a16="http://schemas.microsoft.com/office/drawing/2014/main" id="{00000000-0008-0000-0700-000047000000}"/>
            </a:ext>
          </a:extLst>
        </xdr:cNvPr>
        <xdr:cNvSpPr txBox="1"/>
      </xdr:nvSpPr>
      <xdr:spPr>
        <a:xfrm>
          <a:off x="1752111" y="6435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5252</xdr:rowOff>
    </xdr:from>
    <xdr:to>
      <xdr:col>6</xdr:col>
      <xdr:colOff>38100</xdr:colOff>
      <xdr:row>37</xdr:row>
      <xdr:rowOff>106852</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079500" y="6348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97979</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863111" y="64416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34722</xdr:rowOff>
    </xdr:from>
    <xdr:to>
      <xdr:col>24</xdr:col>
      <xdr:colOff>114300</xdr:colOff>
      <xdr:row>36</xdr:row>
      <xdr:rowOff>136322</xdr:rowOff>
    </xdr:to>
    <xdr:sp macro="" textlink="">
      <xdr:nvSpPr>
        <xdr:cNvPr id="79" name="楕円 78">
          <a:extLst>
            <a:ext uri="{FF2B5EF4-FFF2-40B4-BE49-F238E27FC236}">
              <a16:creationId xmlns:a16="http://schemas.microsoft.com/office/drawing/2014/main" id="{00000000-0008-0000-0700-00004F000000}"/>
            </a:ext>
          </a:extLst>
        </xdr:cNvPr>
        <xdr:cNvSpPr/>
      </xdr:nvSpPr>
      <xdr:spPr>
        <a:xfrm>
          <a:off x="4584700" y="6206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57599</xdr:rowOff>
    </xdr:from>
    <xdr:ext cx="534377" cy="259045"/>
    <xdr:sp macro="" textlink="">
      <xdr:nvSpPr>
        <xdr:cNvPr id="80" name="議会費該当値テキスト">
          <a:extLst>
            <a:ext uri="{FF2B5EF4-FFF2-40B4-BE49-F238E27FC236}">
              <a16:creationId xmlns:a16="http://schemas.microsoft.com/office/drawing/2014/main" id="{00000000-0008-0000-0700-000050000000}"/>
            </a:ext>
          </a:extLst>
        </xdr:cNvPr>
        <xdr:cNvSpPr txBox="1"/>
      </xdr:nvSpPr>
      <xdr:spPr>
        <a:xfrm>
          <a:off x="4686300" y="6058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63526</xdr:rowOff>
    </xdr:from>
    <xdr:to>
      <xdr:col>20</xdr:col>
      <xdr:colOff>38100</xdr:colOff>
      <xdr:row>36</xdr:row>
      <xdr:rowOff>165126</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3746500" y="62357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10203</xdr:rowOff>
    </xdr:from>
    <xdr:ext cx="534377" cy="259045"/>
    <xdr:sp macro="" textlink="">
      <xdr:nvSpPr>
        <xdr:cNvPr id="82" name="テキスト ボックス 81">
          <a:extLst>
            <a:ext uri="{FF2B5EF4-FFF2-40B4-BE49-F238E27FC236}">
              <a16:creationId xmlns:a16="http://schemas.microsoft.com/office/drawing/2014/main" id="{00000000-0008-0000-0700-000052000000}"/>
            </a:ext>
          </a:extLst>
        </xdr:cNvPr>
        <xdr:cNvSpPr txBox="1"/>
      </xdr:nvSpPr>
      <xdr:spPr>
        <a:xfrm>
          <a:off x="3530111" y="60109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72327</xdr:rowOff>
    </xdr:from>
    <xdr:to>
      <xdr:col>15</xdr:col>
      <xdr:colOff>101600</xdr:colOff>
      <xdr:row>37</xdr:row>
      <xdr:rowOff>2477</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2857500" y="6244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19004</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2641111" y="6019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50648</xdr:rowOff>
    </xdr:from>
    <xdr:to>
      <xdr:col>10</xdr:col>
      <xdr:colOff>165100</xdr:colOff>
      <xdr:row>36</xdr:row>
      <xdr:rowOff>152248</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1968500" y="6222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168775</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1752111" y="59980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71069</xdr:rowOff>
    </xdr:from>
    <xdr:to>
      <xdr:col>6</xdr:col>
      <xdr:colOff>38100</xdr:colOff>
      <xdr:row>37</xdr:row>
      <xdr:rowOff>1219</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079500" y="6243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17746</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863111" y="6018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100,666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7" name="テキスト ボックス 96">
          <a:extLst>
            <a:ext uri="{FF2B5EF4-FFF2-40B4-BE49-F238E27FC236}">
              <a16:creationId xmlns:a16="http://schemas.microsoft.com/office/drawing/2014/main" id="{00000000-0008-0000-0700-000061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0" name="テキスト ボックス 99">
          <a:extLst>
            <a:ext uri="{FF2B5EF4-FFF2-40B4-BE49-F238E27FC236}">
              <a16:creationId xmlns:a16="http://schemas.microsoft.com/office/drawing/2014/main" id="{00000000-0008-0000-0700-000064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a:extLst>
            <a:ext uri="{FF2B5EF4-FFF2-40B4-BE49-F238E27FC236}">
              <a16:creationId xmlns:a16="http://schemas.microsoft.com/office/drawing/2014/main" id="{00000000-0008-0000-0700-00006F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122627</xdr:rowOff>
    </xdr:from>
    <xdr:to>
      <xdr:col>24</xdr:col>
      <xdr:colOff>62865</xdr:colOff>
      <xdr:row>58</xdr:row>
      <xdr:rowOff>105993</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flipV="1">
          <a:off x="4633595" y="8695127"/>
          <a:ext cx="1270" cy="13549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109820</xdr:rowOff>
    </xdr:from>
    <xdr:ext cx="599010" cy="259045"/>
    <xdr:sp macro="" textlink="">
      <xdr:nvSpPr>
        <xdr:cNvPr id="113" name="総務費最小値テキスト">
          <a:extLst>
            <a:ext uri="{FF2B5EF4-FFF2-40B4-BE49-F238E27FC236}">
              <a16:creationId xmlns:a16="http://schemas.microsoft.com/office/drawing/2014/main" id="{00000000-0008-0000-0700-000071000000}"/>
            </a:ext>
          </a:extLst>
        </xdr:cNvPr>
        <xdr:cNvSpPr txBox="1"/>
      </xdr:nvSpPr>
      <xdr:spPr>
        <a:xfrm>
          <a:off x="4686300" y="100539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144,235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105993</xdr:rowOff>
    </xdr:from>
    <xdr:to>
      <xdr:col>24</xdr:col>
      <xdr:colOff>152400</xdr:colOff>
      <xdr:row>58</xdr:row>
      <xdr:rowOff>105993</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a:off x="4546600" y="100500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69304</xdr:rowOff>
    </xdr:from>
    <xdr:ext cx="690189" cy="259045"/>
    <xdr:sp macro="" textlink="">
      <xdr:nvSpPr>
        <xdr:cNvPr id="115" name="総務費最大値テキスト">
          <a:extLst>
            <a:ext uri="{FF2B5EF4-FFF2-40B4-BE49-F238E27FC236}">
              <a16:creationId xmlns:a16="http://schemas.microsoft.com/office/drawing/2014/main" id="{00000000-0008-0000-0700-000073000000}"/>
            </a:ext>
          </a:extLst>
        </xdr:cNvPr>
        <xdr:cNvSpPr txBox="1"/>
      </xdr:nvSpPr>
      <xdr:spPr>
        <a:xfrm>
          <a:off x="4686300" y="847035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1,922,406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122627</xdr:rowOff>
    </xdr:from>
    <xdr:to>
      <xdr:col>24</xdr:col>
      <xdr:colOff>152400</xdr:colOff>
      <xdr:row>50</xdr:row>
      <xdr:rowOff>122627</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8695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131054</xdr:rowOff>
    </xdr:from>
    <xdr:to>
      <xdr:col>24</xdr:col>
      <xdr:colOff>63500</xdr:colOff>
      <xdr:row>57</xdr:row>
      <xdr:rowOff>108249</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3797300" y="9732254"/>
          <a:ext cx="838200" cy="1486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69690</xdr:rowOff>
    </xdr:from>
    <xdr:ext cx="599010" cy="259045"/>
    <xdr:sp macro="" textlink="">
      <xdr:nvSpPr>
        <xdr:cNvPr id="118" name="総務費平均値テキスト">
          <a:extLst>
            <a:ext uri="{FF2B5EF4-FFF2-40B4-BE49-F238E27FC236}">
              <a16:creationId xmlns:a16="http://schemas.microsoft.com/office/drawing/2014/main" id="{00000000-0008-0000-0700-000076000000}"/>
            </a:ext>
          </a:extLst>
        </xdr:cNvPr>
        <xdr:cNvSpPr txBox="1"/>
      </xdr:nvSpPr>
      <xdr:spPr>
        <a:xfrm>
          <a:off x="4686300" y="96708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380,232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46813</xdr:rowOff>
    </xdr:from>
    <xdr:to>
      <xdr:col>24</xdr:col>
      <xdr:colOff>114300</xdr:colOff>
      <xdr:row>57</xdr:row>
      <xdr:rowOff>148413</xdr:rowOff>
    </xdr:to>
    <xdr:sp macro="" textlink="">
      <xdr:nvSpPr>
        <xdr:cNvPr id="119" name="フローチャート: 判断 118">
          <a:extLst>
            <a:ext uri="{FF2B5EF4-FFF2-40B4-BE49-F238E27FC236}">
              <a16:creationId xmlns:a16="http://schemas.microsoft.com/office/drawing/2014/main" id="{00000000-0008-0000-0700-000077000000}"/>
            </a:ext>
          </a:extLst>
        </xdr:cNvPr>
        <xdr:cNvSpPr/>
      </xdr:nvSpPr>
      <xdr:spPr>
        <a:xfrm>
          <a:off x="4584700" y="98194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56</xdr:row>
      <xdr:rowOff>131054</xdr:rowOff>
    </xdr:from>
    <xdr:to>
      <xdr:col>19</xdr:col>
      <xdr:colOff>177800</xdr:colOff>
      <xdr:row>57</xdr:row>
      <xdr:rowOff>47764</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flipV="1">
          <a:off x="2908300" y="9732254"/>
          <a:ext cx="889000" cy="88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54924</xdr:rowOff>
    </xdr:from>
    <xdr:to>
      <xdr:col>20</xdr:col>
      <xdr:colOff>38100</xdr:colOff>
      <xdr:row>57</xdr:row>
      <xdr:rowOff>156524</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3746500" y="9827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147651</xdr:rowOff>
    </xdr:from>
    <xdr:ext cx="599010" cy="259045"/>
    <xdr:sp macro="" textlink="">
      <xdr:nvSpPr>
        <xdr:cNvPr id="122" name="テキスト ボックス 121">
          <a:extLst>
            <a:ext uri="{FF2B5EF4-FFF2-40B4-BE49-F238E27FC236}">
              <a16:creationId xmlns:a16="http://schemas.microsoft.com/office/drawing/2014/main" id="{00000000-0008-0000-0700-00007A000000}"/>
            </a:ext>
          </a:extLst>
        </xdr:cNvPr>
        <xdr:cNvSpPr txBox="1"/>
      </xdr:nvSpPr>
      <xdr:spPr>
        <a:xfrm>
          <a:off x="3497795" y="99203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47764</xdr:rowOff>
    </xdr:from>
    <xdr:to>
      <xdr:col>15</xdr:col>
      <xdr:colOff>50800</xdr:colOff>
      <xdr:row>57</xdr:row>
      <xdr:rowOff>115155</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019300" y="9820414"/>
          <a:ext cx="889000" cy="67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15831</xdr:rowOff>
    </xdr:from>
    <xdr:to>
      <xdr:col>15</xdr:col>
      <xdr:colOff>101600</xdr:colOff>
      <xdr:row>57</xdr:row>
      <xdr:rowOff>117431</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2857500" y="97884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108558</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2608795" y="9881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67241</xdr:rowOff>
    </xdr:from>
    <xdr:to>
      <xdr:col>10</xdr:col>
      <xdr:colOff>114300</xdr:colOff>
      <xdr:row>57</xdr:row>
      <xdr:rowOff>115155</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a:off x="1130300" y="9839891"/>
          <a:ext cx="889000" cy="479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120739</xdr:rowOff>
    </xdr:from>
    <xdr:to>
      <xdr:col>10</xdr:col>
      <xdr:colOff>165100</xdr:colOff>
      <xdr:row>58</xdr:row>
      <xdr:rowOff>50889</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1968500" y="9893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42016</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1719795" y="99861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283,216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121438</xdr:rowOff>
    </xdr:from>
    <xdr:to>
      <xdr:col>6</xdr:col>
      <xdr:colOff>38100</xdr:colOff>
      <xdr:row>58</xdr:row>
      <xdr:rowOff>51588</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079500" y="9894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42715</xdr:rowOff>
    </xdr:from>
    <xdr:ext cx="59901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830795" y="9986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282,300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57449</xdr:rowOff>
    </xdr:from>
    <xdr:to>
      <xdr:col>24</xdr:col>
      <xdr:colOff>114300</xdr:colOff>
      <xdr:row>57</xdr:row>
      <xdr:rowOff>159049</xdr:rowOff>
    </xdr:to>
    <xdr:sp macro="" textlink="">
      <xdr:nvSpPr>
        <xdr:cNvPr id="136" name="楕円 135">
          <a:extLst>
            <a:ext uri="{FF2B5EF4-FFF2-40B4-BE49-F238E27FC236}">
              <a16:creationId xmlns:a16="http://schemas.microsoft.com/office/drawing/2014/main" id="{00000000-0008-0000-0700-000088000000}"/>
            </a:ext>
          </a:extLst>
        </xdr:cNvPr>
        <xdr:cNvSpPr/>
      </xdr:nvSpPr>
      <xdr:spPr>
        <a:xfrm>
          <a:off x="4584700" y="9830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35876</xdr:rowOff>
    </xdr:from>
    <xdr:ext cx="599010" cy="259045"/>
    <xdr:sp macro="" textlink="">
      <xdr:nvSpPr>
        <xdr:cNvPr id="137" name="総務費該当値テキスト">
          <a:extLst>
            <a:ext uri="{FF2B5EF4-FFF2-40B4-BE49-F238E27FC236}">
              <a16:creationId xmlns:a16="http://schemas.microsoft.com/office/drawing/2014/main" id="{00000000-0008-0000-0700-000089000000}"/>
            </a:ext>
          </a:extLst>
        </xdr:cNvPr>
        <xdr:cNvSpPr txBox="1"/>
      </xdr:nvSpPr>
      <xdr:spPr>
        <a:xfrm>
          <a:off x="4686300" y="98085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366,274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56</xdr:row>
      <xdr:rowOff>80254</xdr:rowOff>
    </xdr:from>
    <xdr:to>
      <xdr:col>20</xdr:col>
      <xdr:colOff>38100</xdr:colOff>
      <xdr:row>57</xdr:row>
      <xdr:rowOff>10404</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3746500" y="9681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26931</xdr:rowOff>
    </xdr:from>
    <xdr:ext cx="599010" cy="259045"/>
    <xdr:sp macro="" textlink="">
      <xdr:nvSpPr>
        <xdr:cNvPr id="139" name="テキスト ボックス 138">
          <a:extLst>
            <a:ext uri="{FF2B5EF4-FFF2-40B4-BE49-F238E27FC236}">
              <a16:creationId xmlns:a16="http://schemas.microsoft.com/office/drawing/2014/main" id="{00000000-0008-0000-0700-00008B000000}"/>
            </a:ext>
          </a:extLst>
        </xdr:cNvPr>
        <xdr:cNvSpPr txBox="1"/>
      </xdr:nvSpPr>
      <xdr:spPr>
        <a:xfrm>
          <a:off x="3497795" y="94566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561,346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56</xdr:row>
      <xdr:rowOff>168414</xdr:rowOff>
    </xdr:from>
    <xdr:to>
      <xdr:col>15</xdr:col>
      <xdr:colOff>101600</xdr:colOff>
      <xdr:row>57</xdr:row>
      <xdr:rowOff>98564</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2857500" y="9769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115091</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2608795" y="9544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64355</xdr:rowOff>
    </xdr:from>
    <xdr:to>
      <xdr:col>10</xdr:col>
      <xdr:colOff>165100</xdr:colOff>
      <xdr:row>57</xdr:row>
      <xdr:rowOff>165955</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1968500" y="9837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11032</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1719795" y="96122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357,211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16441</xdr:rowOff>
    </xdr:from>
    <xdr:to>
      <xdr:col>6</xdr:col>
      <xdr:colOff>38100</xdr:colOff>
      <xdr:row>57</xdr:row>
      <xdr:rowOff>118041</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079500" y="97890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134568</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830795" y="9564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420,091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238,802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a:extLst>
            <a:ext uri="{FF2B5EF4-FFF2-40B4-BE49-F238E27FC236}">
              <a16:creationId xmlns:a16="http://schemas.microsoft.com/office/drawing/2014/main" id="{00000000-0008-0000-0700-00009A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a:extLst>
            <a:ext uri="{FF2B5EF4-FFF2-40B4-BE49-F238E27FC236}">
              <a16:creationId xmlns:a16="http://schemas.microsoft.com/office/drawing/2014/main" id="{00000000-0008-0000-0700-00009B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1" name="民生費グラフ枠">
          <a:extLst>
            <a:ext uri="{FF2B5EF4-FFF2-40B4-BE49-F238E27FC236}">
              <a16:creationId xmlns:a16="http://schemas.microsoft.com/office/drawing/2014/main" id="{00000000-0008-0000-0700-0000AB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15904</xdr:rowOff>
    </xdr:from>
    <xdr:to>
      <xdr:col>24</xdr:col>
      <xdr:colOff>62865</xdr:colOff>
      <xdr:row>78</xdr:row>
      <xdr:rowOff>139886</xdr:rowOff>
    </xdr:to>
    <xdr:cxnSp macro="">
      <xdr:nvCxnSpPr>
        <xdr:cNvPr id="172" name="直線コネクタ 171">
          <a:extLst>
            <a:ext uri="{FF2B5EF4-FFF2-40B4-BE49-F238E27FC236}">
              <a16:creationId xmlns:a16="http://schemas.microsoft.com/office/drawing/2014/main" id="{00000000-0008-0000-0700-0000AC000000}"/>
            </a:ext>
          </a:extLst>
        </xdr:cNvPr>
        <xdr:cNvCxnSpPr/>
      </xdr:nvCxnSpPr>
      <xdr:spPr>
        <a:xfrm flipV="1">
          <a:off x="4633595" y="12017404"/>
          <a:ext cx="1270" cy="14955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143713</xdr:rowOff>
    </xdr:from>
    <xdr:ext cx="599010" cy="259045"/>
    <xdr:sp macro="" textlink="">
      <xdr:nvSpPr>
        <xdr:cNvPr id="173" name="民生費最小値テキスト">
          <a:extLst>
            <a:ext uri="{FF2B5EF4-FFF2-40B4-BE49-F238E27FC236}">
              <a16:creationId xmlns:a16="http://schemas.microsoft.com/office/drawing/2014/main" id="{00000000-0008-0000-0700-0000AD000000}"/>
            </a:ext>
          </a:extLst>
        </xdr:cNvPr>
        <xdr:cNvSpPr txBox="1"/>
      </xdr:nvSpPr>
      <xdr:spPr>
        <a:xfrm>
          <a:off x="4686300" y="13516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139,943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139886</xdr:rowOff>
    </xdr:from>
    <xdr:to>
      <xdr:col>24</xdr:col>
      <xdr:colOff>152400</xdr:colOff>
      <xdr:row>78</xdr:row>
      <xdr:rowOff>139886</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a:off x="4546600" y="13512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134031</xdr:rowOff>
    </xdr:from>
    <xdr:ext cx="599010" cy="259045"/>
    <xdr:sp macro="" textlink="">
      <xdr:nvSpPr>
        <xdr:cNvPr id="175" name="民生費最大値テキスト">
          <a:extLst>
            <a:ext uri="{FF2B5EF4-FFF2-40B4-BE49-F238E27FC236}">
              <a16:creationId xmlns:a16="http://schemas.microsoft.com/office/drawing/2014/main" id="{00000000-0008-0000-0700-0000AF000000}"/>
            </a:ext>
          </a:extLst>
        </xdr:cNvPr>
        <xdr:cNvSpPr txBox="1"/>
      </xdr:nvSpPr>
      <xdr:spPr>
        <a:xfrm>
          <a:off x="4686300" y="117926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597,908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15904</xdr:rowOff>
    </xdr:from>
    <xdr:to>
      <xdr:col>24</xdr:col>
      <xdr:colOff>152400</xdr:colOff>
      <xdr:row>70</xdr:row>
      <xdr:rowOff>15904</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2017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139142</xdr:rowOff>
    </xdr:from>
    <xdr:to>
      <xdr:col>24</xdr:col>
      <xdr:colOff>63500</xdr:colOff>
      <xdr:row>75</xdr:row>
      <xdr:rowOff>161616</xdr:rowOff>
    </xdr:to>
    <xdr:cxnSp macro="">
      <xdr:nvCxnSpPr>
        <xdr:cNvPr id="177" name="直線コネクタ 176">
          <a:extLst>
            <a:ext uri="{FF2B5EF4-FFF2-40B4-BE49-F238E27FC236}">
              <a16:creationId xmlns:a16="http://schemas.microsoft.com/office/drawing/2014/main" id="{00000000-0008-0000-0700-0000B1000000}"/>
            </a:ext>
          </a:extLst>
        </xdr:cNvPr>
        <xdr:cNvCxnSpPr/>
      </xdr:nvCxnSpPr>
      <xdr:spPr>
        <a:xfrm flipV="1">
          <a:off x="3797300" y="12997892"/>
          <a:ext cx="838200" cy="22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44395</xdr:rowOff>
    </xdr:from>
    <xdr:ext cx="599010" cy="259045"/>
    <xdr:sp macro="" textlink="">
      <xdr:nvSpPr>
        <xdr:cNvPr id="178" name="民生費平均値テキスト">
          <a:extLst>
            <a:ext uri="{FF2B5EF4-FFF2-40B4-BE49-F238E27FC236}">
              <a16:creationId xmlns:a16="http://schemas.microsoft.com/office/drawing/2014/main" id="{00000000-0008-0000-0700-0000B2000000}"/>
            </a:ext>
          </a:extLst>
        </xdr:cNvPr>
        <xdr:cNvSpPr txBox="1"/>
      </xdr:nvSpPr>
      <xdr:spPr>
        <a:xfrm>
          <a:off x="4686300" y="130745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252,022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65968</xdr:rowOff>
    </xdr:from>
    <xdr:to>
      <xdr:col>24</xdr:col>
      <xdr:colOff>114300</xdr:colOff>
      <xdr:row>76</xdr:row>
      <xdr:rowOff>167568</xdr:rowOff>
    </xdr:to>
    <xdr:sp macro="" textlink="">
      <xdr:nvSpPr>
        <xdr:cNvPr id="179" name="フローチャート: 判断 178">
          <a:extLst>
            <a:ext uri="{FF2B5EF4-FFF2-40B4-BE49-F238E27FC236}">
              <a16:creationId xmlns:a16="http://schemas.microsoft.com/office/drawing/2014/main" id="{00000000-0008-0000-0700-0000B3000000}"/>
            </a:ext>
          </a:extLst>
        </xdr:cNvPr>
        <xdr:cNvSpPr/>
      </xdr:nvSpPr>
      <xdr:spPr>
        <a:xfrm>
          <a:off x="4584700" y="13096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52257</xdr:rowOff>
    </xdr:from>
    <xdr:to>
      <xdr:col>19</xdr:col>
      <xdr:colOff>177800</xdr:colOff>
      <xdr:row>75</xdr:row>
      <xdr:rowOff>161616</xdr:rowOff>
    </xdr:to>
    <xdr:cxnSp macro="">
      <xdr:nvCxnSpPr>
        <xdr:cNvPr id="180" name="直線コネクタ 179">
          <a:extLst>
            <a:ext uri="{FF2B5EF4-FFF2-40B4-BE49-F238E27FC236}">
              <a16:creationId xmlns:a16="http://schemas.microsoft.com/office/drawing/2014/main" id="{00000000-0008-0000-0700-0000B4000000}"/>
            </a:ext>
          </a:extLst>
        </xdr:cNvPr>
        <xdr:cNvCxnSpPr/>
      </xdr:nvCxnSpPr>
      <xdr:spPr>
        <a:xfrm>
          <a:off x="2908300" y="12739557"/>
          <a:ext cx="889000" cy="280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48876</xdr:rowOff>
    </xdr:from>
    <xdr:to>
      <xdr:col>20</xdr:col>
      <xdr:colOff>38100</xdr:colOff>
      <xdr:row>76</xdr:row>
      <xdr:rowOff>150476</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3746500" y="13079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141603</xdr:rowOff>
    </xdr:from>
    <xdr:ext cx="599010" cy="259045"/>
    <xdr:sp macro="" textlink="">
      <xdr:nvSpPr>
        <xdr:cNvPr id="182" name="テキスト ボックス 181">
          <a:extLst>
            <a:ext uri="{FF2B5EF4-FFF2-40B4-BE49-F238E27FC236}">
              <a16:creationId xmlns:a16="http://schemas.microsoft.com/office/drawing/2014/main" id="{00000000-0008-0000-0700-0000B6000000}"/>
            </a:ext>
          </a:extLst>
        </xdr:cNvPr>
        <xdr:cNvSpPr txBox="1"/>
      </xdr:nvSpPr>
      <xdr:spPr>
        <a:xfrm>
          <a:off x="3497795" y="131718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257,256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52257</xdr:rowOff>
    </xdr:from>
    <xdr:to>
      <xdr:col>15</xdr:col>
      <xdr:colOff>50800</xdr:colOff>
      <xdr:row>76</xdr:row>
      <xdr:rowOff>50099</xdr:rowOff>
    </xdr:to>
    <xdr:cxnSp macro="">
      <xdr:nvCxnSpPr>
        <xdr:cNvPr id="183" name="直線コネクタ 182">
          <a:extLst>
            <a:ext uri="{FF2B5EF4-FFF2-40B4-BE49-F238E27FC236}">
              <a16:creationId xmlns:a16="http://schemas.microsoft.com/office/drawing/2014/main" id="{00000000-0008-0000-0700-0000B7000000}"/>
            </a:ext>
          </a:extLst>
        </xdr:cNvPr>
        <xdr:cNvCxnSpPr/>
      </xdr:nvCxnSpPr>
      <xdr:spPr>
        <a:xfrm flipV="1">
          <a:off x="2019300" y="12739557"/>
          <a:ext cx="889000" cy="340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120019</xdr:rowOff>
    </xdr:from>
    <xdr:to>
      <xdr:col>15</xdr:col>
      <xdr:colOff>101600</xdr:colOff>
      <xdr:row>77</xdr:row>
      <xdr:rowOff>50169</xdr:rowOff>
    </xdr:to>
    <xdr:sp macro="" textlink="">
      <xdr:nvSpPr>
        <xdr:cNvPr id="184" name="フローチャート: 判断 183">
          <a:extLst>
            <a:ext uri="{FF2B5EF4-FFF2-40B4-BE49-F238E27FC236}">
              <a16:creationId xmlns:a16="http://schemas.microsoft.com/office/drawing/2014/main" id="{00000000-0008-0000-0700-0000B8000000}"/>
            </a:ext>
          </a:extLst>
        </xdr:cNvPr>
        <xdr:cNvSpPr/>
      </xdr:nvSpPr>
      <xdr:spPr>
        <a:xfrm>
          <a:off x="2857500" y="13150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77</xdr:row>
      <xdr:rowOff>41296</xdr:rowOff>
    </xdr:from>
    <xdr:ext cx="599010" cy="259045"/>
    <xdr:sp macro="" textlink="">
      <xdr:nvSpPr>
        <xdr:cNvPr id="185" name="テキスト ボックス 184">
          <a:extLst>
            <a:ext uri="{FF2B5EF4-FFF2-40B4-BE49-F238E27FC236}">
              <a16:creationId xmlns:a16="http://schemas.microsoft.com/office/drawing/2014/main" id="{00000000-0008-0000-0700-0000B9000000}"/>
            </a:ext>
          </a:extLst>
        </xdr:cNvPr>
        <xdr:cNvSpPr txBox="1"/>
      </xdr:nvSpPr>
      <xdr:spPr>
        <a:xfrm>
          <a:off x="2608795" y="13242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50099</xdr:rowOff>
    </xdr:from>
    <xdr:to>
      <xdr:col>10</xdr:col>
      <xdr:colOff>114300</xdr:colOff>
      <xdr:row>76</xdr:row>
      <xdr:rowOff>130141</xdr:rowOff>
    </xdr:to>
    <xdr:cxnSp macro="">
      <xdr:nvCxnSpPr>
        <xdr:cNvPr id="186" name="直線コネクタ 185">
          <a:extLst>
            <a:ext uri="{FF2B5EF4-FFF2-40B4-BE49-F238E27FC236}">
              <a16:creationId xmlns:a16="http://schemas.microsoft.com/office/drawing/2014/main" id="{00000000-0008-0000-0700-0000BA000000}"/>
            </a:ext>
          </a:extLst>
        </xdr:cNvPr>
        <xdr:cNvCxnSpPr/>
      </xdr:nvCxnSpPr>
      <xdr:spPr>
        <a:xfrm flipV="1">
          <a:off x="1130300" y="13080299"/>
          <a:ext cx="889000" cy="80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6029</xdr:rowOff>
    </xdr:from>
    <xdr:to>
      <xdr:col>10</xdr:col>
      <xdr:colOff>165100</xdr:colOff>
      <xdr:row>77</xdr:row>
      <xdr:rowOff>107629</xdr:rowOff>
    </xdr:to>
    <xdr:sp macro="" textlink="">
      <xdr:nvSpPr>
        <xdr:cNvPr id="187" name="フローチャート: 判断 186">
          <a:extLst>
            <a:ext uri="{FF2B5EF4-FFF2-40B4-BE49-F238E27FC236}">
              <a16:creationId xmlns:a16="http://schemas.microsoft.com/office/drawing/2014/main" id="{00000000-0008-0000-0700-0000BB000000}"/>
            </a:ext>
          </a:extLst>
        </xdr:cNvPr>
        <xdr:cNvSpPr/>
      </xdr:nvSpPr>
      <xdr:spPr>
        <a:xfrm>
          <a:off x="1968500" y="13207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98756</xdr:rowOff>
    </xdr:from>
    <xdr:ext cx="599010" cy="259045"/>
    <xdr:sp macro="" textlink="">
      <xdr:nvSpPr>
        <xdr:cNvPr id="188" name="テキスト ボックス 187">
          <a:extLst>
            <a:ext uri="{FF2B5EF4-FFF2-40B4-BE49-F238E27FC236}">
              <a16:creationId xmlns:a16="http://schemas.microsoft.com/office/drawing/2014/main" id="{00000000-0008-0000-0700-0000BC000000}"/>
            </a:ext>
          </a:extLst>
        </xdr:cNvPr>
        <xdr:cNvSpPr txBox="1"/>
      </xdr:nvSpPr>
      <xdr:spPr>
        <a:xfrm>
          <a:off x="1719795" y="13300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36354</xdr:rowOff>
    </xdr:from>
    <xdr:to>
      <xdr:col>6</xdr:col>
      <xdr:colOff>38100</xdr:colOff>
      <xdr:row>77</xdr:row>
      <xdr:rowOff>137954</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079500" y="13238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129081</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830795" y="13330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88342</xdr:rowOff>
    </xdr:from>
    <xdr:to>
      <xdr:col>24</xdr:col>
      <xdr:colOff>114300</xdr:colOff>
      <xdr:row>76</xdr:row>
      <xdr:rowOff>18492</xdr:rowOff>
    </xdr:to>
    <xdr:sp macro="" textlink="">
      <xdr:nvSpPr>
        <xdr:cNvPr id="196" name="楕円 195">
          <a:extLst>
            <a:ext uri="{FF2B5EF4-FFF2-40B4-BE49-F238E27FC236}">
              <a16:creationId xmlns:a16="http://schemas.microsoft.com/office/drawing/2014/main" id="{00000000-0008-0000-0700-0000C4000000}"/>
            </a:ext>
          </a:extLst>
        </xdr:cNvPr>
        <xdr:cNvSpPr/>
      </xdr:nvSpPr>
      <xdr:spPr>
        <a:xfrm>
          <a:off x="4584700" y="129470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111219</xdr:rowOff>
    </xdr:from>
    <xdr:ext cx="599010" cy="259045"/>
    <xdr:sp macro="" textlink="">
      <xdr:nvSpPr>
        <xdr:cNvPr id="197" name="民生費該当値テキスト">
          <a:extLst>
            <a:ext uri="{FF2B5EF4-FFF2-40B4-BE49-F238E27FC236}">
              <a16:creationId xmlns:a16="http://schemas.microsoft.com/office/drawing/2014/main" id="{00000000-0008-0000-0700-0000C5000000}"/>
            </a:ext>
          </a:extLst>
        </xdr:cNvPr>
        <xdr:cNvSpPr txBox="1"/>
      </xdr:nvSpPr>
      <xdr:spPr>
        <a:xfrm>
          <a:off x="4686300" y="12798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297,671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110816</xdr:rowOff>
    </xdr:from>
    <xdr:to>
      <xdr:col>20</xdr:col>
      <xdr:colOff>38100</xdr:colOff>
      <xdr:row>76</xdr:row>
      <xdr:rowOff>40966</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3746500" y="129695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57493</xdr:rowOff>
    </xdr:from>
    <xdr:ext cx="599010" cy="259045"/>
    <xdr:sp macro="" textlink="">
      <xdr:nvSpPr>
        <xdr:cNvPr id="199" name="テキスト ボックス 198">
          <a:extLst>
            <a:ext uri="{FF2B5EF4-FFF2-40B4-BE49-F238E27FC236}">
              <a16:creationId xmlns:a16="http://schemas.microsoft.com/office/drawing/2014/main" id="{00000000-0008-0000-0700-0000C7000000}"/>
            </a:ext>
          </a:extLst>
        </xdr:cNvPr>
        <xdr:cNvSpPr txBox="1"/>
      </xdr:nvSpPr>
      <xdr:spPr>
        <a:xfrm>
          <a:off x="3497795" y="127447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74</xdr:row>
      <xdr:rowOff>1457</xdr:rowOff>
    </xdr:from>
    <xdr:to>
      <xdr:col>15</xdr:col>
      <xdr:colOff>101600</xdr:colOff>
      <xdr:row>74</xdr:row>
      <xdr:rowOff>103057</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2857500" y="12688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72</xdr:row>
      <xdr:rowOff>119584</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2608795" y="124639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170749</xdr:rowOff>
    </xdr:from>
    <xdr:to>
      <xdr:col>10</xdr:col>
      <xdr:colOff>165100</xdr:colOff>
      <xdr:row>76</xdr:row>
      <xdr:rowOff>100899</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1968500" y="13029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117425</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1719795" y="12804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79341</xdr:rowOff>
    </xdr:from>
    <xdr:to>
      <xdr:col>6</xdr:col>
      <xdr:colOff>38100</xdr:colOff>
      <xdr:row>77</xdr:row>
      <xdr:rowOff>9491</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079500" y="13109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26018</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830795" y="128847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70,969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4" name="テキスト ボックス 213">
          <a:extLst>
            <a:ext uri="{FF2B5EF4-FFF2-40B4-BE49-F238E27FC236}">
              <a16:creationId xmlns:a16="http://schemas.microsoft.com/office/drawing/2014/main" id="{00000000-0008-0000-0700-0000D6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98879</xdr:rowOff>
    </xdr:from>
    <xdr:to>
      <xdr:col>28</xdr:col>
      <xdr:colOff>114300</xdr:colOff>
      <xdr:row>99</xdr:row>
      <xdr:rowOff>98879</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128106</xdr:rowOff>
    </xdr:from>
    <xdr:ext cx="248786"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513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144434</xdr:rowOff>
    </xdr:from>
    <xdr:ext cx="59541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166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94</xdr:row>
      <xdr:rowOff>160763</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a:extLst>
            <a:ext uri="{FF2B5EF4-FFF2-40B4-BE49-F238E27FC236}">
              <a16:creationId xmlns:a16="http://schemas.microsoft.com/office/drawing/2014/main" id="{00000000-0008-0000-07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104983</xdr:rowOff>
    </xdr:from>
    <xdr:to>
      <xdr:col>24</xdr:col>
      <xdr:colOff>62865</xdr:colOff>
      <xdr:row>98</xdr:row>
      <xdr:rowOff>139376</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flipV="1">
          <a:off x="4633595" y="15535483"/>
          <a:ext cx="1270" cy="14059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143203</xdr:rowOff>
    </xdr:from>
    <xdr:ext cx="534377" cy="259045"/>
    <xdr:sp macro="" textlink="">
      <xdr:nvSpPr>
        <xdr:cNvPr id="232" name="衛生費最小値テキスト">
          <a:extLst>
            <a:ext uri="{FF2B5EF4-FFF2-40B4-BE49-F238E27FC236}">
              <a16:creationId xmlns:a16="http://schemas.microsoft.com/office/drawing/2014/main" id="{00000000-0008-0000-0700-0000E8000000}"/>
            </a:ext>
          </a:extLst>
        </xdr:cNvPr>
        <xdr:cNvSpPr txBox="1"/>
      </xdr:nvSpPr>
      <xdr:spPr>
        <a:xfrm>
          <a:off x="4686300" y="16945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40,099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139376</xdr:rowOff>
    </xdr:from>
    <xdr:to>
      <xdr:col>24</xdr:col>
      <xdr:colOff>152400</xdr:colOff>
      <xdr:row>98</xdr:row>
      <xdr:rowOff>139376</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69414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51660</xdr:rowOff>
    </xdr:from>
    <xdr:ext cx="599010" cy="259045"/>
    <xdr:sp macro="" textlink="">
      <xdr:nvSpPr>
        <xdr:cNvPr id="234" name="衛生費最大値テキスト">
          <a:extLst>
            <a:ext uri="{FF2B5EF4-FFF2-40B4-BE49-F238E27FC236}">
              <a16:creationId xmlns:a16="http://schemas.microsoft.com/office/drawing/2014/main" id="{00000000-0008-0000-0700-0000EA000000}"/>
            </a:ext>
          </a:extLst>
        </xdr:cNvPr>
        <xdr:cNvSpPr txBox="1"/>
      </xdr:nvSpPr>
      <xdr:spPr>
        <a:xfrm>
          <a:off x="4686300" y="153107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470,631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104983</xdr:rowOff>
    </xdr:from>
    <xdr:to>
      <xdr:col>24</xdr:col>
      <xdr:colOff>152400</xdr:colOff>
      <xdr:row>90</xdr:row>
      <xdr:rowOff>104983</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4546600" y="155354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140412</xdr:rowOff>
    </xdr:from>
    <xdr:to>
      <xdr:col>24</xdr:col>
      <xdr:colOff>63500</xdr:colOff>
      <xdr:row>97</xdr:row>
      <xdr:rowOff>151340</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3797300" y="16771062"/>
          <a:ext cx="838200" cy="10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143409</xdr:rowOff>
    </xdr:from>
    <xdr:ext cx="599010" cy="259045"/>
    <xdr:sp macro="" textlink="">
      <xdr:nvSpPr>
        <xdr:cNvPr id="237" name="衛生費平均値テキスト">
          <a:extLst>
            <a:ext uri="{FF2B5EF4-FFF2-40B4-BE49-F238E27FC236}">
              <a16:creationId xmlns:a16="http://schemas.microsoft.com/office/drawing/2014/main" id="{00000000-0008-0000-0700-0000ED000000}"/>
            </a:ext>
          </a:extLst>
        </xdr:cNvPr>
        <xdr:cNvSpPr txBox="1"/>
      </xdr:nvSpPr>
      <xdr:spPr>
        <a:xfrm>
          <a:off x="4686300" y="1643115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120532</xdr:rowOff>
    </xdr:from>
    <xdr:to>
      <xdr:col>24</xdr:col>
      <xdr:colOff>114300</xdr:colOff>
      <xdr:row>97</xdr:row>
      <xdr:rowOff>50682</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4584700" y="165797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140412</xdr:rowOff>
    </xdr:from>
    <xdr:to>
      <xdr:col>19</xdr:col>
      <xdr:colOff>177800</xdr:colOff>
      <xdr:row>97</xdr:row>
      <xdr:rowOff>160755</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2908300" y="16771062"/>
          <a:ext cx="889000" cy="20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133392</xdr:rowOff>
    </xdr:from>
    <xdr:to>
      <xdr:col>20</xdr:col>
      <xdr:colOff>38100</xdr:colOff>
      <xdr:row>97</xdr:row>
      <xdr:rowOff>63542</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3746500" y="165925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80069</xdr:rowOff>
    </xdr:from>
    <xdr:ext cx="599010"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3497795" y="16367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160755</xdr:rowOff>
    </xdr:from>
    <xdr:to>
      <xdr:col>15</xdr:col>
      <xdr:colOff>50800</xdr:colOff>
      <xdr:row>98</xdr:row>
      <xdr:rowOff>14447</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flipV="1">
          <a:off x="2019300" y="16791405"/>
          <a:ext cx="889000" cy="25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148146</xdr:rowOff>
    </xdr:from>
    <xdr:to>
      <xdr:col>15</xdr:col>
      <xdr:colOff>101600</xdr:colOff>
      <xdr:row>97</xdr:row>
      <xdr:rowOff>78296</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2857500" y="166073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94823</xdr:rowOff>
    </xdr:from>
    <xdr:ext cx="599010"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2608795" y="163825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2577</xdr:rowOff>
    </xdr:from>
    <xdr:to>
      <xdr:col>10</xdr:col>
      <xdr:colOff>114300</xdr:colOff>
      <xdr:row>98</xdr:row>
      <xdr:rowOff>14447</xdr:rowOff>
    </xdr:to>
    <xdr:cxnSp macro="">
      <xdr:nvCxnSpPr>
        <xdr:cNvPr id="245" name="直線コネクタ 244">
          <a:extLst>
            <a:ext uri="{FF2B5EF4-FFF2-40B4-BE49-F238E27FC236}">
              <a16:creationId xmlns:a16="http://schemas.microsoft.com/office/drawing/2014/main" id="{00000000-0008-0000-0700-0000F5000000}"/>
            </a:ext>
          </a:extLst>
        </xdr:cNvPr>
        <xdr:cNvCxnSpPr/>
      </xdr:nvCxnSpPr>
      <xdr:spPr>
        <a:xfrm>
          <a:off x="1130300" y="16804677"/>
          <a:ext cx="889000" cy="118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22442</xdr:rowOff>
    </xdr:from>
    <xdr:to>
      <xdr:col>10</xdr:col>
      <xdr:colOff>165100</xdr:colOff>
      <xdr:row>97</xdr:row>
      <xdr:rowOff>124042</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968500" y="16653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140569</xdr:rowOff>
    </xdr:from>
    <xdr:ext cx="59901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1719795" y="164283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50691</xdr:rowOff>
    </xdr:from>
    <xdr:to>
      <xdr:col>6</xdr:col>
      <xdr:colOff>38100</xdr:colOff>
      <xdr:row>97</xdr:row>
      <xdr:rowOff>152291</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1079500" y="16681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168818</xdr:rowOff>
    </xdr:from>
    <xdr:ext cx="59901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830795" y="164565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104,200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100540</xdr:rowOff>
    </xdr:from>
    <xdr:to>
      <xdr:col>24</xdr:col>
      <xdr:colOff>114300</xdr:colOff>
      <xdr:row>98</xdr:row>
      <xdr:rowOff>30690</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4584700" y="16731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78967</xdr:rowOff>
    </xdr:from>
    <xdr:ext cx="534377" cy="259045"/>
    <xdr:sp macro="" textlink="">
      <xdr:nvSpPr>
        <xdr:cNvPr id="256" name="衛生費該当値テキスト">
          <a:extLst>
            <a:ext uri="{FF2B5EF4-FFF2-40B4-BE49-F238E27FC236}">
              <a16:creationId xmlns:a16="http://schemas.microsoft.com/office/drawing/2014/main" id="{00000000-0008-0000-0700-000000010000}"/>
            </a:ext>
          </a:extLst>
        </xdr:cNvPr>
        <xdr:cNvSpPr txBox="1"/>
      </xdr:nvSpPr>
      <xdr:spPr>
        <a:xfrm>
          <a:off x="4686300" y="16709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88,936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97</xdr:row>
      <xdr:rowOff>89612</xdr:rowOff>
    </xdr:from>
    <xdr:to>
      <xdr:col>20</xdr:col>
      <xdr:colOff>38100</xdr:colOff>
      <xdr:row>98</xdr:row>
      <xdr:rowOff>19762</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3746500" y="167202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10889</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3530111" y="168129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97</xdr:row>
      <xdr:rowOff>109955</xdr:rowOff>
    </xdr:from>
    <xdr:to>
      <xdr:col>15</xdr:col>
      <xdr:colOff>101600</xdr:colOff>
      <xdr:row>98</xdr:row>
      <xdr:rowOff>40105</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2857500" y="167406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31232</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2641111" y="16833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135097</xdr:rowOff>
    </xdr:from>
    <xdr:to>
      <xdr:col>10</xdr:col>
      <xdr:colOff>165100</xdr:colOff>
      <xdr:row>98</xdr:row>
      <xdr:rowOff>65247</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968500" y="167657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56374</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1752111" y="168584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123227</xdr:rowOff>
    </xdr:from>
    <xdr:to>
      <xdr:col>6</xdr:col>
      <xdr:colOff>38100</xdr:colOff>
      <xdr:row>98</xdr:row>
      <xdr:rowOff>53377</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1079500" y="16753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44504</xdr:rowOff>
    </xdr:from>
    <xdr:ext cx="534377"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863111" y="168466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6" name="テキスト ボックス 285">
          <a:extLst>
            <a:ext uri="{FF2B5EF4-FFF2-40B4-BE49-F238E27FC236}">
              <a16:creationId xmlns:a16="http://schemas.microsoft.com/office/drawing/2014/main" id="{00000000-0008-0000-0700-00001E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労働費グラフ枠">
          <a:extLst>
            <a:ext uri="{FF2B5EF4-FFF2-40B4-BE49-F238E27FC236}">
              <a16:creationId xmlns:a16="http://schemas.microsoft.com/office/drawing/2014/main" id="{00000000-0008-0000-0700-00001F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29</xdr:row>
      <xdr:rowOff>152908</xdr:rowOff>
    </xdr:from>
    <xdr:to>
      <xdr:col>54</xdr:col>
      <xdr:colOff>189865</xdr:colOff>
      <xdr:row>39</xdr:row>
      <xdr:rowOff>44450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flipV="1">
          <a:off x="10475595" y="5124958"/>
          <a:ext cx="1270" cy="16060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9" name="労働費最小値テキスト">
          <a:extLst>
            <a:ext uri="{FF2B5EF4-FFF2-40B4-BE49-F238E27FC236}">
              <a16:creationId xmlns:a16="http://schemas.microsoft.com/office/drawing/2014/main" id="{00000000-0008-0000-0700-000021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99585</xdr:rowOff>
    </xdr:from>
    <xdr:ext cx="534377" cy="259045"/>
    <xdr:sp macro="" textlink="">
      <xdr:nvSpPr>
        <xdr:cNvPr id="291" name="労働費最大値テキスト">
          <a:extLst>
            <a:ext uri="{FF2B5EF4-FFF2-40B4-BE49-F238E27FC236}">
              <a16:creationId xmlns:a16="http://schemas.microsoft.com/office/drawing/2014/main" id="{00000000-0008-0000-0700-000023010000}"/>
            </a:ext>
          </a:extLst>
        </xdr:cNvPr>
        <xdr:cNvSpPr txBox="1"/>
      </xdr:nvSpPr>
      <xdr:spPr>
        <a:xfrm>
          <a:off x="10528300" y="4900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12,646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29</xdr:row>
      <xdr:rowOff>152908</xdr:rowOff>
    </xdr:from>
    <xdr:to>
      <xdr:col>55</xdr:col>
      <xdr:colOff>88900</xdr:colOff>
      <xdr:row>29</xdr:row>
      <xdr:rowOff>152908</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10388600" y="51249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18923</xdr:rowOff>
    </xdr:from>
    <xdr:to>
      <xdr:col>55</xdr:col>
      <xdr:colOff>0</xdr:colOff>
      <xdr:row>39</xdr:row>
      <xdr:rowOff>28321</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flipV="1">
          <a:off x="9639300" y="6705473"/>
          <a:ext cx="838200" cy="93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105554</xdr:rowOff>
    </xdr:from>
    <xdr:ext cx="378565" cy="259045"/>
    <xdr:sp macro="" textlink="">
      <xdr:nvSpPr>
        <xdr:cNvPr id="294" name="労働費平均値テキスト">
          <a:extLst>
            <a:ext uri="{FF2B5EF4-FFF2-40B4-BE49-F238E27FC236}">
              <a16:creationId xmlns:a16="http://schemas.microsoft.com/office/drawing/2014/main" id="{00000000-0008-0000-0700-000026010000}"/>
            </a:ext>
          </a:extLst>
        </xdr:cNvPr>
        <xdr:cNvSpPr txBox="1"/>
      </xdr:nvSpPr>
      <xdr:spPr>
        <a:xfrm>
          <a:off x="10528300" y="644920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82677</xdr:rowOff>
    </xdr:from>
    <xdr:to>
      <xdr:col>55</xdr:col>
      <xdr:colOff>50800</xdr:colOff>
      <xdr:row>39</xdr:row>
      <xdr:rowOff>12827</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10426700" y="6597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15113</xdr:rowOff>
    </xdr:from>
    <xdr:to>
      <xdr:col>50</xdr:col>
      <xdr:colOff>114300</xdr:colOff>
      <xdr:row>39</xdr:row>
      <xdr:rowOff>28321</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a:off x="8750300" y="6701663"/>
          <a:ext cx="889000" cy="13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75438</xdr:rowOff>
    </xdr:from>
    <xdr:to>
      <xdr:col>50</xdr:col>
      <xdr:colOff>165100</xdr:colOff>
      <xdr:row>39</xdr:row>
      <xdr:rowOff>5588</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9588500" y="6590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22115</xdr:rowOff>
    </xdr:from>
    <xdr:ext cx="378565"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9450017" y="63657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15113</xdr:rowOff>
    </xdr:from>
    <xdr:to>
      <xdr:col>45</xdr:col>
      <xdr:colOff>177800</xdr:colOff>
      <xdr:row>39</xdr:row>
      <xdr:rowOff>16256</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flipV="1">
          <a:off x="7861300" y="6701663"/>
          <a:ext cx="889000" cy="11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72263</xdr:rowOff>
    </xdr:from>
    <xdr:to>
      <xdr:col>46</xdr:col>
      <xdr:colOff>38100</xdr:colOff>
      <xdr:row>39</xdr:row>
      <xdr:rowOff>2413</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8699500" y="658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18940</xdr:rowOff>
    </xdr:from>
    <xdr:ext cx="378565"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8561017" y="63625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16256</xdr:rowOff>
    </xdr:from>
    <xdr:to>
      <xdr:col>41</xdr:col>
      <xdr:colOff>50800</xdr:colOff>
      <xdr:row>39</xdr:row>
      <xdr:rowOff>17526</xdr:rowOff>
    </xdr:to>
    <xdr:cxnSp macro="">
      <xdr:nvCxnSpPr>
        <xdr:cNvPr id="302" name="直線コネクタ 301">
          <a:extLst>
            <a:ext uri="{FF2B5EF4-FFF2-40B4-BE49-F238E27FC236}">
              <a16:creationId xmlns:a16="http://schemas.microsoft.com/office/drawing/2014/main" id="{00000000-0008-0000-0700-00002E010000}"/>
            </a:ext>
          </a:extLst>
        </xdr:cNvPr>
        <xdr:cNvCxnSpPr/>
      </xdr:nvCxnSpPr>
      <xdr:spPr>
        <a:xfrm flipV="1">
          <a:off x="6972300" y="6702806"/>
          <a:ext cx="889000" cy="1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93472</xdr:rowOff>
    </xdr:from>
    <xdr:to>
      <xdr:col>41</xdr:col>
      <xdr:colOff>101600</xdr:colOff>
      <xdr:row>39</xdr:row>
      <xdr:rowOff>23622</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7810500" y="66085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40149</xdr:rowOff>
    </xdr:from>
    <xdr:ext cx="378565"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7672017" y="63837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98171</xdr:rowOff>
    </xdr:from>
    <xdr:to>
      <xdr:col>36</xdr:col>
      <xdr:colOff>165100</xdr:colOff>
      <xdr:row>39</xdr:row>
      <xdr:rowOff>28321</xdr:rowOff>
    </xdr:to>
    <xdr:sp macro="" textlink="">
      <xdr:nvSpPr>
        <xdr:cNvPr id="305" name="フローチャート: 判断 304">
          <a:extLst>
            <a:ext uri="{FF2B5EF4-FFF2-40B4-BE49-F238E27FC236}">
              <a16:creationId xmlns:a16="http://schemas.microsoft.com/office/drawing/2014/main" id="{00000000-0008-0000-0700-000031010000}"/>
            </a:ext>
          </a:extLst>
        </xdr:cNvPr>
        <xdr:cNvSpPr/>
      </xdr:nvSpPr>
      <xdr:spPr>
        <a:xfrm>
          <a:off x="6921500" y="6613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44848</xdr:rowOff>
    </xdr:from>
    <xdr:ext cx="378565"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6783017" y="63884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139573</xdr:rowOff>
    </xdr:from>
    <xdr:to>
      <xdr:col>55</xdr:col>
      <xdr:colOff>50800</xdr:colOff>
      <xdr:row>39</xdr:row>
      <xdr:rowOff>69723</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10426700" y="6654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61104</xdr:rowOff>
    </xdr:from>
    <xdr:ext cx="378565" cy="259045"/>
    <xdr:sp macro="" textlink="">
      <xdr:nvSpPr>
        <xdr:cNvPr id="313" name="労働費該当値テキスト">
          <a:extLst>
            <a:ext uri="{FF2B5EF4-FFF2-40B4-BE49-F238E27FC236}">
              <a16:creationId xmlns:a16="http://schemas.microsoft.com/office/drawing/2014/main" id="{00000000-0008-0000-0700-000039010000}"/>
            </a:ext>
          </a:extLst>
        </xdr:cNvPr>
        <xdr:cNvSpPr txBox="1"/>
      </xdr:nvSpPr>
      <xdr:spPr>
        <a:xfrm>
          <a:off x="10528300" y="657620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148971</xdr:rowOff>
    </xdr:from>
    <xdr:to>
      <xdr:col>50</xdr:col>
      <xdr:colOff>165100</xdr:colOff>
      <xdr:row>39</xdr:row>
      <xdr:rowOff>79121</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9588500" y="6664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70248</xdr:rowOff>
    </xdr:from>
    <xdr:ext cx="378565"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9450017" y="675679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135763</xdr:rowOff>
    </xdr:from>
    <xdr:to>
      <xdr:col>46</xdr:col>
      <xdr:colOff>38100</xdr:colOff>
      <xdr:row>39</xdr:row>
      <xdr:rowOff>65913</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8699500" y="6650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57040</xdr:rowOff>
    </xdr:from>
    <xdr:ext cx="378565"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8561017" y="674359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136906</xdr:rowOff>
    </xdr:from>
    <xdr:to>
      <xdr:col>41</xdr:col>
      <xdr:colOff>101600</xdr:colOff>
      <xdr:row>39</xdr:row>
      <xdr:rowOff>67056</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7810500" y="6652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39</xdr:row>
      <xdr:rowOff>58183</xdr:rowOff>
    </xdr:from>
    <xdr:ext cx="378565"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7672017" y="674473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138176</xdr:rowOff>
    </xdr:from>
    <xdr:to>
      <xdr:col>36</xdr:col>
      <xdr:colOff>165100</xdr:colOff>
      <xdr:row>39</xdr:row>
      <xdr:rowOff>68326</xdr:rowOff>
    </xdr:to>
    <xdr:sp macro="" textlink="">
      <xdr:nvSpPr>
        <xdr:cNvPr id="320" name="楕円 319">
          <a:extLst>
            <a:ext uri="{FF2B5EF4-FFF2-40B4-BE49-F238E27FC236}">
              <a16:creationId xmlns:a16="http://schemas.microsoft.com/office/drawing/2014/main" id="{00000000-0008-0000-0700-000040010000}"/>
            </a:ext>
          </a:extLst>
        </xdr:cNvPr>
        <xdr:cNvSpPr/>
      </xdr:nvSpPr>
      <xdr:spPr>
        <a:xfrm>
          <a:off x="6921500" y="6653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59453</xdr:rowOff>
    </xdr:from>
    <xdr:ext cx="378565" cy="259045"/>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6783017" y="674600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27,174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54627</xdr:rowOff>
    </xdr:from>
    <xdr:ext cx="685572"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5918428" y="9484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111777</xdr:rowOff>
    </xdr:from>
    <xdr:ext cx="685572"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5918428" y="9027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168927</xdr:rowOff>
    </xdr:from>
    <xdr:ext cx="685572"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5918428" y="8569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2" name="農林水産業費グラフ枠">
          <a:extLst>
            <a:ext uri="{FF2B5EF4-FFF2-40B4-BE49-F238E27FC236}">
              <a16:creationId xmlns:a16="http://schemas.microsoft.com/office/drawing/2014/main" id="{00000000-0008-0000-0700-000056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59627</xdr:rowOff>
    </xdr:from>
    <xdr:to>
      <xdr:col>54</xdr:col>
      <xdr:colOff>189865</xdr:colOff>
      <xdr:row>58</xdr:row>
      <xdr:rowOff>125696</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10475595" y="8632127"/>
          <a:ext cx="1270" cy="14376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129523</xdr:rowOff>
    </xdr:from>
    <xdr:ext cx="534377" cy="259045"/>
    <xdr:sp macro="" textlink="">
      <xdr:nvSpPr>
        <xdr:cNvPr id="344" name="農林水産業費最小値テキスト">
          <a:extLst>
            <a:ext uri="{FF2B5EF4-FFF2-40B4-BE49-F238E27FC236}">
              <a16:creationId xmlns:a16="http://schemas.microsoft.com/office/drawing/2014/main" id="{00000000-0008-0000-0700-000058010000}"/>
            </a:ext>
          </a:extLst>
        </xdr:cNvPr>
        <xdr:cNvSpPr txBox="1"/>
      </xdr:nvSpPr>
      <xdr:spPr>
        <a:xfrm>
          <a:off x="10528300" y="10073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125696</xdr:rowOff>
    </xdr:from>
    <xdr:to>
      <xdr:col>55</xdr:col>
      <xdr:colOff>88900</xdr:colOff>
      <xdr:row>58</xdr:row>
      <xdr:rowOff>125696</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10069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6304</xdr:rowOff>
    </xdr:from>
    <xdr:ext cx="690189" cy="259045"/>
    <xdr:sp macro="" textlink="">
      <xdr:nvSpPr>
        <xdr:cNvPr id="346" name="農林水産業費最大値テキスト">
          <a:extLst>
            <a:ext uri="{FF2B5EF4-FFF2-40B4-BE49-F238E27FC236}">
              <a16:creationId xmlns:a16="http://schemas.microsoft.com/office/drawing/2014/main" id="{00000000-0008-0000-0700-00005A010000}"/>
            </a:ext>
          </a:extLst>
        </xdr:cNvPr>
        <xdr:cNvSpPr txBox="1"/>
      </xdr:nvSpPr>
      <xdr:spPr>
        <a:xfrm>
          <a:off x="10528300" y="840735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3,175,138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59627</xdr:rowOff>
    </xdr:from>
    <xdr:to>
      <xdr:col>55</xdr:col>
      <xdr:colOff>88900</xdr:colOff>
      <xdr:row>50</xdr:row>
      <xdr:rowOff>59627</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86321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164311</xdr:rowOff>
    </xdr:from>
    <xdr:to>
      <xdr:col>55</xdr:col>
      <xdr:colOff>0</xdr:colOff>
      <xdr:row>57</xdr:row>
      <xdr:rowOff>168177</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flipV="1">
          <a:off x="9639300" y="9936961"/>
          <a:ext cx="838200" cy="3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57</xdr:row>
      <xdr:rowOff>151794</xdr:rowOff>
    </xdr:from>
    <xdr:ext cx="599010" cy="259045"/>
    <xdr:sp macro="" textlink="">
      <xdr:nvSpPr>
        <xdr:cNvPr id="349" name="農林水産業費平均値テキスト">
          <a:extLst>
            <a:ext uri="{FF2B5EF4-FFF2-40B4-BE49-F238E27FC236}">
              <a16:creationId xmlns:a16="http://schemas.microsoft.com/office/drawing/2014/main" id="{00000000-0008-0000-0700-00005D010000}"/>
            </a:ext>
          </a:extLst>
        </xdr:cNvPr>
        <xdr:cNvSpPr txBox="1"/>
      </xdr:nvSpPr>
      <xdr:spPr>
        <a:xfrm>
          <a:off x="10528300" y="992444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1917</xdr:rowOff>
    </xdr:from>
    <xdr:to>
      <xdr:col>55</xdr:col>
      <xdr:colOff>50800</xdr:colOff>
      <xdr:row>58</xdr:row>
      <xdr:rowOff>103517</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10426700" y="9946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167544</xdr:rowOff>
    </xdr:from>
    <xdr:to>
      <xdr:col>50</xdr:col>
      <xdr:colOff>114300</xdr:colOff>
      <xdr:row>57</xdr:row>
      <xdr:rowOff>168177</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a:off x="8750300" y="9940194"/>
          <a:ext cx="889000" cy="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11567</xdr:rowOff>
    </xdr:from>
    <xdr:to>
      <xdr:col>50</xdr:col>
      <xdr:colOff>165100</xdr:colOff>
      <xdr:row>58</xdr:row>
      <xdr:rowOff>113167</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9588500" y="9955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104294</xdr:rowOff>
    </xdr:from>
    <xdr:ext cx="599010"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9339795" y="100483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167544</xdr:rowOff>
    </xdr:from>
    <xdr:to>
      <xdr:col>45</xdr:col>
      <xdr:colOff>177800</xdr:colOff>
      <xdr:row>57</xdr:row>
      <xdr:rowOff>167925</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7861300" y="9940194"/>
          <a:ext cx="88900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15753</xdr:rowOff>
    </xdr:from>
    <xdr:to>
      <xdr:col>46</xdr:col>
      <xdr:colOff>38100</xdr:colOff>
      <xdr:row>58</xdr:row>
      <xdr:rowOff>117353</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8699500" y="9959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108480</xdr:rowOff>
    </xdr:from>
    <xdr:ext cx="59901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8450795" y="100525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167925</xdr:rowOff>
    </xdr:from>
    <xdr:to>
      <xdr:col>41</xdr:col>
      <xdr:colOff>50800</xdr:colOff>
      <xdr:row>58</xdr:row>
      <xdr:rowOff>10939</xdr:rowOff>
    </xdr:to>
    <xdr:cxnSp macro="">
      <xdr:nvCxnSpPr>
        <xdr:cNvPr id="357" name="直線コネクタ 356">
          <a:extLst>
            <a:ext uri="{FF2B5EF4-FFF2-40B4-BE49-F238E27FC236}">
              <a16:creationId xmlns:a16="http://schemas.microsoft.com/office/drawing/2014/main" id="{00000000-0008-0000-0700-000065010000}"/>
            </a:ext>
          </a:extLst>
        </xdr:cNvPr>
        <xdr:cNvCxnSpPr/>
      </xdr:nvCxnSpPr>
      <xdr:spPr>
        <a:xfrm flipV="1">
          <a:off x="6972300" y="9940575"/>
          <a:ext cx="889000" cy="14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16947</xdr:rowOff>
    </xdr:from>
    <xdr:to>
      <xdr:col>41</xdr:col>
      <xdr:colOff>101600</xdr:colOff>
      <xdr:row>58</xdr:row>
      <xdr:rowOff>118547</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7810500" y="9961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109674</xdr:rowOff>
    </xdr:from>
    <xdr:ext cx="59901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7561795" y="100537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14625</xdr:rowOff>
    </xdr:from>
    <xdr:to>
      <xdr:col>36</xdr:col>
      <xdr:colOff>165100</xdr:colOff>
      <xdr:row>58</xdr:row>
      <xdr:rowOff>116225</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6921500" y="99587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107352</xdr:rowOff>
    </xdr:from>
    <xdr:ext cx="59901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6672795" y="10051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113511</xdr:rowOff>
    </xdr:from>
    <xdr:to>
      <xdr:col>55</xdr:col>
      <xdr:colOff>50800</xdr:colOff>
      <xdr:row>58</xdr:row>
      <xdr:rowOff>43661</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10426700" y="9886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136388</xdr:rowOff>
    </xdr:from>
    <xdr:ext cx="599010" cy="259045"/>
    <xdr:sp macro="" textlink="">
      <xdr:nvSpPr>
        <xdr:cNvPr id="368" name="農林水産業費該当値テキスト">
          <a:extLst>
            <a:ext uri="{FF2B5EF4-FFF2-40B4-BE49-F238E27FC236}">
              <a16:creationId xmlns:a16="http://schemas.microsoft.com/office/drawing/2014/main" id="{00000000-0008-0000-0700-000070010000}"/>
            </a:ext>
          </a:extLst>
        </xdr:cNvPr>
        <xdr:cNvSpPr txBox="1"/>
      </xdr:nvSpPr>
      <xdr:spPr>
        <a:xfrm>
          <a:off x="10528300" y="9737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321,170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117377</xdr:rowOff>
    </xdr:from>
    <xdr:to>
      <xdr:col>50</xdr:col>
      <xdr:colOff>165100</xdr:colOff>
      <xdr:row>58</xdr:row>
      <xdr:rowOff>47527</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9588500" y="9890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64054</xdr:rowOff>
    </xdr:from>
    <xdr:ext cx="599010"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9339795" y="96652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116744</xdr:rowOff>
    </xdr:from>
    <xdr:to>
      <xdr:col>46</xdr:col>
      <xdr:colOff>38100</xdr:colOff>
      <xdr:row>58</xdr:row>
      <xdr:rowOff>46894</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8699500" y="9889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63421</xdr:rowOff>
    </xdr:from>
    <xdr:ext cx="599010"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8450795" y="9664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117125</xdr:rowOff>
    </xdr:from>
    <xdr:to>
      <xdr:col>41</xdr:col>
      <xdr:colOff>101600</xdr:colOff>
      <xdr:row>58</xdr:row>
      <xdr:rowOff>47275</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7810500" y="9889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63802</xdr:rowOff>
    </xdr:from>
    <xdr:ext cx="599010"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7561795" y="96650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313,266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131589</xdr:rowOff>
    </xdr:from>
    <xdr:to>
      <xdr:col>36</xdr:col>
      <xdr:colOff>165100</xdr:colOff>
      <xdr:row>58</xdr:row>
      <xdr:rowOff>61739</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6921500" y="9904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78266</xdr:rowOff>
    </xdr:from>
    <xdr:ext cx="599010"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6672795" y="96794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47,869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7" name="商工費グラフ枠">
          <a:extLst>
            <a:ext uri="{FF2B5EF4-FFF2-40B4-BE49-F238E27FC236}">
              <a16:creationId xmlns:a16="http://schemas.microsoft.com/office/drawing/2014/main" id="{00000000-0008-0000-0700-00008D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43313</xdr:rowOff>
    </xdr:from>
    <xdr:to>
      <xdr:col>54</xdr:col>
      <xdr:colOff>189865</xdr:colOff>
      <xdr:row>78</xdr:row>
      <xdr:rowOff>136048</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flipV="1">
          <a:off x="10475595" y="12216263"/>
          <a:ext cx="1270" cy="12928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139875</xdr:rowOff>
    </xdr:from>
    <xdr:ext cx="469744" cy="259045"/>
    <xdr:sp macro="" textlink="">
      <xdr:nvSpPr>
        <xdr:cNvPr id="399" name="商工費最小値テキスト">
          <a:extLst>
            <a:ext uri="{FF2B5EF4-FFF2-40B4-BE49-F238E27FC236}">
              <a16:creationId xmlns:a16="http://schemas.microsoft.com/office/drawing/2014/main" id="{00000000-0008-0000-0700-00008F010000}"/>
            </a:ext>
          </a:extLst>
        </xdr:cNvPr>
        <xdr:cNvSpPr txBox="1"/>
      </xdr:nvSpPr>
      <xdr:spPr>
        <a:xfrm>
          <a:off x="10528300" y="13512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136048</xdr:rowOff>
    </xdr:from>
    <xdr:to>
      <xdr:col>55</xdr:col>
      <xdr:colOff>88900</xdr:colOff>
      <xdr:row>78</xdr:row>
      <xdr:rowOff>136048</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10388600" y="135091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161440</xdr:rowOff>
    </xdr:from>
    <xdr:ext cx="599010" cy="259045"/>
    <xdr:sp macro="" textlink="">
      <xdr:nvSpPr>
        <xdr:cNvPr id="401" name="商工費最大値テキスト">
          <a:extLst>
            <a:ext uri="{FF2B5EF4-FFF2-40B4-BE49-F238E27FC236}">
              <a16:creationId xmlns:a16="http://schemas.microsoft.com/office/drawing/2014/main" id="{00000000-0008-0000-0700-000091010000}"/>
            </a:ext>
          </a:extLst>
        </xdr:cNvPr>
        <xdr:cNvSpPr txBox="1"/>
      </xdr:nvSpPr>
      <xdr:spPr>
        <a:xfrm>
          <a:off x="10528300" y="11991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567,164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43313</xdr:rowOff>
    </xdr:from>
    <xdr:to>
      <xdr:col>55</xdr:col>
      <xdr:colOff>88900</xdr:colOff>
      <xdr:row>71</xdr:row>
      <xdr:rowOff>43313</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a:off x="10388600" y="12216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148748</xdr:rowOff>
    </xdr:from>
    <xdr:to>
      <xdr:col>55</xdr:col>
      <xdr:colOff>0</xdr:colOff>
      <xdr:row>78</xdr:row>
      <xdr:rowOff>12850</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flipV="1">
          <a:off x="9639300" y="13350398"/>
          <a:ext cx="838200" cy="35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117885</xdr:rowOff>
    </xdr:from>
    <xdr:ext cx="534377" cy="259045"/>
    <xdr:sp macro="" textlink="">
      <xdr:nvSpPr>
        <xdr:cNvPr id="404" name="商工費平均値テキスト">
          <a:extLst>
            <a:ext uri="{FF2B5EF4-FFF2-40B4-BE49-F238E27FC236}">
              <a16:creationId xmlns:a16="http://schemas.microsoft.com/office/drawing/2014/main" id="{00000000-0008-0000-0700-000094010000}"/>
            </a:ext>
          </a:extLst>
        </xdr:cNvPr>
        <xdr:cNvSpPr txBox="1"/>
      </xdr:nvSpPr>
      <xdr:spPr>
        <a:xfrm>
          <a:off x="10528300" y="131480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72,328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95008</xdr:rowOff>
    </xdr:from>
    <xdr:to>
      <xdr:col>55</xdr:col>
      <xdr:colOff>50800</xdr:colOff>
      <xdr:row>78</xdr:row>
      <xdr:rowOff>25158</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10426700" y="13296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116405</xdr:rowOff>
    </xdr:from>
    <xdr:to>
      <xdr:col>50</xdr:col>
      <xdr:colOff>114300</xdr:colOff>
      <xdr:row>78</xdr:row>
      <xdr:rowOff>12850</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8750300" y="13318055"/>
          <a:ext cx="889000" cy="678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113968</xdr:rowOff>
    </xdr:from>
    <xdr:to>
      <xdr:col>50</xdr:col>
      <xdr:colOff>165100</xdr:colOff>
      <xdr:row>78</xdr:row>
      <xdr:rowOff>44118</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9588500" y="13315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60645</xdr:rowOff>
    </xdr:from>
    <xdr:ext cx="534377" cy="259045"/>
    <xdr:sp macro="" textlink="">
      <xdr:nvSpPr>
        <xdr:cNvPr id="408" name="テキスト ボックス 407">
          <a:extLst>
            <a:ext uri="{FF2B5EF4-FFF2-40B4-BE49-F238E27FC236}">
              <a16:creationId xmlns:a16="http://schemas.microsoft.com/office/drawing/2014/main" id="{00000000-0008-0000-0700-000098010000}"/>
            </a:ext>
          </a:extLst>
        </xdr:cNvPr>
        <xdr:cNvSpPr txBox="1"/>
      </xdr:nvSpPr>
      <xdr:spPr>
        <a:xfrm>
          <a:off x="9372111" y="130908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116405</xdr:rowOff>
    </xdr:from>
    <xdr:to>
      <xdr:col>45</xdr:col>
      <xdr:colOff>177800</xdr:colOff>
      <xdr:row>78</xdr:row>
      <xdr:rowOff>44180</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flipV="1">
          <a:off x="7861300" y="13318055"/>
          <a:ext cx="889000" cy="992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106431</xdr:rowOff>
    </xdr:from>
    <xdr:to>
      <xdr:col>46</xdr:col>
      <xdr:colOff>38100</xdr:colOff>
      <xdr:row>78</xdr:row>
      <xdr:rowOff>36581</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8699500" y="133080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27708</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8483111" y="134008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44180</xdr:rowOff>
    </xdr:from>
    <xdr:to>
      <xdr:col>41</xdr:col>
      <xdr:colOff>50800</xdr:colOff>
      <xdr:row>78</xdr:row>
      <xdr:rowOff>46248</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flipV="1">
          <a:off x="6972300" y="13417280"/>
          <a:ext cx="889000" cy="2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140534</xdr:rowOff>
    </xdr:from>
    <xdr:to>
      <xdr:col>41</xdr:col>
      <xdr:colOff>101600</xdr:colOff>
      <xdr:row>78</xdr:row>
      <xdr:rowOff>70684</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7810500" y="13342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87211</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7594111" y="131174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146089</xdr:rowOff>
    </xdr:from>
    <xdr:to>
      <xdr:col>36</xdr:col>
      <xdr:colOff>165100</xdr:colOff>
      <xdr:row>78</xdr:row>
      <xdr:rowOff>76239</xdr:rowOff>
    </xdr:to>
    <xdr:sp macro="" textlink="">
      <xdr:nvSpPr>
        <xdr:cNvPr id="415" name="フローチャート: 判断 414">
          <a:extLst>
            <a:ext uri="{FF2B5EF4-FFF2-40B4-BE49-F238E27FC236}">
              <a16:creationId xmlns:a16="http://schemas.microsoft.com/office/drawing/2014/main" id="{00000000-0008-0000-0700-00009F010000}"/>
            </a:ext>
          </a:extLst>
        </xdr:cNvPr>
        <xdr:cNvSpPr/>
      </xdr:nvSpPr>
      <xdr:spPr>
        <a:xfrm>
          <a:off x="6921500" y="13347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92766</xdr:rowOff>
    </xdr:from>
    <xdr:ext cx="534377"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6705111" y="131229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97948</xdr:rowOff>
    </xdr:from>
    <xdr:to>
      <xdr:col>55</xdr:col>
      <xdr:colOff>50800</xdr:colOff>
      <xdr:row>78</xdr:row>
      <xdr:rowOff>28098</xdr:rowOff>
    </xdr:to>
    <xdr:sp macro="" textlink="">
      <xdr:nvSpPr>
        <xdr:cNvPr id="422" name="楕円 421">
          <a:extLst>
            <a:ext uri="{FF2B5EF4-FFF2-40B4-BE49-F238E27FC236}">
              <a16:creationId xmlns:a16="http://schemas.microsoft.com/office/drawing/2014/main" id="{00000000-0008-0000-0700-0000A6010000}"/>
            </a:ext>
          </a:extLst>
        </xdr:cNvPr>
        <xdr:cNvSpPr/>
      </xdr:nvSpPr>
      <xdr:spPr>
        <a:xfrm>
          <a:off x="10426700" y="132995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76375</xdr:rowOff>
    </xdr:from>
    <xdr:ext cx="534377" cy="259045"/>
    <xdr:sp macro="" textlink="">
      <xdr:nvSpPr>
        <xdr:cNvPr id="423" name="商工費該当値テキスト">
          <a:extLst>
            <a:ext uri="{FF2B5EF4-FFF2-40B4-BE49-F238E27FC236}">
              <a16:creationId xmlns:a16="http://schemas.microsoft.com/office/drawing/2014/main" id="{00000000-0008-0000-0700-0000A7010000}"/>
            </a:ext>
          </a:extLst>
        </xdr:cNvPr>
        <xdr:cNvSpPr txBox="1"/>
      </xdr:nvSpPr>
      <xdr:spPr>
        <a:xfrm>
          <a:off x="10528300" y="13278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133500</xdr:rowOff>
    </xdr:from>
    <xdr:to>
      <xdr:col>50</xdr:col>
      <xdr:colOff>165100</xdr:colOff>
      <xdr:row>78</xdr:row>
      <xdr:rowOff>63650</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9588500" y="13335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54777</xdr:rowOff>
    </xdr:from>
    <xdr:ext cx="534377"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9372111" y="134278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65605</xdr:rowOff>
    </xdr:from>
    <xdr:to>
      <xdr:col>46</xdr:col>
      <xdr:colOff>38100</xdr:colOff>
      <xdr:row>77</xdr:row>
      <xdr:rowOff>167205</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8699500" y="132672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12282</xdr:rowOff>
    </xdr:from>
    <xdr:ext cx="534377"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8483111" y="130424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164830</xdr:rowOff>
    </xdr:from>
    <xdr:to>
      <xdr:col>41</xdr:col>
      <xdr:colOff>101600</xdr:colOff>
      <xdr:row>78</xdr:row>
      <xdr:rowOff>94980</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7810500" y="13366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86107</xdr:rowOff>
    </xdr:from>
    <xdr:ext cx="534377"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7594111" y="13459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166898</xdr:rowOff>
    </xdr:from>
    <xdr:to>
      <xdr:col>36</xdr:col>
      <xdr:colOff>165100</xdr:colOff>
      <xdr:row>78</xdr:row>
      <xdr:rowOff>97048</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6921500" y="13368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88175</xdr:rowOff>
    </xdr:from>
    <xdr:ext cx="534377"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6705111" y="134612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84,950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139700</xdr:rowOff>
    </xdr:from>
    <xdr:to>
      <xdr:col>59</xdr:col>
      <xdr:colOff>50800</xdr:colOff>
      <xdr:row>99</xdr:row>
      <xdr:rowOff>139700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168927</xdr:rowOff>
    </xdr:from>
    <xdr:ext cx="248786"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355214" y="16971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98</xdr:row>
      <xdr:rowOff>25400</xdr:rowOff>
    </xdr:from>
    <xdr:to>
      <xdr:col>59</xdr:col>
      <xdr:colOff>50800</xdr:colOff>
      <xdr:row>98</xdr:row>
      <xdr:rowOff>25400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97</xdr:row>
      <xdr:rowOff>54627</xdr:rowOff>
    </xdr:from>
    <xdr:ext cx="595419"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008581" y="1668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82550</xdr:rowOff>
    </xdr:from>
    <xdr:to>
      <xdr:col>59</xdr:col>
      <xdr:colOff>50800</xdr:colOff>
      <xdr:row>96</xdr:row>
      <xdr:rowOff>82550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111777</xdr:rowOff>
    </xdr:from>
    <xdr:ext cx="59541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08581" y="16399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25400</xdr:rowOff>
    </xdr:from>
    <xdr:to>
      <xdr:col>59</xdr:col>
      <xdr:colOff>50800</xdr:colOff>
      <xdr:row>93</xdr:row>
      <xdr:rowOff>25400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54627</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89</xdr:row>
      <xdr:rowOff>139700</xdr:rowOff>
    </xdr:from>
    <xdr:to>
      <xdr:col>59</xdr:col>
      <xdr:colOff>50800</xdr:colOff>
      <xdr:row>89</xdr:row>
      <xdr:rowOff>139700</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88</xdr:row>
      <xdr:rowOff>168927</xdr:rowOff>
    </xdr:from>
    <xdr:ext cx="595419"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008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7" name="テキスト ボックス 456">
          <a:extLst>
            <a:ext uri="{FF2B5EF4-FFF2-40B4-BE49-F238E27FC236}">
              <a16:creationId xmlns:a16="http://schemas.microsoft.com/office/drawing/2014/main" id="{00000000-0008-0000-0700-0000C9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8" name="土木費グラフ枠">
          <a:extLst>
            <a:ext uri="{FF2B5EF4-FFF2-40B4-BE49-F238E27FC236}">
              <a16:creationId xmlns:a16="http://schemas.microsoft.com/office/drawing/2014/main" id="{00000000-0008-0000-0700-0000CA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142608</xdr:rowOff>
    </xdr:from>
    <xdr:to>
      <xdr:col>54</xdr:col>
      <xdr:colOff>189865</xdr:colOff>
      <xdr:row>99</xdr:row>
      <xdr:rowOff>526</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flipV="1">
          <a:off x="10475595" y="15573108"/>
          <a:ext cx="1270" cy="14009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4353</xdr:rowOff>
    </xdr:from>
    <xdr:ext cx="534377" cy="259045"/>
    <xdr:sp macro="" textlink="">
      <xdr:nvSpPr>
        <xdr:cNvPr id="460" name="土木費最小値テキスト">
          <a:extLst>
            <a:ext uri="{FF2B5EF4-FFF2-40B4-BE49-F238E27FC236}">
              <a16:creationId xmlns:a16="http://schemas.microsoft.com/office/drawing/2014/main" id="{00000000-0008-0000-0700-0000CC010000}"/>
            </a:ext>
          </a:extLst>
        </xdr:cNvPr>
        <xdr:cNvSpPr txBox="1"/>
      </xdr:nvSpPr>
      <xdr:spPr>
        <a:xfrm>
          <a:off x="10528300" y="169779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526</xdr:rowOff>
    </xdr:from>
    <xdr:to>
      <xdr:col>55</xdr:col>
      <xdr:colOff>88900</xdr:colOff>
      <xdr:row>99</xdr:row>
      <xdr:rowOff>526</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10388600" y="169740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89285</xdr:rowOff>
    </xdr:from>
    <xdr:ext cx="599010" cy="259045"/>
    <xdr:sp macro="" textlink="">
      <xdr:nvSpPr>
        <xdr:cNvPr id="462" name="土木費最大値テキスト">
          <a:extLst>
            <a:ext uri="{FF2B5EF4-FFF2-40B4-BE49-F238E27FC236}">
              <a16:creationId xmlns:a16="http://schemas.microsoft.com/office/drawing/2014/main" id="{00000000-0008-0000-0700-0000CE010000}"/>
            </a:ext>
          </a:extLst>
        </xdr:cNvPr>
        <xdr:cNvSpPr txBox="1"/>
      </xdr:nvSpPr>
      <xdr:spPr>
        <a:xfrm>
          <a:off x="10528300" y="15348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538,982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142608</xdr:rowOff>
    </xdr:from>
    <xdr:to>
      <xdr:col>55</xdr:col>
      <xdr:colOff>88900</xdr:colOff>
      <xdr:row>90</xdr:row>
      <xdr:rowOff>142608</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a:off x="10388600" y="155731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99409</xdr:rowOff>
    </xdr:from>
    <xdr:to>
      <xdr:col>55</xdr:col>
      <xdr:colOff>0</xdr:colOff>
      <xdr:row>95</xdr:row>
      <xdr:rowOff>146563</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9639300" y="16387159"/>
          <a:ext cx="838200" cy="471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100175</xdr:rowOff>
    </xdr:from>
    <xdr:ext cx="599010" cy="259045"/>
    <xdr:sp macro="" textlink="">
      <xdr:nvSpPr>
        <xdr:cNvPr id="465" name="土木費平均値テキスト">
          <a:extLst>
            <a:ext uri="{FF2B5EF4-FFF2-40B4-BE49-F238E27FC236}">
              <a16:creationId xmlns:a16="http://schemas.microsoft.com/office/drawing/2014/main" id="{00000000-0008-0000-0700-0000D1010000}"/>
            </a:ext>
          </a:extLst>
        </xdr:cNvPr>
        <xdr:cNvSpPr txBox="1"/>
      </xdr:nvSpPr>
      <xdr:spPr>
        <a:xfrm>
          <a:off x="10528300" y="1655937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121748</xdr:rowOff>
    </xdr:from>
    <xdr:to>
      <xdr:col>55</xdr:col>
      <xdr:colOff>50800</xdr:colOff>
      <xdr:row>97</xdr:row>
      <xdr:rowOff>51898</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10426700" y="16580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99409</xdr:rowOff>
    </xdr:from>
    <xdr:to>
      <xdr:col>50</xdr:col>
      <xdr:colOff>114300</xdr:colOff>
      <xdr:row>96</xdr:row>
      <xdr:rowOff>63819</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flipV="1">
          <a:off x="8750300" y="16387159"/>
          <a:ext cx="889000" cy="135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145155</xdr:rowOff>
    </xdr:from>
    <xdr:to>
      <xdr:col>50</xdr:col>
      <xdr:colOff>165100</xdr:colOff>
      <xdr:row>97</xdr:row>
      <xdr:rowOff>75305</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9588500" y="16604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66432</xdr:rowOff>
    </xdr:from>
    <xdr:ext cx="59901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9339795" y="166970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160,313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63819</xdr:rowOff>
    </xdr:from>
    <xdr:to>
      <xdr:col>45</xdr:col>
      <xdr:colOff>177800</xdr:colOff>
      <xdr:row>96</xdr:row>
      <xdr:rowOff>148524</xdr:rowOff>
    </xdr:to>
    <xdr:cxnSp macro="">
      <xdr:nvCxnSpPr>
        <xdr:cNvPr id="470" name="直線コネクタ 469">
          <a:extLst>
            <a:ext uri="{FF2B5EF4-FFF2-40B4-BE49-F238E27FC236}">
              <a16:creationId xmlns:a16="http://schemas.microsoft.com/office/drawing/2014/main" id="{00000000-0008-0000-0700-0000D6010000}"/>
            </a:ext>
          </a:extLst>
        </xdr:cNvPr>
        <xdr:cNvCxnSpPr/>
      </xdr:nvCxnSpPr>
      <xdr:spPr>
        <a:xfrm flipV="1">
          <a:off x="7861300" y="16523019"/>
          <a:ext cx="889000" cy="847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160693</xdr:rowOff>
    </xdr:from>
    <xdr:to>
      <xdr:col>46</xdr:col>
      <xdr:colOff>38100</xdr:colOff>
      <xdr:row>97</xdr:row>
      <xdr:rowOff>90843</xdr:rowOff>
    </xdr:to>
    <xdr:sp macro="" textlink="">
      <xdr:nvSpPr>
        <xdr:cNvPr id="471" name="フローチャート: 判断 470">
          <a:extLst>
            <a:ext uri="{FF2B5EF4-FFF2-40B4-BE49-F238E27FC236}">
              <a16:creationId xmlns:a16="http://schemas.microsoft.com/office/drawing/2014/main" id="{00000000-0008-0000-0700-0000D7010000}"/>
            </a:ext>
          </a:extLst>
        </xdr:cNvPr>
        <xdr:cNvSpPr/>
      </xdr:nvSpPr>
      <xdr:spPr>
        <a:xfrm>
          <a:off x="8699500" y="166198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81970</xdr:rowOff>
    </xdr:from>
    <xdr:ext cx="59901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8450795" y="16712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148524</xdr:rowOff>
    </xdr:from>
    <xdr:to>
      <xdr:col>41</xdr:col>
      <xdr:colOff>50800</xdr:colOff>
      <xdr:row>97</xdr:row>
      <xdr:rowOff>6795</xdr:rowOff>
    </xdr:to>
    <xdr:cxnSp macro="">
      <xdr:nvCxnSpPr>
        <xdr:cNvPr id="473" name="直線コネクタ 472">
          <a:extLst>
            <a:ext uri="{FF2B5EF4-FFF2-40B4-BE49-F238E27FC236}">
              <a16:creationId xmlns:a16="http://schemas.microsoft.com/office/drawing/2014/main" id="{00000000-0008-0000-0700-0000D9010000}"/>
            </a:ext>
          </a:extLst>
        </xdr:cNvPr>
        <xdr:cNvCxnSpPr/>
      </xdr:nvCxnSpPr>
      <xdr:spPr>
        <a:xfrm flipV="1">
          <a:off x="6972300" y="16607724"/>
          <a:ext cx="889000" cy="297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12004</xdr:rowOff>
    </xdr:from>
    <xdr:to>
      <xdr:col>41</xdr:col>
      <xdr:colOff>101600</xdr:colOff>
      <xdr:row>97</xdr:row>
      <xdr:rowOff>113604</xdr:rowOff>
    </xdr:to>
    <xdr:sp macro="" textlink="">
      <xdr:nvSpPr>
        <xdr:cNvPr id="474" name="フローチャート: 判断 473">
          <a:extLst>
            <a:ext uri="{FF2B5EF4-FFF2-40B4-BE49-F238E27FC236}">
              <a16:creationId xmlns:a16="http://schemas.microsoft.com/office/drawing/2014/main" id="{00000000-0008-0000-0700-0000DA010000}"/>
            </a:ext>
          </a:extLst>
        </xdr:cNvPr>
        <xdr:cNvSpPr/>
      </xdr:nvSpPr>
      <xdr:spPr>
        <a:xfrm>
          <a:off x="7810500" y="16642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97</xdr:row>
      <xdr:rowOff>104731</xdr:rowOff>
    </xdr:from>
    <xdr:ext cx="59901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7561795" y="167353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19214</xdr:rowOff>
    </xdr:from>
    <xdr:to>
      <xdr:col>36</xdr:col>
      <xdr:colOff>165100</xdr:colOff>
      <xdr:row>97</xdr:row>
      <xdr:rowOff>120814</xdr:rowOff>
    </xdr:to>
    <xdr:sp macro="" textlink="">
      <xdr:nvSpPr>
        <xdr:cNvPr id="476" name="フローチャート: 判断 475">
          <a:extLst>
            <a:ext uri="{FF2B5EF4-FFF2-40B4-BE49-F238E27FC236}">
              <a16:creationId xmlns:a16="http://schemas.microsoft.com/office/drawing/2014/main" id="{00000000-0008-0000-0700-0000DC010000}"/>
            </a:ext>
          </a:extLst>
        </xdr:cNvPr>
        <xdr:cNvSpPr/>
      </xdr:nvSpPr>
      <xdr:spPr>
        <a:xfrm>
          <a:off x="6921500" y="16649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97</xdr:row>
      <xdr:rowOff>111941</xdr:rowOff>
    </xdr:from>
    <xdr:ext cx="59901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6672795" y="16742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144,387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95763</xdr:rowOff>
    </xdr:from>
    <xdr:to>
      <xdr:col>55</xdr:col>
      <xdr:colOff>50800</xdr:colOff>
      <xdr:row>96</xdr:row>
      <xdr:rowOff>25913</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10426700" y="163835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118640</xdr:rowOff>
    </xdr:from>
    <xdr:ext cx="599010" cy="259045"/>
    <xdr:sp macro="" textlink="">
      <xdr:nvSpPr>
        <xdr:cNvPr id="484" name="土木費該当値テキスト">
          <a:extLst>
            <a:ext uri="{FF2B5EF4-FFF2-40B4-BE49-F238E27FC236}">
              <a16:creationId xmlns:a16="http://schemas.microsoft.com/office/drawing/2014/main" id="{00000000-0008-0000-0700-0000E4010000}"/>
            </a:ext>
          </a:extLst>
        </xdr:cNvPr>
        <xdr:cNvSpPr txBox="1"/>
      </xdr:nvSpPr>
      <xdr:spPr>
        <a:xfrm>
          <a:off x="10528300" y="162349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237,598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48609</xdr:rowOff>
    </xdr:from>
    <xdr:to>
      <xdr:col>50</xdr:col>
      <xdr:colOff>165100</xdr:colOff>
      <xdr:row>95</xdr:row>
      <xdr:rowOff>150209</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9588500" y="16336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93</xdr:row>
      <xdr:rowOff>166736</xdr:rowOff>
    </xdr:from>
    <xdr:ext cx="599010"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9339795" y="161115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13019</xdr:rowOff>
    </xdr:from>
    <xdr:to>
      <xdr:col>46</xdr:col>
      <xdr:colOff>38100</xdr:colOff>
      <xdr:row>96</xdr:row>
      <xdr:rowOff>114619</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8699500" y="16472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94</xdr:row>
      <xdr:rowOff>131146</xdr:rowOff>
    </xdr:from>
    <xdr:ext cx="599010" cy="259045"/>
    <xdr:sp macro="" textlink="">
      <xdr:nvSpPr>
        <xdr:cNvPr id="488" name="テキスト ボックス 487">
          <a:extLst>
            <a:ext uri="{FF2B5EF4-FFF2-40B4-BE49-F238E27FC236}">
              <a16:creationId xmlns:a16="http://schemas.microsoft.com/office/drawing/2014/main" id="{00000000-0008-0000-0700-0000E8010000}"/>
            </a:ext>
          </a:extLst>
        </xdr:cNvPr>
        <xdr:cNvSpPr txBox="1"/>
      </xdr:nvSpPr>
      <xdr:spPr>
        <a:xfrm>
          <a:off x="8450795" y="162474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97724</xdr:rowOff>
    </xdr:from>
    <xdr:to>
      <xdr:col>41</xdr:col>
      <xdr:colOff>101600</xdr:colOff>
      <xdr:row>97</xdr:row>
      <xdr:rowOff>27874</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7810500" y="16556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95</xdr:row>
      <xdr:rowOff>44401</xdr:rowOff>
    </xdr:from>
    <xdr:ext cx="599010"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7561795" y="163321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176,912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127445</xdr:rowOff>
    </xdr:from>
    <xdr:to>
      <xdr:col>36</xdr:col>
      <xdr:colOff>165100</xdr:colOff>
      <xdr:row>97</xdr:row>
      <xdr:rowOff>57595</xdr:rowOff>
    </xdr:to>
    <xdr:sp macro="" textlink="">
      <xdr:nvSpPr>
        <xdr:cNvPr id="491" name="楕円 490">
          <a:extLst>
            <a:ext uri="{FF2B5EF4-FFF2-40B4-BE49-F238E27FC236}">
              <a16:creationId xmlns:a16="http://schemas.microsoft.com/office/drawing/2014/main" id="{00000000-0008-0000-0700-0000EB010000}"/>
            </a:ext>
          </a:extLst>
        </xdr:cNvPr>
        <xdr:cNvSpPr/>
      </xdr:nvSpPr>
      <xdr:spPr>
        <a:xfrm>
          <a:off x="6921500" y="16586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74122</xdr:rowOff>
    </xdr:from>
    <xdr:ext cx="599010"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6672795" y="163618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5" name="正方形/長方形 494">
          <a:extLst>
            <a:ext uri="{FF2B5EF4-FFF2-40B4-BE49-F238E27FC236}">
              <a16:creationId xmlns:a16="http://schemas.microsoft.com/office/drawing/2014/main" id="{00000000-0008-0000-0700-0000EF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700-0000F0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消防費グラフ枠">
          <a:extLst>
            <a:ext uri="{FF2B5EF4-FFF2-40B4-BE49-F238E27FC236}">
              <a16:creationId xmlns:a16="http://schemas.microsoft.com/office/drawing/2014/main" id="{00000000-0008-0000-07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99220</xdr:rowOff>
    </xdr:from>
    <xdr:to>
      <xdr:col>85</xdr:col>
      <xdr:colOff>126364</xdr:colOff>
      <xdr:row>38</xdr:row>
      <xdr:rowOff>124306</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6317595" y="5414170"/>
          <a:ext cx="1269" cy="12252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128133</xdr:rowOff>
    </xdr:from>
    <xdr:ext cx="469744" cy="259045"/>
    <xdr:sp macro="" textlink="">
      <xdr:nvSpPr>
        <xdr:cNvPr id="515" name="消防費最小値テキスト">
          <a:extLst>
            <a:ext uri="{FF2B5EF4-FFF2-40B4-BE49-F238E27FC236}">
              <a16:creationId xmlns:a16="http://schemas.microsoft.com/office/drawing/2014/main" id="{00000000-0008-0000-0700-000003020000}"/>
            </a:ext>
          </a:extLst>
        </xdr:cNvPr>
        <xdr:cNvSpPr txBox="1"/>
      </xdr:nvSpPr>
      <xdr:spPr>
        <a:xfrm>
          <a:off x="16370300" y="6643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124306</xdr:rowOff>
    </xdr:from>
    <xdr:to>
      <xdr:col>86</xdr:col>
      <xdr:colOff>25400</xdr:colOff>
      <xdr:row>38</xdr:row>
      <xdr:rowOff>124306</xdr:rowOff>
    </xdr:to>
    <xdr:cxnSp macro="">
      <xdr:nvCxnSpPr>
        <xdr:cNvPr id="516" name="直線コネクタ 515">
          <a:extLst>
            <a:ext uri="{FF2B5EF4-FFF2-40B4-BE49-F238E27FC236}">
              <a16:creationId xmlns:a16="http://schemas.microsoft.com/office/drawing/2014/main" id="{00000000-0008-0000-0700-000004020000}"/>
            </a:ext>
          </a:extLst>
        </xdr:cNvPr>
        <xdr:cNvCxnSpPr/>
      </xdr:nvCxnSpPr>
      <xdr:spPr>
        <a:xfrm>
          <a:off x="16230600" y="66394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45897</xdr:rowOff>
    </xdr:from>
    <xdr:ext cx="599010" cy="259045"/>
    <xdr:sp macro="" textlink="">
      <xdr:nvSpPr>
        <xdr:cNvPr id="517" name="消防費最大値テキスト">
          <a:extLst>
            <a:ext uri="{FF2B5EF4-FFF2-40B4-BE49-F238E27FC236}">
              <a16:creationId xmlns:a16="http://schemas.microsoft.com/office/drawing/2014/main" id="{00000000-0008-0000-0700-000005020000}"/>
            </a:ext>
          </a:extLst>
        </xdr:cNvPr>
        <xdr:cNvSpPr txBox="1"/>
      </xdr:nvSpPr>
      <xdr:spPr>
        <a:xfrm>
          <a:off x="16370300" y="5189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542,708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99220</xdr:rowOff>
    </xdr:from>
    <xdr:to>
      <xdr:col>86</xdr:col>
      <xdr:colOff>25400</xdr:colOff>
      <xdr:row>31</xdr:row>
      <xdr:rowOff>99220</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6230600" y="54141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16608</xdr:rowOff>
    </xdr:from>
    <xdr:to>
      <xdr:col>85</xdr:col>
      <xdr:colOff>127000</xdr:colOff>
      <xdr:row>38</xdr:row>
      <xdr:rowOff>17245</xdr:rowOff>
    </xdr:to>
    <xdr:cxnSp macro="">
      <xdr:nvCxnSpPr>
        <xdr:cNvPr id="519" name="直線コネクタ 518">
          <a:extLst>
            <a:ext uri="{FF2B5EF4-FFF2-40B4-BE49-F238E27FC236}">
              <a16:creationId xmlns:a16="http://schemas.microsoft.com/office/drawing/2014/main" id="{00000000-0008-0000-0700-000007020000}"/>
            </a:ext>
          </a:extLst>
        </xdr:cNvPr>
        <xdr:cNvCxnSpPr/>
      </xdr:nvCxnSpPr>
      <xdr:spPr>
        <a:xfrm flipV="1">
          <a:off x="15481300" y="6531708"/>
          <a:ext cx="838200" cy="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151284</xdr:rowOff>
    </xdr:from>
    <xdr:ext cx="534377" cy="259045"/>
    <xdr:sp macro="" textlink="">
      <xdr:nvSpPr>
        <xdr:cNvPr id="520" name="消防費平均値テキスト">
          <a:extLst>
            <a:ext uri="{FF2B5EF4-FFF2-40B4-BE49-F238E27FC236}">
              <a16:creationId xmlns:a16="http://schemas.microsoft.com/office/drawing/2014/main" id="{00000000-0008-0000-0700-000008020000}"/>
            </a:ext>
          </a:extLst>
        </xdr:cNvPr>
        <xdr:cNvSpPr txBox="1"/>
      </xdr:nvSpPr>
      <xdr:spPr>
        <a:xfrm>
          <a:off x="16370300" y="63234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128407</xdr:rowOff>
    </xdr:from>
    <xdr:to>
      <xdr:col>85</xdr:col>
      <xdr:colOff>177800</xdr:colOff>
      <xdr:row>38</xdr:row>
      <xdr:rowOff>58556</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6268700" y="647205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17245</xdr:rowOff>
    </xdr:from>
    <xdr:to>
      <xdr:col>81</xdr:col>
      <xdr:colOff>50800</xdr:colOff>
      <xdr:row>38</xdr:row>
      <xdr:rowOff>23830</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flipV="1">
          <a:off x="14592300" y="6532345"/>
          <a:ext cx="889000" cy="6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130185</xdr:rowOff>
    </xdr:from>
    <xdr:to>
      <xdr:col>81</xdr:col>
      <xdr:colOff>101600</xdr:colOff>
      <xdr:row>38</xdr:row>
      <xdr:rowOff>60335</xdr:rowOff>
    </xdr:to>
    <xdr:sp macro="" textlink="">
      <xdr:nvSpPr>
        <xdr:cNvPr id="523" name="フローチャート: 判断 522">
          <a:extLst>
            <a:ext uri="{FF2B5EF4-FFF2-40B4-BE49-F238E27FC236}">
              <a16:creationId xmlns:a16="http://schemas.microsoft.com/office/drawing/2014/main" id="{00000000-0008-0000-0700-00000B020000}"/>
            </a:ext>
          </a:extLst>
        </xdr:cNvPr>
        <xdr:cNvSpPr/>
      </xdr:nvSpPr>
      <xdr:spPr>
        <a:xfrm>
          <a:off x="15430500" y="647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76862</xdr:rowOff>
    </xdr:from>
    <xdr:ext cx="534377" cy="259045"/>
    <xdr:sp macro="" textlink="">
      <xdr:nvSpPr>
        <xdr:cNvPr id="524" name="テキスト ボックス 523">
          <a:extLst>
            <a:ext uri="{FF2B5EF4-FFF2-40B4-BE49-F238E27FC236}">
              <a16:creationId xmlns:a16="http://schemas.microsoft.com/office/drawing/2014/main" id="{00000000-0008-0000-0700-00000C020000}"/>
            </a:ext>
          </a:extLst>
        </xdr:cNvPr>
        <xdr:cNvSpPr txBox="1"/>
      </xdr:nvSpPr>
      <xdr:spPr>
        <a:xfrm>
          <a:off x="15214111" y="62490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10113</xdr:rowOff>
    </xdr:from>
    <xdr:to>
      <xdr:col>76</xdr:col>
      <xdr:colOff>114300</xdr:colOff>
      <xdr:row>38</xdr:row>
      <xdr:rowOff>23830</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a:off x="13703300" y="6525213"/>
          <a:ext cx="889000" cy="13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100414</xdr:rowOff>
    </xdr:from>
    <xdr:to>
      <xdr:col>76</xdr:col>
      <xdr:colOff>165100</xdr:colOff>
      <xdr:row>38</xdr:row>
      <xdr:rowOff>30564</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4541500" y="6444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47091</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4325111" y="6219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69,963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10113</xdr:rowOff>
    </xdr:from>
    <xdr:to>
      <xdr:col>71</xdr:col>
      <xdr:colOff>177800</xdr:colOff>
      <xdr:row>38</xdr:row>
      <xdr:rowOff>30733</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flipV="1">
          <a:off x="12814300" y="6525213"/>
          <a:ext cx="889000" cy="20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139137</xdr:rowOff>
    </xdr:from>
    <xdr:to>
      <xdr:col>72</xdr:col>
      <xdr:colOff>38100</xdr:colOff>
      <xdr:row>38</xdr:row>
      <xdr:rowOff>69287</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3652500" y="64827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60414</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3436111" y="6575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135848</xdr:rowOff>
    </xdr:from>
    <xdr:to>
      <xdr:col>67</xdr:col>
      <xdr:colOff>101600</xdr:colOff>
      <xdr:row>38</xdr:row>
      <xdr:rowOff>65998</xdr:rowOff>
    </xdr:to>
    <xdr:sp macro="" textlink="">
      <xdr:nvSpPr>
        <xdr:cNvPr id="531" name="フローチャート: 判断 530">
          <a:extLst>
            <a:ext uri="{FF2B5EF4-FFF2-40B4-BE49-F238E27FC236}">
              <a16:creationId xmlns:a16="http://schemas.microsoft.com/office/drawing/2014/main" id="{00000000-0008-0000-0700-000013020000}"/>
            </a:ext>
          </a:extLst>
        </xdr:cNvPr>
        <xdr:cNvSpPr/>
      </xdr:nvSpPr>
      <xdr:spPr>
        <a:xfrm>
          <a:off x="12763500" y="6479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82525</xdr:rowOff>
    </xdr:from>
    <xdr:ext cx="534377"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547111" y="6254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7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137258</xdr:rowOff>
    </xdr:from>
    <xdr:to>
      <xdr:col>85</xdr:col>
      <xdr:colOff>177800</xdr:colOff>
      <xdr:row>38</xdr:row>
      <xdr:rowOff>67408</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6268700" y="6480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106834</xdr:rowOff>
    </xdr:from>
    <xdr:ext cx="534377" cy="259045"/>
    <xdr:sp macro="" textlink="">
      <xdr:nvSpPr>
        <xdr:cNvPr id="539" name="消防費該当値テキスト">
          <a:extLst>
            <a:ext uri="{FF2B5EF4-FFF2-40B4-BE49-F238E27FC236}">
              <a16:creationId xmlns:a16="http://schemas.microsoft.com/office/drawing/2014/main" id="{00000000-0008-0000-0700-00001B020000}"/>
            </a:ext>
          </a:extLst>
        </xdr:cNvPr>
        <xdr:cNvSpPr txBox="1"/>
      </xdr:nvSpPr>
      <xdr:spPr>
        <a:xfrm>
          <a:off x="16370300" y="64504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53,846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137896</xdr:rowOff>
    </xdr:from>
    <xdr:to>
      <xdr:col>81</xdr:col>
      <xdr:colOff>101600</xdr:colOff>
      <xdr:row>38</xdr:row>
      <xdr:rowOff>68045</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5430500" y="648154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59172</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5214111" y="65742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144480</xdr:rowOff>
    </xdr:from>
    <xdr:to>
      <xdr:col>76</xdr:col>
      <xdr:colOff>165100</xdr:colOff>
      <xdr:row>38</xdr:row>
      <xdr:rowOff>74630</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4541500" y="6488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65757</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4325111" y="6580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130763</xdr:rowOff>
    </xdr:from>
    <xdr:to>
      <xdr:col>72</xdr:col>
      <xdr:colOff>38100</xdr:colOff>
      <xdr:row>38</xdr:row>
      <xdr:rowOff>60913</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3652500" y="6474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77440</xdr:rowOff>
    </xdr:from>
    <xdr:ext cx="534377" cy="259045"/>
    <xdr:sp macro="" textlink="">
      <xdr:nvSpPr>
        <xdr:cNvPr id="545" name="テキスト ボックス 544">
          <a:extLst>
            <a:ext uri="{FF2B5EF4-FFF2-40B4-BE49-F238E27FC236}">
              <a16:creationId xmlns:a16="http://schemas.microsoft.com/office/drawing/2014/main" id="{00000000-0008-0000-0700-000021020000}"/>
            </a:ext>
          </a:extLst>
        </xdr:cNvPr>
        <xdr:cNvSpPr txBox="1"/>
      </xdr:nvSpPr>
      <xdr:spPr>
        <a:xfrm>
          <a:off x="13436111" y="6249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151383</xdr:rowOff>
    </xdr:from>
    <xdr:to>
      <xdr:col>67</xdr:col>
      <xdr:colOff>101600</xdr:colOff>
      <xdr:row>38</xdr:row>
      <xdr:rowOff>81533</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2763500" y="64950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72660</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2547111" y="6587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7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7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75,061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7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7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47</xdr:row>
      <xdr:rowOff>54627</xdr:rowOff>
    </xdr:from>
    <xdr:ext cx="685572"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760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0" name="教育費グラフ枠">
          <a:extLst>
            <a:ext uri="{FF2B5EF4-FFF2-40B4-BE49-F238E27FC236}">
              <a16:creationId xmlns:a16="http://schemas.microsoft.com/office/drawing/2014/main" id="{00000000-0008-0000-0700-00003A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126016</xdr:rowOff>
    </xdr:from>
    <xdr:to>
      <xdr:col>85</xdr:col>
      <xdr:colOff>126364</xdr:colOff>
      <xdr:row>58</xdr:row>
      <xdr:rowOff>120778</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flipV="1">
          <a:off x="16317595" y="8698516"/>
          <a:ext cx="1269" cy="13663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124605</xdr:rowOff>
    </xdr:from>
    <xdr:ext cx="534377" cy="259045"/>
    <xdr:sp macro="" textlink="">
      <xdr:nvSpPr>
        <xdr:cNvPr id="572" name="教育費最小値テキスト">
          <a:extLst>
            <a:ext uri="{FF2B5EF4-FFF2-40B4-BE49-F238E27FC236}">
              <a16:creationId xmlns:a16="http://schemas.microsoft.com/office/drawing/2014/main" id="{00000000-0008-0000-0700-00003C020000}"/>
            </a:ext>
          </a:extLst>
        </xdr:cNvPr>
        <xdr:cNvSpPr txBox="1"/>
      </xdr:nvSpPr>
      <xdr:spPr>
        <a:xfrm>
          <a:off x="16370300" y="10068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49,933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120778</xdr:rowOff>
    </xdr:from>
    <xdr:to>
      <xdr:col>86</xdr:col>
      <xdr:colOff>25400</xdr:colOff>
      <xdr:row>58</xdr:row>
      <xdr:rowOff>120778</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6230600" y="10064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72693</xdr:rowOff>
    </xdr:from>
    <xdr:ext cx="599010" cy="259045"/>
    <xdr:sp macro="" textlink="">
      <xdr:nvSpPr>
        <xdr:cNvPr id="574" name="教育費最大値テキスト">
          <a:extLst>
            <a:ext uri="{FF2B5EF4-FFF2-40B4-BE49-F238E27FC236}">
              <a16:creationId xmlns:a16="http://schemas.microsoft.com/office/drawing/2014/main" id="{00000000-0008-0000-0700-00003E020000}"/>
            </a:ext>
          </a:extLst>
        </xdr:cNvPr>
        <xdr:cNvSpPr txBox="1"/>
      </xdr:nvSpPr>
      <xdr:spPr>
        <a:xfrm>
          <a:off x="16370300" y="84737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767,183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126016</xdr:rowOff>
    </xdr:from>
    <xdr:to>
      <xdr:col>86</xdr:col>
      <xdr:colOff>25400</xdr:colOff>
      <xdr:row>50</xdr:row>
      <xdr:rowOff>126016</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a:off x="16230600" y="86985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166805</xdr:rowOff>
    </xdr:from>
    <xdr:to>
      <xdr:col>85</xdr:col>
      <xdr:colOff>127000</xdr:colOff>
      <xdr:row>58</xdr:row>
      <xdr:rowOff>40374</xdr:rowOff>
    </xdr:to>
    <xdr:cxnSp macro="">
      <xdr:nvCxnSpPr>
        <xdr:cNvPr id="576" name="直線コネクタ 575">
          <a:extLst>
            <a:ext uri="{FF2B5EF4-FFF2-40B4-BE49-F238E27FC236}">
              <a16:creationId xmlns:a16="http://schemas.microsoft.com/office/drawing/2014/main" id="{00000000-0008-0000-0700-000040020000}"/>
            </a:ext>
          </a:extLst>
        </xdr:cNvPr>
        <xdr:cNvCxnSpPr/>
      </xdr:nvCxnSpPr>
      <xdr:spPr>
        <a:xfrm>
          <a:off x="15481300" y="9939455"/>
          <a:ext cx="838200" cy="45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97880</xdr:rowOff>
    </xdr:from>
    <xdr:ext cx="599010" cy="259045"/>
    <xdr:sp macro="" textlink="">
      <xdr:nvSpPr>
        <xdr:cNvPr id="577" name="教育費平均値テキスト">
          <a:extLst>
            <a:ext uri="{FF2B5EF4-FFF2-40B4-BE49-F238E27FC236}">
              <a16:creationId xmlns:a16="http://schemas.microsoft.com/office/drawing/2014/main" id="{00000000-0008-0000-0700-000041020000}"/>
            </a:ext>
          </a:extLst>
        </xdr:cNvPr>
        <xdr:cNvSpPr txBox="1"/>
      </xdr:nvSpPr>
      <xdr:spPr>
        <a:xfrm>
          <a:off x="16370300" y="96990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75003</xdr:rowOff>
    </xdr:from>
    <xdr:to>
      <xdr:col>85</xdr:col>
      <xdr:colOff>177800</xdr:colOff>
      <xdr:row>58</xdr:row>
      <xdr:rowOff>5153</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6268700" y="98476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166805</xdr:rowOff>
    </xdr:from>
    <xdr:to>
      <xdr:col>81</xdr:col>
      <xdr:colOff>50800</xdr:colOff>
      <xdr:row>58</xdr:row>
      <xdr:rowOff>44038</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flipV="1">
          <a:off x="14592300" y="9939455"/>
          <a:ext cx="889000" cy="48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57</xdr:row>
      <xdr:rowOff>70962</xdr:rowOff>
    </xdr:from>
    <xdr:to>
      <xdr:col>81</xdr:col>
      <xdr:colOff>101600</xdr:colOff>
      <xdr:row>58</xdr:row>
      <xdr:rowOff>1112</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5430500" y="9843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56</xdr:row>
      <xdr:rowOff>17639</xdr:rowOff>
    </xdr:from>
    <xdr:ext cx="599010"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5181795" y="96188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27439</xdr:rowOff>
    </xdr:from>
    <xdr:to>
      <xdr:col>76</xdr:col>
      <xdr:colOff>114300</xdr:colOff>
      <xdr:row>58</xdr:row>
      <xdr:rowOff>44038</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a:off x="13703300" y="9971539"/>
          <a:ext cx="889000" cy="165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69658</xdr:rowOff>
    </xdr:from>
    <xdr:to>
      <xdr:col>76</xdr:col>
      <xdr:colOff>165100</xdr:colOff>
      <xdr:row>57</xdr:row>
      <xdr:rowOff>171258</xdr:rowOff>
    </xdr:to>
    <xdr:sp macro="" textlink="">
      <xdr:nvSpPr>
        <xdr:cNvPr id="583" name="フローチャート: 判断 582">
          <a:extLst>
            <a:ext uri="{FF2B5EF4-FFF2-40B4-BE49-F238E27FC236}">
              <a16:creationId xmlns:a16="http://schemas.microsoft.com/office/drawing/2014/main" id="{00000000-0008-0000-0700-000047020000}"/>
            </a:ext>
          </a:extLst>
        </xdr:cNvPr>
        <xdr:cNvSpPr/>
      </xdr:nvSpPr>
      <xdr:spPr>
        <a:xfrm>
          <a:off x="14541500" y="9842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56</xdr:row>
      <xdr:rowOff>16335</xdr:rowOff>
    </xdr:from>
    <xdr:ext cx="59901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4292795" y="96175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27439</xdr:rowOff>
    </xdr:from>
    <xdr:to>
      <xdr:col>71</xdr:col>
      <xdr:colOff>177800</xdr:colOff>
      <xdr:row>58</xdr:row>
      <xdr:rowOff>59008</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flipV="1">
          <a:off x="12814300" y="9971539"/>
          <a:ext cx="889000" cy="31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103746</xdr:rowOff>
    </xdr:from>
    <xdr:to>
      <xdr:col>72</xdr:col>
      <xdr:colOff>38100</xdr:colOff>
      <xdr:row>58</xdr:row>
      <xdr:rowOff>33896</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3652500" y="9876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56</xdr:row>
      <xdr:rowOff>50423</xdr:rowOff>
    </xdr:from>
    <xdr:ext cx="59901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3403795" y="96516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103312</xdr:rowOff>
    </xdr:from>
    <xdr:to>
      <xdr:col>67</xdr:col>
      <xdr:colOff>101600</xdr:colOff>
      <xdr:row>58</xdr:row>
      <xdr:rowOff>33462</xdr:rowOff>
    </xdr:to>
    <xdr:sp macro="" textlink="">
      <xdr:nvSpPr>
        <xdr:cNvPr id="588" name="フローチャート: 判断 587">
          <a:extLst>
            <a:ext uri="{FF2B5EF4-FFF2-40B4-BE49-F238E27FC236}">
              <a16:creationId xmlns:a16="http://schemas.microsoft.com/office/drawing/2014/main" id="{00000000-0008-0000-0700-00004C020000}"/>
            </a:ext>
          </a:extLst>
        </xdr:cNvPr>
        <xdr:cNvSpPr/>
      </xdr:nvSpPr>
      <xdr:spPr>
        <a:xfrm>
          <a:off x="12763500" y="9875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56</xdr:row>
      <xdr:rowOff>49989</xdr:rowOff>
    </xdr:from>
    <xdr:ext cx="59901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2514795" y="96511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161024</xdr:rowOff>
    </xdr:from>
    <xdr:to>
      <xdr:col>85</xdr:col>
      <xdr:colOff>177800</xdr:colOff>
      <xdr:row>58</xdr:row>
      <xdr:rowOff>91174</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6268700" y="99336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75951</xdr:rowOff>
    </xdr:from>
    <xdr:ext cx="534377" cy="259045"/>
    <xdr:sp macro="" textlink="">
      <xdr:nvSpPr>
        <xdr:cNvPr id="596" name="教育費該当値テキスト">
          <a:extLst>
            <a:ext uri="{FF2B5EF4-FFF2-40B4-BE49-F238E27FC236}">
              <a16:creationId xmlns:a16="http://schemas.microsoft.com/office/drawing/2014/main" id="{00000000-0008-0000-0700-000054020000}"/>
            </a:ext>
          </a:extLst>
        </xdr:cNvPr>
        <xdr:cNvSpPr txBox="1"/>
      </xdr:nvSpPr>
      <xdr:spPr>
        <a:xfrm>
          <a:off x="16370300" y="9848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92,140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116005</xdr:rowOff>
    </xdr:from>
    <xdr:to>
      <xdr:col>81</xdr:col>
      <xdr:colOff>101600</xdr:colOff>
      <xdr:row>58</xdr:row>
      <xdr:rowOff>46155</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5430500" y="9888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58</xdr:row>
      <xdr:rowOff>37282</xdr:rowOff>
    </xdr:from>
    <xdr:ext cx="59901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5181795" y="99813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164688</xdr:rowOff>
    </xdr:from>
    <xdr:to>
      <xdr:col>76</xdr:col>
      <xdr:colOff>165100</xdr:colOff>
      <xdr:row>58</xdr:row>
      <xdr:rowOff>94838</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4541500" y="9937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85965</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4325111" y="10030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148089</xdr:rowOff>
    </xdr:from>
    <xdr:to>
      <xdr:col>72</xdr:col>
      <xdr:colOff>38100</xdr:colOff>
      <xdr:row>58</xdr:row>
      <xdr:rowOff>78239</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3652500" y="9920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58</xdr:row>
      <xdr:rowOff>69366</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3436111" y="100134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8208</xdr:rowOff>
    </xdr:from>
    <xdr:to>
      <xdr:col>67</xdr:col>
      <xdr:colOff>101600</xdr:colOff>
      <xdr:row>58</xdr:row>
      <xdr:rowOff>109808</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2763500" y="9952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58</xdr:row>
      <xdr:rowOff>100935</xdr:rowOff>
    </xdr:from>
    <xdr:ext cx="534377"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2547111" y="10045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3" name="テキスト ボックス 612">
          <a:extLst>
            <a:ext uri="{FF2B5EF4-FFF2-40B4-BE49-F238E27FC236}">
              <a16:creationId xmlns:a16="http://schemas.microsoft.com/office/drawing/2014/main" id="{00000000-0008-0000-0700-000065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4" name="直線コネクタ 613">
          <a:extLst>
            <a:ext uri="{FF2B5EF4-FFF2-40B4-BE49-F238E27FC236}">
              <a16:creationId xmlns:a16="http://schemas.microsoft.com/office/drawing/2014/main" id="{00000000-0008-0000-0700-000066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災害復旧費グラフ枠">
          <a:extLst>
            <a:ext uri="{FF2B5EF4-FFF2-40B4-BE49-F238E27FC236}">
              <a16:creationId xmlns:a16="http://schemas.microsoft.com/office/drawing/2014/main" id="{00000000-0008-0000-0700-000073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75210</xdr:rowOff>
    </xdr:from>
    <xdr:to>
      <xdr:col>85</xdr:col>
      <xdr:colOff>126364</xdr:colOff>
      <xdr:row>79</xdr:row>
      <xdr:rowOff>44450</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flipV="1">
          <a:off x="16317595" y="12076710"/>
          <a:ext cx="1269" cy="15122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49004</xdr:rowOff>
    </xdr:from>
    <xdr:ext cx="249299" cy="259045"/>
    <xdr:sp macro="" textlink="">
      <xdr:nvSpPr>
        <xdr:cNvPr id="629" name="災害復旧費最小値テキスト">
          <a:extLst>
            <a:ext uri="{FF2B5EF4-FFF2-40B4-BE49-F238E27FC236}">
              <a16:creationId xmlns:a16="http://schemas.microsoft.com/office/drawing/2014/main" id="{00000000-0008-0000-0700-000075020000}"/>
            </a:ext>
          </a:extLst>
        </xdr:cNvPr>
        <xdr:cNvSpPr txBox="1"/>
      </xdr:nvSpPr>
      <xdr:spPr>
        <a:xfrm>
          <a:off x="16370300" y="1359355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21887</xdr:rowOff>
    </xdr:from>
    <xdr:ext cx="599010" cy="259045"/>
    <xdr:sp macro="" textlink="">
      <xdr:nvSpPr>
        <xdr:cNvPr id="631" name="災害復旧費最大値テキスト">
          <a:extLst>
            <a:ext uri="{FF2B5EF4-FFF2-40B4-BE49-F238E27FC236}">
              <a16:creationId xmlns:a16="http://schemas.microsoft.com/office/drawing/2014/main" id="{00000000-0008-0000-0700-000077020000}"/>
            </a:ext>
          </a:extLst>
        </xdr:cNvPr>
        <xdr:cNvSpPr txBox="1"/>
      </xdr:nvSpPr>
      <xdr:spPr>
        <a:xfrm>
          <a:off x="16370300" y="118519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793,853</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75210</xdr:rowOff>
    </xdr:from>
    <xdr:to>
      <xdr:col>86</xdr:col>
      <xdr:colOff>25400</xdr:colOff>
      <xdr:row>70</xdr:row>
      <xdr:rowOff>75210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6230600" y="120767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44450</xdr:rowOff>
    </xdr:from>
    <xdr:to>
      <xdr:col>85</xdr:col>
      <xdr:colOff>127000</xdr:colOff>
      <xdr:row>79</xdr:row>
      <xdr:rowOff>44450</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137904</xdr:rowOff>
    </xdr:from>
    <xdr:ext cx="534377" cy="259045"/>
    <xdr:sp macro="" textlink="">
      <xdr:nvSpPr>
        <xdr:cNvPr id="634" name="災害復旧費平均値テキスト">
          <a:extLst>
            <a:ext uri="{FF2B5EF4-FFF2-40B4-BE49-F238E27FC236}">
              <a16:creationId xmlns:a16="http://schemas.microsoft.com/office/drawing/2014/main" id="{00000000-0008-0000-0700-00007A020000}"/>
            </a:ext>
          </a:extLst>
        </xdr:cNvPr>
        <xdr:cNvSpPr txBox="1"/>
      </xdr:nvSpPr>
      <xdr:spPr>
        <a:xfrm>
          <a:off x="16370300" y="133395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115027</xdr:rowOff>
    </xdr:from>
    <xdr:to>
      <xdr:col>85</xdr:col>
      <xdr:colOff>177800</xdr:colOff>
      <xdr:row>79</xdr:row>
      <xdr:rowOff>45177</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6268700" y="134881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44450</xdr:rowOff>
    </xdr:from>
    <xdr:to>
      <xdr:col>81</xdr:col>
      <xdr:colOff>50800</xdr:colOff>
      <xdr:row>79</xdr:row>
      <xdr:rowOff>44450</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4592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117103</xdr:rowOff>
    </xdr:from>
    <xdr:to>
      <xdr:col>81</xdr:col>
      <xdr:colOff>101600</xdr:colOff>
      <xdr:row>79</xdr:row>
      <xdr:rowOff>47253</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5430500" y="134902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63780</xdr:rowOff>
    </xdr:from>
    <xdr:ext cx="534377"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5214111" y="13265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33951</xdr:rowOff>
    </xdr:from>
    <xdr:to>
      <xdr:col>76</xdr:col>
      <xdr:colOff>114300</xdr:colOff>
      <xdr:row>79</xdr:row>
      <xdr:rowOff>44450</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3703300" y="13578501"/>
          <a:ext cx="889000" cy="10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120169</xdr:rowOff>
    </xdr:from>
    <xdr:to>
      <xdr:col>76</xdr:col>
      <xdr:colOff>165100</xdr:colOff>
      <xdr:row>79</xdr:row>
      <xdr:rowOff>50319</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4541500" y="13493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66846</xdr:rowOff>
    </xdr:from>
    <xdr:ext cx="534377"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325111" y="13268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33951</xdr:rowOff>
    </xdr:from>
    <xdr:to>
      <xdr:col>71</xdr:col>
      <xdr:colOff>177800</xdr:colOff>
      <xdr:row>79</xdr:row>
      <xdr:rowOff>44450</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flipV="1">
          <a:off x="12814300" y="13578501"/>
          <a:ext cx="889000" cy="10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121190</xdr:rowOff>
    </xdr:from>
    <xdr:to>
      <xdr:col>72</xdr:col>
      <xdr:colOff>38100</xdr:colOff>
      <xdr:row>79</xdr:row>
      <xdr:rowOff>51340</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3652500" y="13494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67867</xdr:rowOff>
    </xdr:from>
    <xdr:ext cx="534377"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3436111" y="13269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23,050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128552</xdr:rowOff>
    </xdr:from>
    <xdr:to>
      <xdr:col>67</xdr:col>
      <xdr:colOff>101600</xdr:colOff>
      <xdr:row>79</xdr:row>
      <xdr:rowOff>58702</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2763500" y="135016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75229</xdr:rowOff>
    </xdr:from>
    <xdr:ext cx="534377"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2547111" y="13276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93454</xdr:rowOff>
    </xdr:from>
    <xdr:ext cx="249299" cy="259045"/>
    <xdr:sp macro="" textlink="">
      <xdr:nvSpPr>
        <xdr:cNvPr id="653" name="災害復旧費該当値テキスト">
          <a:extLst>
            <a:ext uri="{FF2B5EF4-FFF2-40B4-BE49-F238E27FC236}">
              <a16:creationId xmlns:a16="http://schemas.microsoft.com/office/drawing/2014/main" id="{00000000-0008-0000-0700-00008D020000}"/>
            </a:ext>
          </a:extLst>
        </xdr:cNvPr>
        <xdr:cNvSpPr txBox="1"/>
      </xdr:nvSpPr>
      <xdr:spPr>
        <a:xfrm>
          <a:off x="16370300" y="1346655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154601</xdr:rowOff>
    </xdr:from>
    <xdr:to>
      <xdr:col>72</xdr:col>
      <xdr:colOff>38100</xdr:colOff>
      <xdr:row>79</xdr:row>
      <xdr:rowOff>84751</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3652500" y="135277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79</xdr:row>
      <xdr:rowOff>75878</xdr:rowOff>
    </xdr:from>
    <xdr:ext cx="469744"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3468428" y="136204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公債費グラフ枠">
          <a:extLst>
            <a:ext uri="{FF2B5EF4-FFF2-40B4-BE49-F238E27FC236}">
              <a16:creationId xmlns:a16="http://schemas.microsoft.com/office/drawing/2014/main" id="{00000000-0008-0000-0700-0000AC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10446</xdr:rowOff>
    </xdr:from>
    <xdr:to>
      <xdr:col>85</xdr:col>
      <xdr:colOff>126364</xdr:colOff>
      <xdr:row>98</xdr:row>
      <xdr:rowOff>153705</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flipV="1">
          <a:off x="16317595" y="15440946"/>
          <a:ext cx="1269" cy="1514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157532</xdr:rowOff>
    </xdr:from>
    <xdr:ext cx="534377" cy="259045"/>
    <xdr:sp macro="" textlink="">
      <xdr:nvSpPr>
        <xdr:cNvPr id="686" name="公債費最小値テキスト">
          <a:extLst>
            <a:ext uri="{FF2B5EF4-FFF2-40B4-BE49-F238E27FC236}">
              <a16:creationId xmlns:a16="http://schemas.microsoft.com/office/drawing/2014/main" id="{00000000-0008-0000-0700-0000AE020000}"/>
            </a:ext>
          </a:extLst>
        </xdr:cNvPr>
        <xdr:cNvSpPr txBox="1"/>
      </xdr:nvSpPr>
      <xdr:spPr>
        <a:xfrm>
          <a:off x="16370300" y="16959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153705</xdr:rowOff>
    </xdr:from>
    <xdr:to>
      <xdr:col>86</xdr:col>
      <xdr:colOff>25400</xdr:colOff>
      <xdr:row>98</xdr:row>
      <xdr:rowOff>153705</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6230600" y="16955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128573</xdr:rowOff>
    </xdr:from>
    <xdr:ext cx="599010" cy="259045"/>
    <xdr:sp macro="" textlink="">
      <xdr:nvSpPr>
        <xdr:cNvPr id="688" name="公債費最大値テキスト">
          <a:extLst>
            <a:ext uri="{FF2B5EF4-FFF2-40B4-BE49-F238E27FC236}">
              <a16:creationId xmlns:a16="http://schemas.microsoft.com/office/drawing/2014/main" id="{00000000-0008-0000-0700-0000B0020000}"/>
            </a:ext>
          </a:extLst>
        </xdr:cNvPr>
        <xdr:cNvSpPr txBox="1"/>
      </xdr:nvSpPr>
      <xdr:spPr>
        <a:xfrm>
          <a:off x="16370300" y="152161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827,850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10446</xdr:rowOff>
    </xdr:from>
    <xdr:to>
      <xdr:col>86</xdr:col>
      <xdr:colOff>25400</xdr:colOff>
      <xdr:row>90</xdr:row>
      <xdr:rowOff>10446</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6230600" y="15440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68911</xdr:rowOff>
    </xdr:from>
    <xdr:to>
      <xdr:col>85</xdr:col>
      <xdr:colOff>127000</xdr:colOff>
      <xdr:row>96</xdr:row>
      <xdr:rowOff>98186</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flipV="1">
          <a:off x="15481300" y="16528111"/>
          <a:ext cx="838200" cy="292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160456</xdr:rowOff>
    </xdr:from>
    <xdr:ext cx="599010" cy="259045"/>
    <xdr:sp macro="" textlink="">
      <xdr:nvSpPr>
        <xdr:cNvPr id="691" name="公債費平均値テキスト">
          <a:extLst>
            <a:ext uri="{FF2B5EF4-FFF2-40B4-BE49-F238E27FC236}">
              <a16:creationId xmlns:a16="http://schemas.microsoft.com/office/drawing/2014/main" id="{00000000-0008-0000-0700-0000B3020000}"/>
            </a:ext>
          </a:extLst>
        </xdr:cNvPr>
        <xdr:cNvSpPr txBox="1"/>
      </xdr:nvSpPr>
      <xdr:spPr>
        <a:xfrm>
          <a:off x="16370300" y="1661965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10579</xdr:rowOff>
    </xdr:from>
    <xdr:to>
      <xdr:col>85</xdr:col>
      <xdr:colOff>177800</xdr:colOff>
      <xdr:row>97</xdr:row>
      <xdr:rowOff>112179</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6268700" y="166412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98186</xdr:rowOff>
    </xdr:from>
    <xdr:to>
      <xdr:col>81</xdr:col>
      <xdr:colOff>50800</xdr:colOff>
      <xdr:row>96</xdr:row>
      <xdr:rowOff>125992</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flipV="1">
          <a:off x="14592300" y="16557386"/>
          <a:ext cx="889000" cy="27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36629</xdr:rowOff>
    </xdr:from>
    <xdr:to>
      <xdr:col>81</xdr:col>
      <xdr:colOff>101600</xdr:colOff>
      <xdr:row>97</xdr:row>
      <xdr:rowOff>138229</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5430500" y="166672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129356</xdr:rowOff>
    </xdr:from>
    <xdr:ext cx="599010"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5181795" y="167600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56423</xdr:rowOff>
    </xdr:from>
    <xdr:to>
      <xdr:col>76</xdr:col>
      <xdr:colOff>114300</xdr:colOff>
      <xdr:row>96</xdr:row>
      <xdr:rowOff>125992</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a:off x="13703300" y="16515623"/>
          <a:ext cx="889000" cy="69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50507</xdr:rowOff>
    </xdr:from>
    <xdr:to>
      <xdr:col>76</xdr:col>
      <xdr:colOff>165100</xdr:colOff>
      <xdr:row>97</xdr:row>
      <xdr:rowOff>152107</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4541500" y="16681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143234</xdr:rowOff>
    </xdr:from>
    <xdr:ext cx="599010"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4292795" y="16773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33204</xdr:rowOff>
    </xdr:from>
    <xdr:to>
      <xdr:col>71</xdr:col>
      <xdr:colOff>177800</xdr:colOff>
      <xdr:row>96</xdr:row>
      <xdr:rowOff>56423</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a:off x="12814300" y="16492404"/>
          <a:ext cx="889000" cy="23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58934</xdr:rowOff>
    </xdr:from>
    <xdr:to>
      <xdr:col>72</xdr:col>
      <xdr:colOff>38100</xdr:colOff>
      <xdr:row>97</xdr:row>
      <xdr:rowOff>160534</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3652500" y="166895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151661</xdr:rowOff>
    </xdr:from>
    <xdr:ext cx="59901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3403795" y="16782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62849</xdr:rowOff>
    </xdr:from>
    <xdr:to>
      <xdr:col>67</xdr:col>
      <xdr:colOff>101600</xdr:colOff>
      <xdr:row>97</xdr:row>
      <xdr:rowOff>164449</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2763500" y="1669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155576</xdr:rowOff>
    </xdr:from>
    <xdr:ext cx="59901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2514795" y="16786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18111</xdr:rowOff>
    </xdr:from>
    <xdr:to>
      <xdr:col>85</xdr:col>
      <xdr:colOff>177800</xdr:colOff>
      <xdr:row>96</xdr:row>
      <xdr:rowOff>119711</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6268700" y="164773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40988</xdr:rowOff>
    </xdr:from>
    <xdr:ext cx="599010" cy="259045"/>
    <xdr:sp macro="" textlink="">
      <xdr:nvSpPr>
        <xdr:cNvPr id="710" name="公債費該当値テキスト">
          <a:extLst>
            <a:ext uri="{FF2B5EF4-FFF2-40B4-BE49-F238E27FC236}">
              <a16:creationId xmlns:a16="http://schemas.microsoft.com/office/drawing/2014/main" id="{00000000-0008-0000-0700-0000C6020000}"/>
            </a:ext>
          </a:extLst>
        </xdr:cNvPr>
        <xdr:cNvSpPr txBox="1"/>
      </xdr:nvSpPr>
      <xdr:spPr>
        <a:xfrm>
          <a:off x="16370300" y="163287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257,160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47386</xdr:rowOff>
    </xdr:from>
    <xdr:to>
      <xdr:col>81</xdr:col>
      <xdr:colOff>101600</xdr:colOff>
      <xdr:row>96</xdr:row>
      <xdr:rowOff>148986</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5430500" y="16506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94</xdr:row>
      <xdr:rowOff>165513</xdr:rowOff>
    </xdr:from>
    <xdr:ext cx="599010"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5181795" y="16281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75192</xdr:rowOff>
    </xdr:from>
    <xdr:to>
      <xdr:col>76</xdr:col>
      <xdr:colOff>165100</xdr:colOff>
      <xdr:row>97</xdr:row>
      <xdr:rowOff>5342</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4541500" y="16534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21869</xdr:rowOff>
    </xdr:from>
    <xdr:ext cx="59901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4292795" y="163096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5623</xdr:rowOff>
    </xdr:from>
    <xdr:to>
      <xdr:col>72</xdr:col>
      <xdr:colOff>38100</xdr:colOff>
      <xdr:row>96</xdr:row>
      <xdr:rowOff>107223</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3652500" y="16464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94</xdr:row>
      <xdr:rowOff>123750</xdr:rowOff>
    </xdr:from>
    <xdr:ext cx="59901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3403795" y="162400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153854</xdr:rowOff>
    </xdr:from>
    <xdr:to>
      <xdr:col>67</xdr:col>
      <xdr:colOff>101600</xdr:colOff>
      <xdr:row>96</xdr:row>
      <xdr:rowOff>84004</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2763500" y="16441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94</xdr:row>
      <xdr:rowOff>100531</xdr:rowOff>
    </xdr:from>
    <xdr:ext cx="599010"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2514795" y="162168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275,903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9" name="諸支出金グラフ枠">
          <a:extLst>
            <a:ext uri="{FF2B5EF4-FFF2-40B4-BE49-F238E27FC236}">
              <a16:creationId xmlns:a16="http://schemas.microsoft.com/office/drawing/2014/main" id="{00000000-0008-0000-0700-0000E3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4117</xdr:rowOff>
    </xdr:from>
    <xdr:to>
      <xdr:col>116</xdr:col>
      <xdr:colOff>62864</xdr:colOff>
      <xdr:row>38</xdr:row>
      <xdr:rowOff>139700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flipV="1">
          <a:off x="22159595" y="5319067"/>
          <a:ext cx="1269" cy="133573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2349</xdr:rowOff>
    </xdr:from>
    <xdr:ext cx="249299" cy="259045"/>
    <xdr:sp macro="" textlink="">
      <xdr:nvSpPr>
        <xdr:cNvPr id="741" name="諸支出金最小値テキスト">
          <a:extLst>
            <a:ext uri="{FF2B5EF4-FFF2-40B4-BE49-F238E27FC236}">
              <a16:creationId xmlns:a16="http://schemas.microsoft.com/office/drawing/2014/main" id="{00000000-0008-0000-0700-0000E5020000}"/>
            </a:ext>
          </a:extLst>
        </xdr:cNvPr>
        <xdr:cNvSpPr txBox="1"/>
      </xdr:nvSpPr>
      <xdr:spPr>
        <a:xfrm>
          <a:off x="22212300" y="66888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2" name="直線コネクタ 741">
          <a:extLst>
            <a:ext uri="{FF2B5EF4-FFF2-40B4-BE49-F238E27FC236}">
              <a16:creationId xmlns:a16="http://schemas.microsoft.com/office/drawing/2014/main" id="{00000000-0008-0000-0700-0000E6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122244</xdr:rowOff>
    </xdr:from>
    <xdr:ext cx="534377" cy="259045"/>
    <xdr:sp macro="" textlink="">
      <xdr:nvSpPr>
        <xdr:cNvPr id="743" name="諸支出金最大値テキスト">
          <a:extLst>
            <a:ext uri="{FF2B5EF4-FFF2-40B4-BE49-F238E27FC236}">
              <a16:creationId xmlns:a16="http://schemas.microsoft.com/office/drawing/2014/main" id="{00000000-0008-0000-0700-0000E7020000}"/>
            </a:ext>
          </a:extLst>
        </xdr:cNvPr>
        <xdr:cNvSpPr txBox="1"/>
      </xdr:nvSpPr>
      <xdr:spPr>
        <a:xfrm>
          <a:off x="22212300" y="5094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58,431</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4117</xdr:rowOff>
    </xdr:from>
    <xdr:to>
      <xdr:col>116</xdr:col>
      <xdr:colOff>152400</xdr:colOff>
      <xdr:row>31</xdr:row>
      <xdr:rowOff>4117</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22072600" y="5319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5" name="直線コネクタ 744">
          <a:extLst>
            <a:ext uri="{FF2B5EF4-FFF2-40B4-BE49-F238E27FC236}">
              <a16:creationId xmlns:a16="http://schemas.microsoft.com/office/drawing/2014/main" id="{00000000-0008-0000-0700-0000E9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91249</xdr:rowOff>
    </xdr:from>
    <xdr:ext cx="378565" cy="259045"/>
    <xdr:sp macro="" textlink="">
      <xdr:nvSpPr>
        <xdr:cNvPr id="746" name="諸支出金平均値テキスト">
          <a:extLst>
            <a:ext uri="{FF2B5EF4-FFF2-40B4-BE49-F238E27FC236}">
              <a16:creationId xmlns:a16="http://schemas.microsoft.com/office/drawing/2014/main" id="{00000000-0008-0000-0700-0000EA020000}"/>
            </a:ext>
          </a:extLst>
        </xdr:cNvPr>
        <xdr:cNvSpPr txBox="1"/>
      </xdr:nvSpPr>
      <xdr:spPr>
        <a:xfrm>
          <a:off x="22212300" y="643489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68372</xdr:rowOff>
    </xdr:from>
    <xdr:to>
      <xdr:col>116</xdr:col>
      <xdr:colOff>114300</xdr:colOff>
      <xdr:row>38</xdr:row>
      <xdr:rowOff>169972</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22110700" y="6583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72989</xdr:rowOff>
    </xdr:from>
    <xdr:to>
      <xdr:col>112</xdr:col>
      <xdr:colOff>38100</xdr:colOff>
      <xdr:row>39</xdr:row>
      <xdr:rowOff>3139</xdr:rowOff>
    </xdr:to>
    <xdr:sp macro="" textlink="">
      <xdr:nvSpPr>
        <xdr:cNvPr id="749" name="フローチャート: 判断 748">
          <a:extLst>
            <a:ext uri="{FF2B5EF4-FFF2-40B4-BE49-F238E27FC236}">
              <a16:creationId xmlns:a16="http://schemas.microsoft.com/office/drawing/2014/main" id="{00000000-0008-0000-0700-0000ED020000}"/>
            </a:ext>
          </a:extLst>
        </xdr:cNvPr>
        <xdr:cNvSpPr/>
      </xdr:nvSpPr>
      <xdr:spPr>
        <a:xfrm>
          <a:off x="21272500" y="65880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19666</xdr:rowOff>
    </xdr:from>
    <xdr:ext cx="378565" cy="259045"/>
    <xdr:sp macro="" textlink="">
      <xdr:nvSpPr>
        <xdr:cNvPr id="750" name="テキスト ボックス 749">
          <a:extLst>
            <a:ext uri="{FF2B5EF4-FFF2-40B4-BE49-F238E27FC236}">
              <a16:creationId xmlns:a16="http://schemas.microsoft.com/office/drawing/2014/main" id="{00000000-0008-0000-0700-0000EE020000}"/>
            </a:ext>
          </a:extLst>
        </xdr:cNvPr>
        <xdr:cNvSpPr txBox="1"/>
      </xdr:nvSpPr>
      <xdr:spPr>
        <a:xfrm>
          <a:off x="21134017" y="63633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1" name="直線コネクタ 750">
          <a:extLst>
            <a:ext uri="{FF2B5EF4-FFF2-40B4-BE49-F238E27FC236}">
              <a16:creationId xmlns:a16="http://schemas.microsoft.com/office/drawing/2014/main" id="{00000000-0008-0000-0700-0000EF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77219</xdr:rowOff>
    </xdr:from>
    <xdr:to>
      <xdr:col>107</xdr:col>
      <xdr:colOff>101600</xdr:colOff>
      <xdr:row>39</xdr:row>
      <xdr:rowOff>7369</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20383500" y="65923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23896</xdr:rowOff>
    </xdr:from>
    <xdr:ext cx="378565"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20245017" y="63675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4" name="直線コネクタ 753">
          <a:extLst>
            <a:ext uri="{FF2B5EF4-FFF2-40B4-BE49-F238E27FC236}">
              <a16:creationId xmlns:a16="http://schemas.microsoft.com/office/drawing/2014/main" id="{00000000-0008-0000-0700-0000F2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79528</xdr:rowOff>
    </xdr:from>
    <xdr:to>
      <xdr:col>102</xdr:col>
      <xdr:colOff>165100</xdr:colOff>
      <xdr:row>39</xdr:row>
      <xdr:rowOff>9678</xdr:rowOff>
    </xdr:to>
    <xdr:sp macro="" textlink="">
      <xdr:nvSpPr>
        <xdr:cNvPr id="755" name="フローチャート: 判断 754">
          <a:extLst>
            <a:ext uri="{FF2B5EF4-FFF2-40B4-BE49-F238E27FC236}">
              <a16:creationId xmlns:a16="http://schemas.microsoft.com/office/drawing/2014/main" id="{00000000-0008-0000-0700-0000F3020000}"/>
            </a:ext>
          </a:extLst>
        </xdr:cNvPr>
        <xdr:cNvSpPr/>
      </xdr:nvSpPr>
      <xdr:spPr>
        <a:xfrm>
          <a:off x="19494500" y="6594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26204</xdr:rowOff>
    </xdr:from>
    <xdr:ext cx="378565"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19356017" y="63698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82590</xdr:rowOff>
    </xdr:from>
    <xdr:to>
      <xdr:col>98</xdr:col>
      <xdr:colOff>38100</xdr:colOff>
      <xdr:row>39</xdr:row>
      <xdr:rowOff>12740</xdr:rowOff>
    </xdr:to>
    <xdr:sp macro="" textlink="">
      <xdr:nvSpPr>
        <xdr:cNvPr id="757" name="フローチャート: 判断 756">
          <a:extLst>
            <a:ext uri="{FF2B5EF4-FFF2-40B4-BE49-F238E27FC236}">
              <a16:creationId xmlns:a16="http://schemas.microsoft.com/office/drawing/2014/main" id="{00000000-0008-0000-0700-0000F5020000}"/>
            </a:ext>
          </a:extLst>
        </xdr:cNvPr>
        <xdr:cNvSpPr/>
      </xdr:nvSpPr>
      <xdr:spPr>
        <a:xfrm>
          <a:off x="18605500" y="65976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29268</xdr:rowOff>
    </xdr:from>
    <xdr:ext cx="378565"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18467017" y="63729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700-0000F9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46799</xdr:rowOff>
    </xdr:from>
    <xdr:ext cx="249299" cy="259045"/>
    <xdr:sp macro="" textlink="">
      <xdr:nvSpPr>
        <xdr:cNvPr id="765" name="諸支出金該当値テキスト">
          <a:extLst>
            <a:ext uri="{FF2B5EF4-FFF2-40B4-BE49-F238E27FC236}">
              <a16:creationId xmlns:a16="http://schemas.microsoft.com/office/drawing/2014/main" id="{00000000-0008-0000-0700-0000FD020000}"/>
            </a:ext>
          </a:extLst>
        </xdr:cNvPr>
        <xdr:cNvSpPr txBox="1"/>
      </xdr:nvSpPr>
      <xdr:spPr>
        <a:xfrm>
          <a:off x="22212300" y="656189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3" name="直線コネクタ 782">
          <a:extLst>
            <a:ext uri="{FF2B5EF4-FFF2-40B4-BE49-F238E27FC236}">
              <a16:creationId xmlns:a16="http://schemas.microsoft.com/office/drawing/2014/main" id="{00000000-0008-0000-0700-00000F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85" name="テキスト ボックス 784">
          <a:extLst>
            <a:ext uri="{FF2B5EF4-FFF2-40B4-BE49-F238E27FC236}">
              <a16:creationId xmlns:a16="http://schemas.microsoft.com/office/drawing/2014/main" id="{00000000-0008-0000-0700-000011030000}"/>
            </a:ext>
          </a:extLst>
        </xdr:cNvPr>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55</xdr:row>
      <xdr:rowOff>54627</xdr:rowOff>
    </xdr:from>
    <xdr:ext cx="312906" cy="259045"/>
    <xdr:sp macro="" textlink="">
      <xdr:nvSpPr>
        <xdr:cNvPr id="787" name="テキスト ボックス 786">
          <a:extLst>
            <a:ext uri="{FF2B5EF4-FFF2-40B4-BE49-F238E27FC236}">
              <a16:creationId xmlns:a16="http://schemas.microsoft.com/office/drawing/2014/main" id="{00000000-0008-0000-0700-000013030000}"/>
            </a:ext>
          </a:extLst>
        </xdr:cNvPr>
        <xdr:cNvSpPr txBox="1"/>
      </xdr:nvSpPr>
      <xdr:spPr>
        <a:xfrm>
          <a:off x="17975094" y="94843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52</xdr:row>
      <xdr:rowOff>111777</xdr:rowOff>
    </xdr:from>
    <xdr:ext cx="312906" cy="259045"/>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7975094" y="90271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49</xdr:row>
      <xdr:rowOff>168927</xdr:rowOff>
    </xdr:from>
    <xdr:ext cx="312906"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17975094" y="85699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68094</xdr:colOff>
      <xdr:row>47</xdr:row>
      <xdr:rowOff>54627</xdr:rowOff>
    </xdr:from>
    <xdr:ext cx="312906" cy="259045"/>
    <xdr:sp macro="" textlink="">
      <xdr:nvSpPr>
        <xdr:cNvPr id="793" name="テキスト ボックス 792">
          <a:extLst>
            <a:ext uri="{FF2B5EF4-FFF2-40B4-BE49-F238E27FC236}">
              <a16:creationId xmlns:a16="http://schemas.microsoft.com/office/drawing/2014/main" id="{00000000-0008-0000-0700-000019030000}"/>
            </a:ext>
          </a:extLst>
        </xdr:cNvPr>
        <xdr:cNvSpPr txBox="1"/>
      </xdr:nvSpPr>
      <xdr:spPr>
        <a:xfrm>
          <a:off x="17975094" y="8112777"/>
          <a:ext cx="31290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4" name="前年度繰上充用金グラフ枠">
          <a:extLst>
            <a:ext uri="{FF2B5EF4-FFF2-40B4-BE49-F238E27FC236}">
              <a16:creationId xmlns:a16="http://schemas.microsoft.com/office/drawing/2014/main" id="{00000000-0008-0000-0700-00001A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58</xdr:row>
      <xdr:rowOff>139700</xdr:rowOff>
    </xdr:from>
    <xdr:to>
      <xdr:col>116</xdr:col>
      <xdr:colOff>62864</xdr:colOff>
      <xdr:row>58</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2159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10177</xdr:rowOff>
    </xdr:from>
    <xdr:ext cx="249299" cy="259045"/>
    <xdr:sp macro="" textlink="">
      <xdr:nvSpPr>
        <xdr:cNvPr id="796" name="前年度繰上充用金最小値テキスト">
          <a:extLst>
            <a:ext uri="{FF2B5EF4-FFF2-40B4-BE49-F238E27FC236}">
              <a16:creationId xmlns:a16="http://schemas.microsoft.com/office/drawing/2014/main" id="{00000000-0008-0000-0700-00001C030000}"/>
            </a:ext>
          </a:extLst>
        </xdr:cNvPr>
        <xdr:cNvSpPr txBox="1"/>
      </xdr:nvSpPr>
      <xdr:spPr>
        <a:xfrm>
          <a:off x="22212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10177</xdr:rowOff>
    </xdr:from>
    <xdr:ext cx="249299" cy="259045"/>
    <xdr:sp macro="" textlink="">
      <xdr:nvSpPr>
        <xdr:cNvPr id="798" name="前年度繰上充用金最大値テキスト">
          <a:extLst>
            <a:ext uri="{FF2B5EF4-FFF2-40B4-BE49-F238E27FC236}">
              <a16:creationId xmlns:a16="http://schemas.microsoft.com/office/drawing/2014/main" id="{00000000-0008-0000-0700-00001E030000}"/>
            </a:ext>
          </a:extLst>
        </xdr:cNvPr>
        <xdr:cNvSpPr txBox="1"/>
      </xdr:nvSpPr>
      <xdr:spPr>
        <a:xfrm>
          <a:off x="22212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99" name="直線コネクタ 798">
          <a:extLst>
            <a:ext uri="{FF2B5EF4-FFF2-40B4-BE49-F238E27FC236}">
              <a16:creationId xmlns:a16="http://schemas.microsoft.com/office/drawing/2014/main" id="{00000000-0008-0000-0700-00001F030000}"/>
            </a:ext>
          </a:extLst>
        </xdr:cNvPr>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800" name="直線コネクタ 799">
          <a:extLst>
            <a:ext uri="{FF2B5EF4-FFF2-40B4-BE49-F238E27FC236}">
              <a16:creationId xmlns:a16="http://schemas.microsoft.com/office/drawing/2014/main" id="{00000000-0008-0000-0700-000020030000}"/>
            </a:ext>
          </a:extLst>
        </xdr:cNvPr>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67327</xdr:rowOff>
    </xdr:from>
    <xdr:ext cx="249299" cy="259045"/>
    <xdr:sp macro="" textlink="">
      <xdr:nvSpPr>
        <xdr:cNvPr id="801" name="前年度繰上充用金平均値テキスト">
          <a:extLst>
            <a:ext uri="{FF2B5EF4-FFF2-40B4-BE49-F238E27FC236}">
              <a16:creationId xmlns:a16="http://schemas.microsoft.com/office/drawing/2014/main" id="{00000000-0008-0000-0700-000021030000}"/>
            </a:ext>
          </a:extLst>
        </xdr:cNvPr>
        <xdr:cNvSpPr txBox="1"/>
      </xdr:nvSpPr>
      <xdr:spPr>
        <a:xfrm>
          <a:off x="22212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22110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803" name="直線コネクタ 802">
          <a:extLst>
            <a:ext uri="{FF2B5EF4-FFF2-40B4-BE49-F238E27FC236}">
              <a16:creationId xmlns:a16="http://schemas.microsoft.com/office/drawing/2014/main" id="{00000000-0008-0000-0700-000023030000}"/>
            </a:ext>
          </a:extLst>
        </xdr:cNvPr>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88900</xdr:rowOff>
    </xdr:from>
    <xdr:to>
      <xdr:col>112</xdr:col>
      <xdr:colOff>38100</xdr:colOff>
      <xdr:row>59</xdr:row>
      <xdr:rowOff>19050</xdr:rowOff>
    </xdr:to>
    <xdr:sp macro="" textlink="">
      <xdr:nvSpPr>
        <xdr:cNvPr id="804" name="フローチャート: 判断 803">
          <a:extLst>
            <a:ext uri="{FF2B5EF4-FFF2-40B4-BE49-F238E27FC236}">
              <a16:creationId xmlns:a16="http://schemas.microsoft.com/office/drawing/2014/main" id="{00000000-0008-0000-0700-000024030000}"/>
            </a:ext>
          </a:extLst>
        </xdr:cNvPr>
        <xdr:cNvSpPr/>
      </xdr:nvSpPr>
      <xdr:spPr>
        <a:xfrm>
          <a:off x="21272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806" name="直線コネクタ 805">
          <a:extLst>
            <a:ext uri="{FF2B5EF4-FFF2-40B4-BE49-F238E27FC236}">
              <a16:creationId xmlns:a16="http://schemas.microsoft.com/office/drawing/2014/main" id="{00000000-0008-0000-0700-000026030000}"/>
            </a:ext>
          </a:extLst>
        </xdr:cNvPr>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88900</xdr:rowOff>
    </xdr:from>
    <xdr:to>
      <xdr:col>107</xdr:col>
      <xdr:colOff>101600</xdr:colOff>
      <xdr:row>59</xdr:row>
      <xdr:rowOff>19050</xdr:rowOff>
    </xdr:to>
    <xdr:sp macro="" textlink="">
      <xdr:nvSpPr>
        <xdr:cNvPr id="807" name="フローチャート: 判断 806">
          <a:extLst>
            <a:ext uri="{FF2B5EF4-FFF2-40B4-BE49-F238E27FC236}">
              <a16:creationId xmlns:a16="http://schemas.microsoft.com/office/drawing/2014/main" id="{00000000-0008-0000-0700-000027030000}"/>
            </a:ext>
          </a:extLst>
        </xdr:cNvPr>
        <xdr:cNvSpPr/>
      </xdr:nvSpPr>
      <xdr:spPr>
        <a:xfrm>
          <a:off x="20383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809" name="直線コネクタ 808">
          <a:extLst>
            <a:ext uri="{FF2B5EF4-FFF2-40B4-BE49-F238E27FC236}">
              <a16:creationId xmlns:a16="http://schemas.microsoft.com/office/drawing/2014/main" id="{00000000-0008-0000-0700-000029030000}"/>
            </a:ext>
          </a:extLst>
        </xdr:cNvPr>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88900</xdr:rowOff>
    </xdr:from>
    <xdr:to>
      <xdr:col>102</xdr:col>
      <xdr:colOff>165100</xdr:colOff>
      <xdr:row>59</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19494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49</xdr:row>
      <xdr:rowOff>123190</xdr:rowOff>
    </xdr:from>
    <xdr:to>
      <xdr:col>98</xdr:col>
      <xdr:colOff>38100</xdr:colOff>
      <xdr:row>50</xdr:row>
      <xdr:rowOff>53340</xdr:rowOff>
    </xdr:to>
    <xdr:sp macro="" textlink="">
      <xdr:nvSpPr>
        <xdr:cNvPr id="812" name="フローチャート: 判断 811">
          <a:extLst>
            <a:ext uri="{FF2B5EF4-FFF2-40B4-BE49-F238E27FC236}">
              <a16:creationId xmlns:a16="http://schemas.microsoft.com/office/drawing/2014/main" id="{00000000-0008-0000-0700-00002C030000}"/>
            </a:ext>
          </a:extLst>
        </xdr:cNvPr>
        <xdr:cNvSpPr/>
      </xdr:nvSpPr>
      <xdr:spPr>
        <a:xfrm>
          <a:off x="18605500" y="8524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48</xdr:row>
      <xdr:rowOff>69867</xdr:rowOff>
    </xdr:from>
    <xdr:ext cx="313932"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18499333" y="82994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57</xdr:row>
      <xdr:rowOff>124477</xdr:rowOff>
    </xdr:from>
    <xdr:ext cx="249299" cy="259045"/>
    <xdr:sp macro="" textlink="">
      <xdr:nvSpPr>
        <xdr:cNvPr id="820" name="前年度繰上充用金該当値テキスト">
          <a:extLst>
            <a:ext uri="{FF2B5EF4-FFF2-40B4-BE49-F238E27FC236}">
              <a16:creationId xmlns:a16="http://schemas.microsoft.com/office/drawing/2014/main" id="{00000000-0008-0000-0700-000034030000}"/>
            </a:ext>
          </a:extLst>
        </xdr:cNvPr>
        <xdr:cNvSpPr txBox="1"/>
      </xdr:nvSpPr>
      <xdr:spPr>
        <a:xfrm>
          <a:off x="22212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57</xdr:row>
      <xdr:rowOff>35577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21198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23" name="楕円 822">
          <a:extLst>
            <a:ext uri="{FF2B5EF4-FFF2-40B4-BE49-F238E27FC236}">
              <a16:creationId xmlns:a16="http://schemas.microsoft.com/office/drawing/2014/main" id="{00000000-0008-0000-0700-000037030000}"/>
            </a:ext>
          </a:extLst>
        </xdr:cNvPr>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57</xdr:row>
      <xdr:rowOff>35577</xdr:rowOff>
    </xdr:from>
    <xdr:ext cx="249299"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20309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25" name="楕円 824">
          <a:extLst>
            <a:ext uri="{FF2B5EF4-FFF2-40B4-BE49-F238E27FC236}">
              <a16:creationId xmlns:a16="http://schemas.microsoft.com/office/drawing/2014/main" id="{00000000-0008-0000-0700-000039030000}"/>
            </a:ext>
          </a:extLst>
        </xdr:cNvPr>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57</xdr:row>
      <xdr:rowOff>35577</xdr:rowOff>
    </xdr:from>
    <xdr:ext cx="249299" cy="259045"/>
    <xdr:sp macro="" textlink="">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19420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27" name="楕円 826">
          <a:extLst>
            <a:ext uri="{FF2B5EF4-FFF2-40B4-BE49-F238E27FC236}">
              <a16:creationId xmlns:a16="http://schemas.microsoft.com/office/drawing/2014/main" id="{00000000-0008-0000-0700-00003B030000}"/>
            </a:ext>
          </a:extLst>
        </xdr:cNvPr>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28" name="テキスト ボックス 827">
          <a:extLst>
            <a:ext uri="{FF2B5EF4-FFF2-40B4-BE49-F238E27FC236}">
              <a16:creationId xmlns:a16="http://schemas.microsoft.com/office/drawing/2014/main" id="{00000000-0008-0000-0700-00003C030000}"/>
            </a:ext>
          </a:extLst>
        </xdr:cNvPr>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9" name="正方形/長方形 828">
          <a:extLst>
            <a:ext uri="{FF2B5EF4-FFF2-40B4-BE49-F238E27FC236}">
              <a16:creationId xmlns:a16="http://schemas.microsoft.com/office/drawing/2014/main" id="{00000000-0008-0000-0700-00003D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30" name="正方形/長方形 829">
          <a:extLst>
            <a:ext uri="{FF2B5EF4-FFF2-40B4-BE49-F238E27FC236}">
              <a16:creationId xmlns:a16="http://schemas.microsoft.com/office/drawing/2014/main" id="{00000000-0008-0000-0700-00003E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31" name="テキスト ボックス 830">
          <a:extLst>
            <a:ext uri="{FF2B5EF4-FFF2-40B4-BE49-F238E27FC236}">
              <a16:creationId xmlns:a16="http://schemas.microsoft.com/office/drawing/2014/main" id="{00000000-0008-0000-0700-00003F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総務費は、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366</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千円となっており、類似団体平均以下となっているものの高止まりとなっており、行政システムの電子化による管理コスト等上昇が考えられる。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民生費は、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297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千円となっており、類似団体平均を超えており高齢化率が高いことと、高齢者の健康増進のための高齢者福祉施設等の施設維持経費が多いと考えられる。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衛生費は、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88</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千円となっており、類似団体平均以下となっており廃棄物処理施設等の広域化により経費が節減されていると考えられる。農林水産業費は、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321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千円となっており、類似団体平均より大幅な増加であるが、基幹産業である農業政策へ予算配分を重点化しているもの考えられる。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土木費は、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237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千円となっており、類似団体平均より大幅な増加となっているが、管理する道路延長が多く冬季の除雪費が増加していることが考えられる。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教育費は、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92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千円となっており、類似団体平均より大幅な減少しているが、小中学校の併設設置よる施設維持費の縮減が大きなものと考えられる。公債費は、</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257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千円となっており類似団体平均と比較し高くなっているが公営住宅建設事業の実施伴い高止まり傾向となっている。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北海道雨竜町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年及び令和元年度については、コロナウイルス感染症対策等による臨時財政需要があったため実質単年度収支は赤字となっているが、財政調整基金の取崩しにより、実質収支は黒字となっている。なお、令和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年度の財政調整基金の残高については、財政健全化の取組みを着実に実施したことによる実質収支黒字拡大に伴い、歳計余剰金を積立てを行い、前年度比で増加している。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今後も、事務事業の見直し・統廃合など歳出の合理化等行財政改革を推進し、健全な行財政運営に努めていく。</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北海道雨竜町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一般会計を始めとした</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会計については、黒字を確保しており、連結実質赤字比率は算定されない。</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各会計とも、財政の健全化に取り組んており一定程度の黒字を確保している。引き続き、財政の健全化等に取り組むこととする。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6" name="凡例9">
          <a:extLst>
            <a:ext uri="{FF2B5EF4-FFF2-40B4-BE49-F238E27FC236}">
              <a16:creationId xmlns:a16="http://schemas.microsoft.com/office/drawing/2014/main" id="{00000000-0008-0000-0900-000010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7" name="凡例10">
          <a:extLst>
            <a:ext uri="{FF2B5EF4-FFF2-40B4-BE49-F238E27FC236}">
              <a16:creationId xmlns:a16="http://schemas.microsoft.com/office/drawing/2014/main" id="{00000000-0008-0000-0900-000011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北海道雨竜町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算入公債費が無い、公営住宅建設事業債の償還額の増加により実質公債費比率が上昇している。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実質公債費比率を減少させるため、繰上償還を令和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年度から令和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年度に実施し元利償還額の平準化を図る。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満期一括償還地方債は利用していない。</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4</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北海道雨竜町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将来負担額に対し充当可能財源が上回っており将来負担比率は算出されていないが、地方債に対する基準財財政需要額算入見込額の比率が減少していきており、今後も充当可能財源が減少すると見込まれる。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さらには、土地改良整備事業の償還を令和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9</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年度に控えており、大幅な充当可能財源の減少がある。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適切な基金管理及び起債の発行に努め、将来負担額の減少に努めることとする。</a:t>
          </a:r>
          <a:endParaRPr lang="ja-JP" altLang="ja-JP" sz="1200">
            <a:effectLst/>
            <a:latin typeface="ＭＳ ゴシック" panose="020B0609070205080204" pitchFamily="49" charset="-128"/>
            <a:ea typeface="ＭＳ ゴシック" panose="020B0609070205080204" pitchFamily="49" charset="-128"/>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4</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北海道雨竜町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（増減理由）</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前年度繰越金の</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である</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百万を財政調整基金へ積立てた一方、国営土地改良事業等の償還財源として積立を行っている「土地改良整備事業償還金」へ</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億円の積立を行ったため特定目的基金増加となった。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今後の人口減少、地方交付税及び税収減少、社会保障費の増加等に備え一定程度の財政調整基金の積立は必要となるため標準財政規模の</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相当程度の財政調整基金の確保に努める。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特定目的基金については、国営事業の償還が令和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年度に予定されており特定目的基金の大幅な減少するととも、公共施設改修の財源として積立を行っている「公共施設施設改修費等積立基金」の計画的な積立を行う必要がある。</a:t>
          </a:r>
          <a:endParaRPr lang="ja-JP" altLang="ja-JP" sz="12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土地改良整備事業償還基金：町が負担する土地改良整備事業費の償還金に充てるため</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ふるさと創生基金：地域づくり及び人材育成事業を推進し、活力と魅力あるふるさと創生するため</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ライスコンビナート改修事業積立基金：ライスコンビナートの改修等のため</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公共施設改修費等積立基金：公共施設の改修及び増改築のため</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農業振興対策基金：水田農業の体質強化、水田の複合利用及び生産性の高い水田農業の展開を一層推進するため</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（増減理由）</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土地改良整備事業償還基金：土地改良整備事業償還費の財源として</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億円を積立てたことにより増加</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ふるさと創生基金：ふるさと納税に係る経費及び地域づくり事業の財源として</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億円充当した一方で、ふるさと納税寄附金として</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億円を積立てたことによる増</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ライスコンビナート改修事業積立基金：ライスコンビナート改修財源として</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百万円充当した一方で、今後の改修財源として</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百万円積立を行ったことによる減</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公共施設改修費等積立金：公共施設の改修</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町道整備・排水機場改修等</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のため</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21</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百万円を充当したことによる減。</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農業振興対策基金：農業対策事業として</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百万円充当した一方で、今後の農業振興対策費として</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37</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百万円を積立てしたことによる増。</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土地改良整備事業償還基金：令和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8</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9</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年度に予定する土地改良整備事業の償還に備え現状の基金残高を確保する。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ふるさと創生基金：地域づくり及び人材育成事業のための財源として充当する一方、ふるさと寄附金を積立てを行い将来に向け積立を継続する。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ライスコンビナート改修事業積立基金：施設の長寿命化改修等に対応すべく一定程度の基金積立をする一方、必要な改修財源として活用する。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公共施設改修費等積立金：公共施設適正管理計画に沿った改修財源として積立を行う。</a:t>
          </a:r>
          <a:endParaRPr lang="ja-JP" altLang="ja-JP" sz="12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（増減理由）</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取崩は行わず、前年度繰越金</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34</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千円（</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1/2</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相当）の積立を行った。</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財政調整基金の残高は、標準財政規模の</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50</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％から</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％の範囲内となるように努めることとする。</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短期的には、標準財政規模の</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50</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％を超えるものの令和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5</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年度以降には減少していく見込。</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a:t>
          </a:r>
          <a:endParaRPr lang="ja-JP" altLang="ja-JP" sz="12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（増減理由）</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減債基金については、増減なし。</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　令和</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6</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年度に</a:t>
          </a:r>
          <a:r>
            <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rPr>
            <a:t>1.3</a:t>
          </a:r>
          <a:r>
            <a:rPr kumimoji="1" lang="ja-JP" altLang="ja-JP" sz="1200">
              <a:solidFill>
                <a:schemeClr val="dk1"/>
              </a:solidFill>
              <a:effectLst/>
              <a:latin typeface="ＭＳ ゴシック" panose="020B0609070205080204" pitchFamily="49" charset="-128"/>
              <a:ea typeface="ＭＳ ゴシック" panose="020B0609070205080204" pitchFamily="49" charset="-128"/>
              <a:cs typeface="+mn-cs"/>
            </a:rPr>
            <a:t>億円の繰上償還により減少する予定。</a:t>
          </a:r>
          <a:endParaRPr lang="ja-JP" altLang="ja-JP" sz="1200">
            <a:effectLst/>
            <a:latin typeface="ＭＳ ゴシック" panose="020B0609070205080204" pitchFamily="49" charset="-128"/>
            <a:ea typeface="ＭＳ ゴシック" panose="020B0609070205080204" pitchFamily="49" charset="-128"/>
          </a:endParaRPr>
        </a:p>
        <a:p>
          <a:r>
            <a:rPr kumimoji="1" lang="ja-JP" altLang="ja-JP" sz="1100">
              <a:solidFill>
                <a:schemeClr val="dk1"/>
              </a:solidFill>
              <a:effectLst/>
              <a:latin typeface="+mn-lt"/>
              <a:ea typeface="+mn-ea"/>
              <a:cs typeface="+mn-cs"/>
            </a:rPr>
            <a:t>　</a:t>
          </a:r>
          <a:endParaRPr lang="ja-JP" altLang="ja-JP" sz="14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6DD38915-13D2-4D30-9295-40E2D0E181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88077F08-7167-45AD-93EE-61D8364A2D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a:extLst>
            <a:ext uri="{FF2B5EF4-FFF2-40B4-BE49-F238E27FC236}">
              <a16:creationId xmlns:a16="http://schemas.microsoft.com/office/drawing/2014/main" id="{84E4B7FA-97D3-43DF-9202-46EAEF3CE8DD}"/>
            </a:ext>
          </a:extLst>
        </xdr:cNvPr>
        <xdr:cNvSpPr/>
      </xdr:nvSpPr>
      <xdr:spPr>
        <a:xfrm>
          <a:off x="13058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a:extLst>
            <a:ext uri="{FF2B5EF4-FFF2-40B4-BE49-F238E27FC236}">
              <a16:creationId xmlns:a16="http://schemas.microsoft.com/office/drawing/2014/main" id="{015DFA8A-4063-4C04-A119-C06318BEA21B}"/>
            </a:ext>
          </a:extLst>
        </xdr:cNvPr>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a:extLst>
            <a:ext uri="{FF2B5EF4-FFF2-40B4-BE49-F238E27FC236}">
              <a16:creationId xmlns:a16="http://schemas.microsoft.com/office/drawing/2014/main" id="{9220A8CD-46AF-41C4-BAD9-E74B88786B9E}"/>
            </a:ext>
          </a:extLst>
        </xdr:cNvPr>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a:extLst>
            <a:ext uri="{FF2B5EF4-FFF2-40B4-BE49-F238E27FC236}">
              <a16:creationId xmlns:a16="http://schemas.microsoft.com/office/drawing/2014/main" id="{2B5CF09C-0BC0-4152-8AD5-924B33D8EDB4}"/>
            </a:ext>
          </a:extLst>
        </xdr:cNvPr>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a:extLst>
            <a:ext uri="{FF2B5EF4-FFF2-40B4-BE49-F238E27FC236}">
              <a16:creationId xmlns:a16="http://schemas.microsoft.com/office/drawing/2014/main" id="{9E081A22-061C-4E15-BA1C-21B85E007086}"/>
            </a:ext>
          </a:extLst>
        </xdr:cNvPr>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a:extLst>
            <a:ext uri="{FF2B5EF4-FFF2-40B4-BE49-F238E27FC236}">
              <a16:creationId xmlns:a16="http://schemas.microsoft.com/office/drawing/2014/main" id="{39B0F2B0-11EC-4771-BF75-8A687ADF0029}"/>
            </a:ext>
          </a:extLst>
        </xdr:cNvPr>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a:extLst>
            <a:ext uri="{FF2B5EF4-FFF2-40B4-BE49-F238E27FC236}">
              <a16:creationId xmlns:a16="http://schemas.microsoft.com/office/drawing/2014/main" id="{108E538B-72B9-45B8-9777-6154BAC405A4}"/>
            </a:ext>
          </a:extLst>
        </xdr:cNvPr>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a:extLst>
            <a:ext uri="{FF2B5EF4-FFF2-40B4-BE49-F238E27FC236}">
              <a16:creationId xmlns:a16="http://schemas.microsoft.com/office/drawing/2014/main" id="{ADF37707-A53A-4EEF-B88A-A5DE16195A57}"/>
            </a:ext>
          </a:extLst>
        </xdr:cNvPr>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a:extLst>
            <a:ext uri="{FF2B5EF4-FFF2-40B4-BE49-F238E27FC236}">
              <a16:creationId xmlns:a16="http://schemas.microsoft.com/office/drawing/2014/main" id="{9817CB57-E594-4A11-BFF3-78ABA36B358B}"/>
            </a:ext>
          </a:extLst>
        </xdr:cNvPr>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a:extLst>
            <a:ext uri="{FF2B5EF4-FFF2-40B4-BE49-F238E27FC236}">
              <a16:creationId xmlns:a16="http://schemas.microsoft.com/office/drawing/2014/main" id="{7675F838-6353-4907-A27D-52CCF3BDA88A}"/>
            </a:ext>
          </a:extLst>
        </xdr:cNvPr>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a:extLst>
            <a:ext uri="{FF2B5EF4-FFF2-40B4-BE49-F238E27FC236}">
              <a16:creationId xmlns:a16="http://schemas.microsoft.com/office/drawing/2014/main" id="{0B596294-9A04-4B00-930A-F3AC89EC6B2A}"/>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a:extLst>
            <a:ext uri="{FF2B5EF4-FFF2-40B4-BE49-F238E27FC236}">
              <a16:creationId xmlns:a16="http://schemas.microsoft.com/office/drawing/2014/main" id="{BCAE7A7F-F5A8-4354-A2D3-377876FFC501}"/>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a:extLst>
            <a:ext uri="{FF2B5EF4-FFF2-40B4-BE49-F238E27FC236}">
              <a16:creationId xmlns:a16="http://schemas.microsoft.com/office/drawing/2014/main" id="{0ECCB9A5-6F7A-465F-A433-4135542036D1}"/>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a:extLst>
            <a:ext uri="{FF2B5EF4-FFF2-40B4-BE49-F238E27FC236}">
              <a16:creationId xmlns:a16="http://schemas.microsoft.com/office/drawing/2014/main" id="{064B08CE-562C-40EF-A05F-AA025E6DC8ED}"/>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北海道雨竜町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a:extLst>
            <a:ext uri="{FF2B5EF4-FFF2-40B4-BE49-F238E27FC236}">
              <a16:creationId xmlns:a16="http://schemas.microsoft.com/office/drawing/2014/main" id="{6AE70156-417D-492F-9F7C-C76F95D9E767}"/>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a:extLst>
            <a:ext uri="{FF2B5EF4-FFF2-40B4-BE49-F238E27FC236}">
              <a16:creationId xmlns:a16="http://schemas.microsoft.com/office/drawing/2014/main" id="{D9B82859-3DF0-43B3-BD8C-C20D500F7E24}"/>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a:extLst>
            <a:ext uri="{FF2B5EF4-FFF2-40B4-BE49-F238E27FC236}">
              <a16:creationId xmlns:a16="http://schemas.microsoft.com/office/drawing/2014/main" id="{9FF4ACEF-46D9-4C4F-9161-003F24E80F15}"/>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a:extLst>
            <a:ext uri="{FF2B5EF4-FFF2-40B4-BE49-F238E27FC236}">
              <a16:creationId xmlns:a16="http://schemas.microsoft.com/office/drawing/2014/main" id="{E683A0F1-944E-447B-8F9D-7E9039809E1E}"/>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a:extLst>
            <a:ext uri="{FF2B5EF4-FFF2-40B4-BE49-F238E27FC236}">
              <a16:creationId xmlns:a16="http://schemas.microsoft.com/office/drawing/2014/main" id="{8692791C-0A9F-401D-89C7-5ACC15ECD3A7}"/>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a:extLst>
            <a:ext uri="{FF2B5EF4-FFF2-40B4-BE49-F238E27FC236}">
              <a16:creationId xmlns:a16="http://schemas.microsoft.com/office/drawing/2014/main" id="{6A7BD29D-AA10-4C4D-AC55-CC980CD43640}"/>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2,154
2,145
191.15
4,010,580
3,900,639
109,001
2,094,960
3,519,133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a:extLst>
            <a:ext uri="{FF2B5EF4-FFF2-40B4-BE49-F238E27FC236}">
              <a16:creationId xmlns:a16="http://schemas.microsoft.com/office/drawing/2014/main" id="{BE2361E1-110E-430D-8A75-A3681B792C2F}"/>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a:extLst>
            <a:ext uri="{FF2B5EF4-FFF2-40B4-BE49-F238E27FC236}">
              <a16:creationId xmlns:a16="http://schemas.microsoft.com/office/drawing/2014/main" id="{2FFF49C5-D8AA-4D8B-B43F-BE2F87A6C7D7}"/>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a:extLst>
            <a:ext uri="{FF2B5EF4-FFF2-40B4-BE49-F238E27FC236}">
              <a16:creationId xmlns:a16="http://schemas.microsoft.com/office/drawing/2014/main" id="{70328473-6DA6-4D8E-B035-0A31D73B7868}"/>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a:extLst>
            <a:ext uri="{FF2B5EF4-FFF2-40B4-BE49-F238E27FC236}">
              <a16:creationId xmlns:a16="http://schemas.microsoft.com/office/drawing/2014/main" id="{A439BCA8-0502-4D42-B892-C234884678AD}"/>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a:extLst>
            <a:ext uri="{FF2B5EF4-FFF2-40B4-BE49-F238E27FC236}">
              <a16:creationId xmlns:a16="http://schemas.microsoft.com/office/drawing/2014/main" id="{A71A6DB2-8208-4521-BB08-9540E0228388}"/>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a:extLst>
            <a:ext uri="{FF2B5EF4-FFF2-40B4-BE49-F238E27FC236}">
              <a16:creationId xmlns:a16="http://schemas.microsoft.com/office/drawing/2014/main" id="{15868CF9-3B2A-4BE2-88FC-9A8CB87D5509}"/>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a:extLst>
            <a:ext uri="{FF2B5EF4-FFF2-40B4-BE49-F238E27FC236}">
              <a16:creationId xmlns:a16="http://schemas.microsoft.com/office/drawing/2014/main" id="{DA783BE2-5545-4355-A6D2-458ACCD6DD41}"/>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a:extLst>
            <a:ext uri="{FF2B5EF4-FFF2-40B4-BE49-F238E27FC236}">
              <a16:creationId xmlns:a16="http://schemas.microsoft.com/office/drawing/2014/main" id="{9CBFBC8F-31B8-452C-849B-68AD1CF02767}"/>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a:extLst>
            <a:ext uri="{FF2B5EF4-FFF2-40B4-BE49-F238E27FC236}">
              <a16:creationId xmlns:a16="http://schemas.microsoft.com/office/drawing/2014/main" id="{0FA46750-4DD0-44B5-9514-C74DE644D480}"/>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a:extLst>
            <a:ext uri="{FF2B5EF4-FFF2-40B4-BE49-F238E27FC236}">
              <a16:creationId xmlns:a16="http://schemas.microsoft.com/office/drawing/2014/main" id="{A2AD5867-3CEE-4B96-B728-E61A5159BF11}"/>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a:extLst>
            <a:ext uri="{FF2B5EF4-FFF2-40B4-BE49-F238E27FC236}">
              <a16:creationId xmlns:a16="http://schemas.microsoft.com/office/drawing/2014/main" id="{BBAA0AAD-971A-43AA-9E1B-C111AE61DB93}"/>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a:extLst>
            <a:ext uri="{FF2B5EF4-FFF2-40B4-BE49-F238E27FC236}">
              <a16:creationId xmlns:a16="http://schemas.microsoft.com/office/drawing/2014/main" id="{9B1047D8-AC8D-46D7-9018-2203736A3B52}"/>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a:extLst>
            <a:ext uri="{FF2B5EF4-FFF2-40B4-BE49-F238E27FC236}">
              <a16:creationId xmlns:a16="http://schemas.microsoft.com/office/drawing/2014/main" id="{DB809DE1-5996-4FB5-80E5-CA723B0D5486}"/>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a:extLst>
            <a:ext uri="{FF2B5EF4-FFF2-40B4-BE49-F238E27FC236}">
              <a16:creationId xmlns:a16="http://schemas.microsoft.com/office/drawing/2014/main" id="{C9F54378-E401-430C-BE2E-B7B462B5B189}"/>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a:extLst>
            <a:ext uri="{FF2B5EF4-FFF2-40B4-BE49-F238E27FC236}">
              <a16:creationId xmlns:a16="http://schemas.microsoft.com/office/drawing/2014/main" id="{9F3CCEEF-AB9B-4BD1-9603-A573F58F428C}"/>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a:extLst>
            <a:ext uri="{FF2B5EF4-FFF2-40B4-BE49-F238E27FC236}">
              <a16:creationId xmlns:a16="http://schemas.microsoft.com/office/drawing/2014/main" id="{9D836359-004B-42DB-A17A-971FBD0DEFC0}"/>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a:extLst>
            <a:ext uri="{FF2B5EF4-FFF2-40B4-BE49-F238E27FC236}">
              <a16:creationId xmlns:a16="http://schemas.microsoft.com/office/drawing/2014/main" id="{82235451-E361-4C75-B936-E371D3C827FC}"/>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a:extLst>
            <a:ext uri="{FF2B5EF4-FFF2-40B4-BE49-F238E27FC236}">
              <a16:creationId xmlns:a16="http://schemas.microsoft.com/office/drawing/2014/main" id="{64760760-C717-49EE-B577-0FA12FD8D070}"/>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a:extLst>
            <a:ext uri="{FF2B5EF4-FFF2-40B4-BE49-F238E27FC236}">
              <a16:creationId xmlns:a16="http://schemas.microsoft.com/office/drawing/2014/main" id="{2466E325-81E5-4824-966B-38466FEF352C}"/>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3" name="テキスト ボックス 42">
          <a:extLst>
            <a:ext uri="{FF2B5EF4-FFF2-40B4-BE49-F238E27FC236}">
              <a16:creationId xmlns:a16="http://schemas.microsoft.com/office/drawing/2014/main" id="{54197028-210D-471A-8C40-85CB516DABD0}"/>
            </a:ext>
          </a:extLst>
        </xdr:cNvPr>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1032123" cy="259045"/>
    <xdr:sp macro="" textlink="">
      <xdr:nvSpPr>
        <xdr:cNvPr id="44" name="テキスト ボックス 43">
          <a:extLst>
            <a:ext uri="{FF2B5EF4-FFF2-40B4-BE49-F238E27FC236}">
              <a16:creationId xmlns:a16="http://schemas.microsoft.com/office/drawing/2014/main" id="{53BA9D8D-A11C-44E0-A2FF-6EB82B45D05B}"/>
            </a:ext>
          </a:extLst>
        </xdr:cNvPr>
        <xdr:cNvSpPr txBox="1"/>
      </xdr:nvSpPr>
      <xdr:spPr>
        <a:xfrm>
          <a:off x="419100" y="3492500"/>
          <a:ext cx="110321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年度中に市町村合併した団体で、合併前の団体毎の決算に基づく健全化判断比率等を算出していない団体については、債務償還比率、実質公債費比率、将来負担比率のグラフを表記しない。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a:extLst>
            <a:ext uri="{FF2B5EF4-FFF2-40B4-BE49-F238E27FC236}">
              <a16:creationId xmlns:a16="http://schemas.microsoft.com/office/drawing/2014/main" id="{1F81160D-7521-4724-A787-58FA20060973}"/>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a:extLst>
            <a:ext uri="{FF2B5EF4-FFF2-40B4-BE49-F238E27FC236}">
              <a16:creationId xmlns:a16="http://schemas.microsoft.com/office/drawing/2014/main" id="{527354FF-EFD4-43EE-8538-4957B7B4D468}"/>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a:extLst>
            <a:ext uri="{FF2B5EF4-FFF2-40B4-BE49-F238E27FC236}">
              <a16:creationId xmlns:a16="http://schemas.microsoft.com/office/drawing/2014/main" id="{8DFA1373-A3B4-4BD7-8EBE-4F8C8B61F259}"/>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a:extLst>
            <a:ext uri="{FF2B5EF4-FFF2-40B4-BE49-F238E27FC236}">
              <a16:creationId xmlns:a16="http://schemas.microsoft.com/office/drawing/2014/main" id="{D4EB7EA6-3EB4-43DF-8825-B65618E33908}"/>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[ 64.3</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a:extLst>
            <a:ext uri="{FF2B5EF4-FFF2-40B4-BE49-F238E27FC236}">
              <a16:creationId xmlns:a16="http://schemas.microsoft.com/office/drawing/2014/main" id="{43CA83D9-1E2B-4CF5-A764-964CD2DB7261}"/>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a:extLst>
            <a:ext uri="{FF2B5EF4-FFF2-40B4-BE49-F238E27FC236}">
              <a16:creationId xmlns:a16="http://schemas.microsoft.com/office/drawing/2014/main" id="{E85EE391-F7FA-407D-A4E3-15D098C5C871}"/>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a:extLst>
            <a:ext uri="{FF2B5EF4-FFF2-40B4-BE49-F238E27FC236}">
              <a16:creationId xmlns:a16="http://schemas.microsoft.com/office/drawing/2014/main" id="{60E1F29B-A8C7-4B1F-98C0-DD1E70299F9F}"/>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a:extLst>
            <a:ext uri="{FF2B5EF4-FFF2-40B4-BE49-F238E27FC236}">
              <a16:creationId xmlns:a16="http://schemas.microsoft.com/office/drawing/2014/main" id="{9AF6362D-2AD9-4471-A8B2-6200EEDD64DB}"/>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a:extLst>
            <a:ext uri="{FF2B5EF4-FFF2-40B4-BE49-F238E27FC236}">
              <a16:creationId xmlns:a16="http://schemas.microsoft.com/office/drawing/2014/main" id="{7AC0F0EC-A37D-46AC-847E-7177A0BA2631}"/>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a:extLst>
            <a:ext uri="{FF2B5EF4-FFF2-40B4-BE49-F238E27FC236}">
              <a16:creationId xmlns:a16="http://schemas.microsoft.com/office/drawing/2014/main" id="{278E418D-8108-4D5C-8512-DD758B3942BF}"/>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a:extLst>
            <a:ext uri="{FF2B5EF4-FFF2-40B4-BE49-F238E27FC236}">
              <a16:creationId xmlns:a16="http://schemas.microsoft.com/office/drawing/2014/main" id="{A03576F5-1F8C-45DC-9774-B830B54ACFAE}"/>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a:extLst>
            <a:ext uri="{FF2B5EF4-FFF2-40B4-BE49-F238E27FC236}">
              <a16:creationId xmlns:a16="http://schemas.microsoft.com/office/drawing/2014/main" id="{5E93823A-14AB-435B-8AF8-690FCA556341}"/>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a:extLst>
            <a:ext uri="{FF2B5EF4-FFF2-40B4-BE49-F238E27FC236}">
              <a16:creationId xmlns:a16="http://schemas.microsoft.com/office/drawing/2014/main" id="{0C12B309-1A68-4B3C-A339-62D490C7B6F2}"/>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a:extLst>
            <a:ext uri="{FF2B5EF4-FFF2-40B4-BE49-F238E27FC236}">
              <a16:creationId xmlns:a16="http://schemas.microsoft.com/office/drawing/2014/main" id="{8CC0834E-EDFA-4C9D-9FB5-20CD7914A46A}"/>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baseline="0">
              <a:latin typeface="ＭＳ Ｐゴシック" panose="020B0600070205080204" pitchFamily="50" charset="-128"/>
              <a:ea typeface="ＭＳ Ｐゴシック" panose="020B0600070205080204" pitchFamily="50" charset="-128"/>
            </a:rPr>
            <a:t> 前年度と比較し、公共施設の整備が一段落したことなどにより横ばいで推移している。</a:t>
          </a:r>
          <a:endParaRPr kumimoji="1" lang="en-US" altLang="ja-JP" sz="1100" baseline="0">
            <a:latin typeface="ＭＳ Ｐゴシック" panose="020B0600070205080204" pitchFamily="50" charset="-128"/>
            <a:ea typeface="ＭＳ Ｐゴシック" panose="020B0600070205080204" pitchFamily="50" charset="-128"/>
          </a:endParaRPr>
        </a:p>
        <a:p>
          <a:r>
            <a:rPr kumimoji="1" lang="ja-JP" altLang="en-US" sz="1100" baseline="0">
              <a:latin typeface="ＭＳ Ｐゴシック" panose="020B0600070205080204" pitchFamily="50" charset="-128"/>
              <a:ea typeface="ＭＳ Ｐゴシック" panose="020B0600070205080204" pitchFamily="50" charset="-128"/>
            </a:rPr>
            <a:t>　類維持団体と同等程度となっているが、公共施設等の老朽化等に備え、施設の適正配置及び長寿命化に向けた検討を継続して実施していくことが必要と考えられる。</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9" name="テキスト ボックス 58">
          <a:extLst>
            <a:ext uri="{FF2B5EF4-FFF2-40B4-BE49-F238E27FC236}">
              <a16:creationId xmlns:a16="http://schemas.microsoft.com/office/drawing/2014/main" id="{9DF63114-189E-4B99-985E-C512827E4AB9}"/>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a:extLst>
            <a:ext uri="{FF2B5EF4-FFF2-40B4-BE49-F238E27FC236}">
              <a16:creationId xmlns:a16="http://schemas.microsoft.com/office/drawing/2014/main" id="{D0DD50C1-B46A-475E-A4F5-CE4EF99631D7}"/>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1" name="テキスト ボックス 60">
          <a:extLst>
            <a:ext uri="{FF2B5EF4-FFF2-40B4-BE49-F238E27FC236}">
              <a16:creationId xmlns:a16="http://schemas.microsoft.com/office/drawing/2014/main" id="{65CA57F0-B941-457E-8F20-DA04C1483977}"/>
            </a:ext>
          </a:extLst>
        </xdr:cNvPr>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62" name="直線コネクタ 61">
          <a:extLst>
            <a:ext uri="{FF2B5EF4-FFF2-40B4-BE49-F238E27FC236}">
              <a16:creationId xmlns:a16="http://schemas.microsoft.com/office/drawing/2014/main" id="{047558F1-7526-4DF4-8578-E758AC6678C7}"/>
            </a:ext>
          </a:extLst>
        </xdr:cNvPr>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63" name="テキスト ボックス 62">
          <a:extLst>
            <a:ext uri="{FF2B5EF4-FFF2-40B4-BE49-F238E27FC236}">
              <a16:creationId xmlns:a16="http://schemas.microsoft.com/office/drawing/2014/main" id="{2436B97C-AE2A-4B2B-9073-71B9CA883BFC}"/>
            </a:ext>
          </a:extLst>
        </xdr:cNvPr>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64" name="直線コネクタ 63">
          <a:extLst>
            <a:ext uri="{FF2B5EF4-FFF2-40B4-BE49-F238E27FC236}">
              <a16:creationId xmlns:a16="http://schemas.microsoft.com/office/drawing/2014/main" id="{FD469711-2790-41BE-AF3A-26C971E13583}"/>
            </a:ext>
          </a:extLst>
        </xdr:cNvPr>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65" name="テキスト ボックス 64">
          <a:extLst>
            <a:ext uri="{FF2B5EF4-FFF2-40B4-BE49-F238E27FC236}">
              <a16:creationId xmlns:a16="http://schemas.microsoft.com/office/drawing/2014/main" id="{212CBF77-7D9F-4AA5-A26F-3E5A92BADB74}"/>
            </a:ext>
          </a:extLst>
        </xdr:cNvPr>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66" name="直線コネクタ 65">
          <a:extLst>
            <a:ext uri="{FF2B5EF4-FFF2-40B4-BE49-F238E27FC236}">
              <a16:creationId xmlns:a16="http://schemas.microsoft.com/office/drawing/2014/main" id="{420503A7-27A0-4F86-A028-B9386D774B2E}"/>
            </a:ext>
          </a:extLst>
        </xdr:cNvPr>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67" name="テキスト ボックス 66">
          <a:extLst>
            <a:ext uri="{FF2B5EF4-FFF2-40B4-BE49-F238E27FC236}">
              <a16:creationId xmlns:a16="http://schemas.microsoft.com/office/drawing/2014/main" id="{B62EAD17-30E1-4AF0-A4F0-F27378051CC9}"/>
            </a:ext>
          </a:extLst>
        </xdr:cNvPr>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68" name="直線コネクタ 67">
          <a:extLst>
            <a:ext uri="{FF2B5EF4-FFF2-40B4-BE49-F238E27FC236}">
              <a16:creationId xmlns:a16="http://schemas.microsoft.com/office/drawing/2014/main" id="{175D445F-32C2-44F7-8603-BA2A985EE6C6}"/>
            </a:ext>
          </a:extLst>
        </xdr:cNvPr>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69" name="テキスト ボックス 68">
          <a:extLst>
            <a:ext uri="{FF2B5EF4-FFF2-40B4-BE49-F238E27FC236}">
              <a16:creationId xmlns:a16="http://schemas.microsoft.com/office/drawing/2014/main" id="{726CD7E5-E068-4B10-8C00-E0C8136FBAFE}"/>
            </a:ext>
          </a:extLst>
        </xdr:cNvPr>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70" name="直線コネクタ 69">
          <a:extLst>
            <a:ext uri="{FF2B5EF4-FFF2-40B4-BE49-F238E27FC236}">
              <a16:creationId xmlns:a16="http://schemas.microsoft.com/office/drawing/2014/main" id="{60AA8728-F70F-4E7E-9B60-232CFDA5BACB}"/>
            </a:ext>
          </a:extLst>
        </xdr:cNvPr>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71" name="テキスト ボックス 70">
          <a:extLst>
            <a:ext uri="{FF2B5EF4-FFF2-40B4-BE49-F238E27FC236}">
              <a16:creationId xmlns:a16="http://schemas.microsoft.com/office/drawing/2014/main" id="{602CD8D9-D0AD-42DF-8762-62A5559AEA09}"/>
            </a:ext>
          </a:extLst>
        </xdr:cNvPr>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72" name="直線コネクタ 71">
          <a:extLst>
            <a:ext uri="{FF2B5EF4-FFF2-40B4-BE49-F238E27FC236}">
              <a16:creationId xmlns:a16="http://schemas.microsoft.com/office/drawing/2014/main" id="{1F713B90-5910-45A0-BF56-A44E653EFC56}"/>
            </a:ext>
          </a:extLst>
        </xdr:cNvPr>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73" name="テキスト ボックス 72">
          <a:extLst>
            <a:ext uri="{FF2B5EF4-FFF2-40B4-BE49-F238E27FC236}">
              <a16:creationId xmlns:a16="http://schemas.microsoft.com/office/drawing/2014/main" id="{5D51F75E-F241-474A-B0C6-D8932DD127DB}"/>
            </a:ext>
          </a:extLst>
        </xdr:cNvPr>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4" name="直線コネクタ 73">
          <a:extLst>
            <a:ext uri="{FF2B5EF4-FFF2-40B4-BE49-F238E27FC236}">
              <a16:creationId xmlns:a16="http://schemas.microsoft.com/office/drawing/2014/main" id="{A3CEE99C-72F7-4858-B1CD-08A512CDFB22}"/>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5" name="テキスト ボックス 74">
          <a:extLst>
            <a:ext uri="{FF2B5EF4-FFF2-40B4-BE49-F238E27FC236}">
              <a16:creationId xmlns:a16="http://schemas.microsoft.com/office/drawing/2014/main" id="{721FEB1C-03C4-4BEB-976E-2DE3C07A2997}"/>
            </a:ext>
          </a:extLst>
        </xdr:cNvPr>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6" name="有形固定資産減価償却率グラフ枠">
          <a:extLst>
            <a:ext uri="{FF2B5EF4-FFF2-40B4-BE49-F238E27FC236}">
              <a16:creationId xmlns:a16="http://schemas.microsoft.com/office/drawing/2014/main" id="{F12950AA-1AAB-4B40-8A34-D19C12C8B1D9}"/>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155575</xdr:rowOff>
    </xdr:from>
    <xdr:to>
      <xdr:col>23</xdr:col>
      <xdr:colOff>85090</xdr:colOff>
      <xdr:row>34</xdr:row>
      <xdr:rowOff>168819</xdr:rowOff>
    </xdr:to>
    <xdr:cxnSp macro="">
      <xdr:nvCxnSpPr>
        <xdr:cNvPr id="77" name="直線コネクタ 76">
          <a:extLst>
            <a:ext uri="{FF2B5EF4-FFF2-40B4-BE49-F238E27FC236}">
              <a16:creationId xmlns:a16="http://schemas.microsoft.com/office/drawing/2014/main" id="{1BC3F20B-B3EA-49CC-B832-AC25A9540C97}"/>
            </a:ext>
          </a:extLst>
        </xdr:cNvPr>
        <xdr:cNvCxnSpPr/>
      </xdr:nvCxnSpPr>
      <xdr:spPr>
        <a:xfrm flipV="1">
          <a:off x="4760595" y="5384800"/>
          <a:ext cx="1270" cy="1384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35</xdr:row>
      <xdr:rowOff>1196</xdr:rowOff>
    </xdr:from>
    <xdr:ext cx="405111" cy="259045"/>
    <xdr:sp macro="" textlink="">
      <xdr:nvSpPr>
        <xdr:cNvPr id="78" name="有形固定資産減価償却率最小値テキスト">
          <a:extLst>
            <a:ext uri="{FF2B5EF4-FFF2-40B4-BE49-F238E27FC236}">
              <a16:creationId xmlns:a16="http://schemas.microsoft.com/office/drawing/2014/main" id="{E91DE2F1-DC56-4538-82BD-0320EA33D6E4}"/>
            </a:ext>
          </a:extLst>
        </xdr:cNvPr>
        <xdr:cNvSpPr txBox="1"/>
      </xdr:nvSpPr>
      <xdr:spPr>
        <a:xfrm>
          <a:off x="4813300" y="6773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168819</xdr:rowOff>
    </xdr:from>
    <xdr:to>
      <xdr:col>23</xdr:col>
      <xdr:colOff>174625</xdr:colOff>
      <xdr:row>34</xdr:row>
      <xdr:rowOff>168819</xdr:rowOff>
    </xdr:to>
    <xdr:cxnSp macro="">
      <xdr:nvCxnSpPr>
        <xdr:cNvPr id="79" name="直線コネクタ 78">
          <a:extLst>
            <a:ext uri="{FF2B5EF4-FFF2-40B4-BE49-F238E27FC236}">
              <a16:creationId xmlns:a16="http://schemas.microsoft.com/office/drawing/2014/main" id="{1E3304F6-288F-4C58-93C6-72162B4690F6}"/>
            </a:ext>
          </a:extLst>
        </xdr:cNvPr>
        <xdr:cNvCxnSpPr/>
      </xdr:nvCxnSpPr>
      <xdr:spPr>
        <a:xfrm>
          <a:off x="4673600" y="6769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102252</xdr:rowOff>
    </xdr:from>
    <xdr:ext cx="405111" cy="259045"/>
    <xdr:sp macro="" textlink="">
      <xdr:nvSpPr>
        <xdr:cNvPr id="80" name="有形固定資産減価償却率最大値テキスト">
          <a:extLst>
            <a:ext uri="{FF2B5EF4-FFF2-40B4-BE49-F238E27FC236}">
              <a16:creationId xmlns:a16="http://schemas.microsoft.com/office/drawing/2014/main" id="{EE3BF2F0-1BCF-4D6A-A6A0-A390E6FAB54D}"/>
            </a:ext>
          </a:extLst>
        </xdr:cNvPr>
        <xdr:cNvSpPr txBox="1"/>
      </xdr:nvSpPr>
      <xdr:spPr>
        <a:xfrm>
          <a:off x="4813300" y="5160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155575</xdr:rowOff>
    </xdr:from>
    <xdr:to>
      <xdr:col>23</xdr:col>
      <xdr:colOff>174625</xdr:colOff>
      <xdr:row>26</xdr:row>
      <xdr:rowOff>155575</xdr:rowOff>
    </xdr:to>
    <xdr:cxnSp macro="">
      <xdr:nvCxnSpPr>
        <xdr:cNvPr id="81" name="直線コネクタ 80">
          <a:extLst>
            <a:ext uri="{FF2B5EF4-FFF2-40B4-BE49-F238E27FC236}">
              <a16:creationId xmlns:a16="http://schemas.microsoft.com/office/drawing/2014/main" id="{ED890BC2-E63F-4624-B773-D3CA9DA52CEB}"/>
            </a:ext>
          </a:extLst>
        </xdr:cNvPr>
        <xdr:cNvCxnSpPr/>
      </xdr:nvCxnSpPr>
      <xdr:spPr>
        <a:xfrm>
          <a:off x="4673600" y="538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31</xdr:row>
      <xdr:rowOff>14985</xdr:rowOff>
    </xdr:from>
    <xdr:ext cx="405111" cy="259045"/>
    <xdr:sp macro="" textlink="">
      <xdr:nvSpPr>
        <xdr:cNvPr id="82" name="有形固定資産減価償却率平均値テキスト">
          <a:extLst>
            <a:ext uri="{FF2B5EF4-FFF2-40B4-BE49-F238E27FC236}">
              <a16:creationId xmlns:a16="http://schemas.microsoft.com/office/drawing/2014/main" id="{11ED3209-E233-4D3E-BEE2-C1FC1ED535C3}"/>
            </a:ext>
          </a:extLst>
        </xdr:cNvPr>
        <xdr:cNvSpPr txBox="1"/>
      </xdr:nvSpPr>
      <xdr:spPr>
        <a:xfrm>
          <a:off x="4813300" y="610146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163558</xdr:rowOff>
    </xdr:from>
    <xdr:to>
      <xdr:col>23</xdr:col>
      <xdr:colOff>136525</xdr:colOff>
      <xdr:row>32</xdr:row>
      <xdr:rowOff>93708</xdr:rowOff>
    </xdr:to>
    <xdr:sp macro="" textlink="">
      <xdr:nvSpPr>
        <xdr:cNvPr id="83" name="フローチャート: 判断 82">
          <a:extLst>
            <a:ext uri="{FF2B5EF4-FFF2-40B4-BE49-F238E27FC236}">
              <a16:creationId xmlns:a16="http://schemas.microsoft.com/office/drawing/2014/main" id="{88E49783-888A-40E2-B13D-4AA5BB9C2E7C}"/>
            </a:ext>
          </a:extLst>
        </xdr:cNvPr>
        <xdr:cNvSpPr/>
      </xdr:nvSpPr>
      <xdr:spPr>
        <a:xfrm>
          <a:off x="4711700" y="6250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31</xdr:row>
      <xdr:rowOff>120378</xdr:rowOff>
    </xdr:from>
    <xdr:to>
      <xdr:col>19</xdr:col>
      <xdr:colOff>187325</xdr:colOff>
      <xdr:row>32</xdr:row>
      <xdr:rowOff>50528</xdr:rowOff>
    </xdr:to>
    <xdr:sp macro="" textlink="">
      <xdr:nvSpPr>
        <xdr:cNvPr id="84" name="フローチャート: 判断 83">
          <a:extLst>
            <a:ext uri="{FF2B5EF4-FFF2-40B4-BE49-F238E27FC236}">
              <a16:creationId xmlns:a16="http://schemas.microsoft.com/office/drawing/2014/main" id="{1EB9201E-B0B4-4A48-A4F0-3A8C73BB482A}"/>
            </a:ext>
          </a:extLst>
        </xdr:cNvPr>
        <xdr:cNvSpPr/>
      </xdr:nvSpPr>
      <xdr:spPr>
        <a:xfrm>
          <a:off x="4000500" y="62068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31</xdr:row>
      <xdr:rowOff>80282</xdr:rowOff>
    </xdr:from>
    <xdr:to>
      <xdr:col>15</xdr:col>
      <xdr:colOff>187325</xdr:colOff>
      <xdr:row>32</xdr:row>
      <xdr:rowOff>10432</xdr:rowOff>
    </xdr:to>
    <xdr:sp macro="" textlink="">
      <xdr:nvSpPr>
        <xdr:cNvPr id="85" name="フローチャート: 判断 84">
          <a:extLst>
            <a:ext uri="{FF2B5EF4-FFF2-40B4-BE49-F238E27FC236}">
              <a16:creationId xmlns:a16="http://schemas.microsoft.com/office/drawing/2014/main" id="{D0357CB7-7D39-4F02-8C8C-21056D581426}"/>
            </a:ext>
          </a:extLst>
        </xdr:cNvPr>
        <xdr:cNvSpPr/>
      </xdr:nvSpPr>
      <xdr:spPr>
        <a:xfrm>
          <a:off x="3238500" y="61667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31</xdr:row>
      <xdr:rowOff>58692</xdr:rowOff>
    </xdr:from>
    <xdr:to>
      <xdr:col>11</xdr:col>
      <xdr:colOff>187325</xdr:colOff>
      <xdr:row>31</xdr:row>
      <xdr:rowOff>160292</xdr:rowOff>
    </xdr:to>
    <xdr:sp macro="" textlink="">
      <xdr:nvSpPr>
        <xdr:cNvPr id="86" name="フローチャート: 判断 85">
          <a:extLst>
            <a:ext uri="{FF2B5EF4-FFF2-40B4-BE49-F238E27FC236}">
              <a16:creationId xmlns:a16="http://schemas.microsoft.com/office/drawing/2014/main" id="{C72F9A92-C549-4995-958A-427FE3257759}"/>
            </a:ext>
          </a:extLst>
        </xdr:cNvPr>
        <xdr:cNvSpPr/>
      </xdr:nvSpPr>
      <xdr:spPr>
        <a:xfrm>
          <a:off x="2476500" y="6145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31</xdr:row>
      <xdr:rowOff>24765</xdr:rowOff>
    </xdr:from>
    <xdr:to>
      <xdr:col>7</xdr:col>
      <xdr:colOff>187325</xdr:colOff>
      <xdr:row>31</xdr:row>
      <xdr:rowOff>126365</xdr:rowOff>
    </xdr:to>
    <xdr:sp macro="" textlink="">
      <xdr:nvSpPr>
        <xdr:cNvPr id="87" name="フローチャート: 判断 86">
          <a:extLst>
            <a:ext uri="{FF2B5EF4-FFF2-40B4-BE49-F238E27FC236}">
              <a16:creationId xmlns:a16="http://schemas.microsoft.com/office/drawing/2014/main" id="{D5387349-2421-4766-A393-CEB0900CA4F6}"/>
            </a:ext>
          </a:extLst>
        </xdr:cNvPr>
        <xdr:cNvSpPr/>
      </xdr:nvSpPr>
      <xdr:spPr>
        <a:xfrm>
          <a:off x="1714500" y="611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8" name="テキスト ボックス 87">
          <a:extLst>
            <a:ext uri="{FF2B5EF4-FFF2-40B4-BE49-F238E27FC236}">
              <a16:creationId xmlns:a16="http://schemas.microsoft.com/office/drawing/2014/main" id="{53437BA4-E494-419D-828C-7AB16582C7AC}"/>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9" name="テキスト ボックス 88">
          <a:extLst>
            <a:ext uri="{FF2B5EF4-FFF2-40B4-BE49-F238E27FC236}">
              <a16:creationId xmlns:a16="http://schemas.microsoft.com/office/drawing/2014/main" id="{EA63DE42-9CA3-4DC2-A13C-594BCAF2EA93}"/>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90" name="テキスト ボックス 89">
          <a:extLst>
            <a:ext uri="{FF2B5EF4-FFF2-40B4-BE49-F238E27FC236}">
              <a16:creationId xmlns:a16="http://schemas.microsoft.com/office/drawing/2014/main" id="{65B50796-4E49-4C3F-9086-088FC5BECFBE}"/>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91" name="テキスト ボックス 90">
          <a:extLst>
            <a:ext uri="{FF2B5EF4-FFF2-40B4-BE49-F238E27FC236}">
              <a16:creationId xmlns:a16="http://schemas.microsoft.com/office/drawing/2014/main" id="{6645B983-3F26-4FC6-A415-39B22E35E4F0}"/>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92" name="テキスト ボックス 91">
          <a:extLst>
            <a:ext uri="{FF2B5EF4-FFF2-40B4-BE49-F238E27FC236}">
              <a16:creationId xmlns:a16="http://schemas.microsoft.com/office/drawing/2014/main" id="{FF2F349A-4C98-4062-8964-CC812B632F74}"/>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32</xdr:row>
      <xdr:rowOff>10614</xdr:rowOff>
    </xdr:from>
    <xdr:to>
      <xdr:col>23</xdr:col>
      <xdr:colOff>136525</xdr:colOff>
      <xdr:row>32</xdr:row>
      <xdr:rowOff>112214</xdr:rowOff>
    </xdr:to>
    <xdr:sp macro="" textlink="">
      <xdr:nvSpPr>
        <xdr:cNvPr id="93" name="楕円 92">
          <a:extLst>
            <a:ext uri="{FF2B5EF4-FFF2-40B4-BE49-F238E27FC236}">
              <a16:creationId xmlns:a16="http://schemas.microsoft.com/office/drawing/2014/main" id="{D9B17F21-ED7E-4682-8154-E669D00487A0}"/>
            </a:ext>
          </a:extLst>
        </xdr:cNvPr>
        <xdr:cNvSpPr/>
      </xdr:nvSpPr>
      <xdr:spPr>
        <a:xfrm>
          <a:off x="4711700" y="6268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31</xdr:row>
      <xdr:rowOff>160491</xdr:rowOff>
    </xdr:from>
    <xdr:ext cx="405111" cy="259045"/>
    <xdr:sp macro="" textlink="">
      <xdr:nvSpPr>
        <xdr:cNvPr id="94" name="有形固定資産減価償却率該当値テキスト">
          <a:extLst>
            <a:ext uri="{FF2B5EF4-FFF2-40B4-BE49-F238E27FC236}">
              <a16:creationId xmlns:a16="http://schemas.microsoft.com/office/drawing/2014/main" id="{B90DB68E-C6CB-47C0-BC66-87E69DB6ED0D}"/>
            </a:ext>
          </a:extLst>
        </xdr:cNvPr>
        <xdr:cNvSpPr txBox="1"/>
      </xdr:nvSpPr>
      <xdr:spPr>
        <a:xfrm>
          <a:off x="4813300" y="62469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32</xdr:row>
      <xdr:rowOff>1361</xdr:rowOff>
    </xdr:from>
    <xdr:to>
      <xdr:col>19</xdr:col>
      <xdr:colOff>187325</xdr:colOff>
      <xdr:row>32</xdr:row>
      <xdr:rowOff>102961</xdr:rowOff>
    </xdr:to>
    <xdr:sp macro="" textlink="">
      <xdr:nvSpPr>
        <xdr:cNvPr id="95" name="楕円 94">
          <a:extLst>
            <a:ext uri="{FF2B5EF4-FFF2-40B4-BE49-F238E27FC236}">
              <a16:creationId xmlns:a16="http://schemas.microsoft.com/office/drawing/2014/main" id="{92B6F298-D06F-49A1-A446-DC3C4D2F9F0A}"/>
            </a:ext>
          </a:extLst>
        </xdr:cNvPr>
        <xdr:cNvSpPr/>
      </xdr:nvSpPr>
      <xdr:spPr>
        <a:xfrm>
          <a:off x="4000500" y="6259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32</xdr:row>
      <xdr:rowOff>52161</xdr:rowOff>
    </xdr:from>
    <xdr:to>
      <xdr:col>23</xdr:col>
      <xdr:colOff>85725</xdr:colOff>
      <xdr:row>32</xdr:row>
      <xdr:rowOff>61414</xdr:rowOff>
    </xdr:to>
    <xdr:cxnSp macro="">
      <xdr:nvCxnSpPr>
        <xdr:cNvPr id="96" name="直線コネクタ 95">
          <a:extLst>
            <a:ext uri="{FF2B5EF4-FFF2-40B4-BE49-F238E27FC236}">
              <a16:creationId xmlns:a16="http://schemas.microsoft.com/office/drawing/2014/main" id="{C55E2546-C154-447A-9C9D-80D745DB74D6}"/>
            </a:ext>
          </a:extLst>
        </xdr:cNvPr>
        <xdr:cNvCxnSpPr/>
      </xdr:nvCxnSpPr>
      <xdr:spPr>
        <a:xfrm>
          <a:off x="4051300" y="6310086"/>
          <a:ext cx="711200" cy="92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31</xdr:row>
      <xdr:rowOff>101872</xdr:rowOff>
    </xdr:from>
    <xdr:to>
      <xdr:col>15</xdr:col>
      <xdr:colOff>187325</xdr:colOff>
      <xdr:row>32</xdr:row>
      <xdr:rowOff>32022</xdr:rowOff>
    </xdr:to>
    <xdr:sp macro="" textlink="">
      <xdr:nvSpPr>
        <xdr:cNvPr id="97" name="楕円 96">
          <a:extLst>
            <a:ext uri="{FF2B5EF4-FFF2-40B4-BE49-F238E27FC236}">
              <a16:creationId xmlns:a16="http://schemas.microsoft.com/office/drawing/2014/main" id="{E884DFF0-FAB8-4846-B217-3256767A7D6E}"/>
            </a:ext>
          </a:extLst>
        </xdr:cNvPr>
        <xdr:cNvSpPr/>
      </xdr:nvSpPr>
      <xdr:spPr>
        <a:xfrm>
          <a:off x="3238500" y="61883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31</xdr:row>
      <xdr:rowOff>152672</xdr:rowOff>
    </xdr:from>
    <xdr:to>
      <xdr:col>19</xdr:col>
      <xdr:colOff>136525</xdr:colOff>
      <xdr:row>32</xdr:row>
      <xdr:rowOff>52161</xdr:rowOff>
    </xdr:to>
    <xdr:cxnSp macro="">
      <xdr:nvCxnSpPr>
        <xdr:cNvPr id="98" name="直線コネクタ 97">
          <a:extLst>
            <a:ext uri="{FF2B5EF4-FFF2-40B4-BE49-F238E27FC236}">
              <a16:creationId xmlns:a16="http://schemas.microsoft.com/office/drawing/2014/main" id="{AD39CEA6-F004-4AB0-89C7-95E3713045DF}"/>
            </a:ext>
          </a:extLst>
        </xdr:cNvPr>
        <xdr:cNvCxnSpPr/>
      </xdr:nvCxnSpPr>
      <xdr:spPr>
        <a:xfrm>
          <a:off x="3289300" y="6239147"/>
          <a:ext cx="762000" cy="709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31</xdr:row>
      <xdr:rowOff>67945</xdr:rowOff>
    </xdr:from>
    <xdr:to>
      <xdr:col>11</xdr:col>
      <xdr:colOff>187325</xdr:colOff>
      <xdr:row>31</xdr:row>
      <xdr:rowOff>169545</xdr:rowOff>
    </xdr:to>
    <xdr:sp macro="" textlink="">
      <xdr:nvSpPr>
        <xdr:cNvPr id="99" name="楕円 98">
          <a:extLst>
            <a:ext uri="{FF2B5EF4-FFF2-40B4-BE49-F238E27FC236}">
              <a16:creationId xmlns:a16="http://schemas.microsoft.com/office/drawing/2014/main" id="{0F856294-5FE8-4A79-A43C-6980BC38948B}"/>
            </a:ext>
          </a:extLst>
        </xdr:cNvPr>
        <xdr:cNvSpPr/>
      </xdr:nvSpPr>
      <xdr:spPr>
        <a:xfrm>
          <a:off x="2476500" y="6154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31</xdr:row>
      <xdr:rowOff>118745</xdr:rowOff>
    </xdr:from>
    <xdr:to>
      <xdr:col>15</xdr:col>
      <xdr:colOff>136525</xdr:colOff>
      <xdr:row>31</xdr:row>
      <xdr:rowOff>152672</xdr:rowOff>
    </xdr:to>
    <xdr:cxnSp macro="">
      <xdr:nvCxnSpPr>
        <xdr:cNvPr id="100" name="直線コネクタ 99">
          <a:extLst>
            <a:ext uri="{FF2B5EF4-FFF2-40B4-BE49-F238E27FC236}">
              <a16:creationId xmlns:a16="http://schemas.microsoft.com/office/drawing/2014/main" id="{3D8B6EDD-FB9D-4F34-886C-A807E4DE899C}"/>
            </a:ext>
          </a:extLst>
        </xdr:cNvPr>
        <xdr:cNvCxnSpPr/>
      </xdr:nvCxnSpPr>
      <xdr:spPr>
        <a:xfrm>
          <a:off x="2527300" y="6205220"/>
          <a:ext cx="762000" cy="33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30</xdr:row>
      <xdr:rowOff>79012</xdr:rowOff>
    </xdr:from>
    <xdr:to>
      <xdr:col>7</xdr:col>
      <xdr:colOff>187325</xdr:colOff>
      <xdr:row>31</xdr:row>
      <xdr:rowOff>9162</xdr:rowOff>
    </xdr:to>
    <xdr:sp macro="" textlink="">
      <xdr:nvSpPr>
        <xdr:cNvPr id="101" name="楕円 100">
          <a:extLst>
            <a:ext uri="{FF2B5EF4-FFF2-40B4-BE49-F238E27FC236}">
              <a16:creationId xmlns:a16="http://schemas.microsoft.com/office/drawing/2014/main" id="{9047D8E5-6589-4B9F-90D3-83B87381A8E5}"/>
            </a:ext>
          </a:extLst>
        </xdr:cNvPr>
        <xdr:cNvSpPr/>
      </xdr:nvSpPr>
      <xdr:spPr>
        <a:xfrm>
          <a:off x="1714500" y="5994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30</xdr:row>
      <xdr:rowOff>129812</xdr:rowOff>
    </xdr:from>
    <xdr:to>
      <xdr:col>11</xdr:col>
      <xdr:colOff>136525</xdr:colOff>
      <xdr:row>31</xdr:row>
      <xdr:rowOff>118745</xdr:rowOff>
    </xdr:to>
    <xdr:cxnSp macro="">
      <xdr:nvCxnSpPr>
        <xdr:cNvPr id="102" name="直線コネクタ 101">
          <a:extLst>
            <a:ext uri="{FF2B5EF4-FFF2-40B4-BE49-F238E27FC236}">
              <a16:creationId xmlns:a16="http://schemas.microsoft.com/office/drawing/2014/main" id="{F5CF1256-14C9-4E15-B920-222DD860558D}"/>
            </a:ext>
          </a:extLst>
        </xdr:cNvPr>
        <xdr:cNvCxnSpPr/>
      </xdr:nvCxnSpPr>
      <xdr:spPr>
        <a:xfrm>
          <a:off x="1765300" y="6044837"/>
          <a:ext cx="762000" cy="1603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67055</xdr:rowOff>
    </xdr:from>
    <xdr:ext cx="405111" cy="259045"/>
    <xdr:sp macro="" textlink="">
      <xdr:nvSpPr>
        <xdr:cNvPr id="103" name="n_1aveValue有形固定資産減価償却率">
          <a:extLst>
            <a:ext uri="{FF2B5EF4-FFF2-40B4-BE49-F238E27FC236}">
              <a16:creationId xmlns:a16="http://schemas.microsoft.com/office/drawing/2014/main" id="{E57C5C76-5CC0-4BEB-9F5F-45CA33C540BC}"/>
            </a:ext>
          </a:extLst>
        </xdr:cNvPr>
        <xdr:cNvSpPr txBox="1"/>
      </xdr:nvSpPr>
      <xdr:spPr>
        <a:xfrm>
          <a:off x="3836044" y="59820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26959</xdr:rowOff>
    </xdr:from>
    <xdr:ext cx="405111" cy="259045"/>
    <xdr:sp macro="" textlink="">
      <xdr:nvSpPr>
        <xdr:cNvPr id="104" name="n_2aveValue有形固定資産減価償却率">
          <a:extLst>
            <a:ext uri="{FF2B5EF4-FFF2-40B4-BE49-F238E27FC236}">
              <a16:creationId xmlns:a16="http://schemas.microsoft.com/office/drawing/2014/main" id="{05387811-F45C-499A-861B-53FBE209FB81}"/>
            </a:ext>
          </a:extLst>
        </xdr:cNvPr>
        <xdr:cNvSpPr txBox="1"/>
      </xdr:nvSpPr>
      <xdr:spPr>
        <a:xfrm>
          <a:off x="3086744" y="59419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5369</xdr:rowOff>
    </xdr:from>
    <xdr:ext cx="405111" cy="259045"/>
    <xdr:sp macro="" textlink="">
      <xdr:nvSpPr>
        <xdr:cNvPr id="105" name="n_3aveValue有形固定資産減価償却率">
          <a:extLst>
            <a:ext uri="{FF2B5EF4-FFF2-40B4-BE49-F238E27FC236}">
              <a16:creationId xmlns:a16="http://schemas.microsoft.com/office/drawing/2014/main" id="{2DB6D07E-2F04-42FB-8993-6856FE8AD1E3}"/>
            </a:ext>
          </a:extLst>
        </xdr:cNvPr>
        <xdr:cNvSpPr txBox="1"/>
      </xdr:nvSpPr>
      <xdr:spPr>
        <a:xfrm>
          <a:off x="2324744" y="59203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117492</xdr:rowOff>
    </xdr:from>
    <xdr:ext cx="405111" cy="259045"/>
    <xdr:sp macro="" textlink="">
      <xdr:nvSpPr>
        <xdr:cNvPr id="106" name="n_4aveValue有形固定資産減価償却率">
          <a:extLst>
            <a:ext uri="{FF2B5EF4-FFF2-40B4-BE49-F238E27FC236}">
              <a16:creationId xmlns:a16="http://schemas.microsoft.com/office/drawing/2014/main" id="{5C5499E9-ECB7-487E-839A-12016C28A00B}"/>
            </a:ext>
          </a:extLst>
        </xdr:cNvPr>
        <xdr:cNvSpPr txBox="1"/>
      </xdr:nvSpPr>
      <xdr:spPr>
        <a:xfrm>
          <a:off x="1562744" y="62039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32</xdr:row>
      <xdr:rowOff>94088</xdr:rowOff>
    </xdr:from>
    <xdr:ext cx="405111" cy="259045"/>
    <xdr:sp macro="" textlink="">
      <xdr:nvSpPr>
        <xdr:cNvPr id="107" name="n_1mainValue有形固定資産減価償却率">
          <a:extLst>
            <a:ext uri="{FF2B5EF4-FFF2-40B4-BE49-F238E27FC236}">
              <a16:creationId xmlns:a16="http://schemas.microsoft.com/office/drawing/2014/main" id="{BAD16B59-A209-4AE9-8F90-7E90335FE73E}"/>
            </a:ext>
          </a:extLst>
        </xdr:cNvPr>
        <xdr:cNvSpPr txBox="1"/>
      </xdr:nvSpPr>
      <xdr:spPr>
        <a:xfrm>
          <a:off x="3836044" y="6352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23149</xdr:rowOff>
    </xdr:from>
    <xdr:ext cx="405111" cy="259045"/>
    <xdr:sp macro="" textlink="">
      <xdr:nvSpPr>
        <xdr:cNvPr id="108" name="n_2mainValue有形固定資産減価償却率">
          <a:extLst>
            <a:ext uri="{FF2B5EF4-FFF2-40B4-BE49-F238E27FC236}">
              <a16:creationId xmlns:a16="http://schemas.microsoft.com/office/drawing/2014/main" id="{4EC33F5F-4559-4137-A4C5-2CAC9BB37B54}"/>
            </a:ext>
          </a:extLst>
        </xdr:cNvPr>
        <xdr:cNvSpPr txBox="1"/>
      </xdr:nvSpPr>
      <xdr:spPr>
        <a:xfrm>
          <a:off x="3086744" y="62810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160672</xdr:rowOff>
    </xdr:from>
    <xdr:ext cx="405111" cy="259045"/>
    <xdr:sp macro="" textlink="">
      <xdr:nvSpPr>
        <xdr:cNvPr id="109" name="n_3mainValue有形固定資産減価償却率">
          <a:extLst>
            <a:ext uri="{FF2B5EF4-FFF2-40B4-BE49-F238E27FC236}">
              <a16:creationId xmlns:a16="http://schemas.microsoft.com/office/drawing/2014/main" id="{E60475AC-1FD1-40D0-9531-A35DF0D6F5C8}"/>
            </a:ext>
          </a:extLst>
        </xdr:cNvPr>
        <xdr:cNvSpPr txBox="1"/>
      </xdr:nvSpPr>
      <xdr:spPr>
        <a:xfrm>
          <a:off x="2324744" y="6247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25689</xdr:rowOff>
    </xdr:from>
    <xdr:ext cx="405111" cy="259045"/>
    <xdr:sp macro="" textlink="">
      <xdr:nvSpPr>
        <xdr:cNvPr id="110" name="n_4mainValue有形固定資産減価償却率">
          <a:extLst>
            <a:ext uri="{FF2B5EF4-FFF2-40B4-BE49-F238E27FC236}">
              <a16:creationId xmlns:a16="http://schemas.microsoft.com/office/drawing/2014/main" id="{C05AFC69-5D84-4475-800C-F3D752252967}"/>
            </a:ext>
          </a:extLst>
        </xdr:cNvPr>
        <xdr:cNvSpPr txBox="1"/>
      </xdr:nvSpPr>
      <xdr:spPr>
        <a:xfrm>
          <a:off x="1562744" y="57692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11" name="正方形/長方形 110">
          <a:extLst>
            <a:ext uri="{FF2B5EF4-FFF2-40B4-BE49-F238E27FC236}">
              <a16:creationId xmlns:a16="http://schemas.microsoft.com/office/drawing/2014/main" id="{ABAD6FC3-40F1-4D11-9224-0F333B13B920}"/>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12" name="正方形/長方形 111">
          <a:extLst>
            <a:ext uri="{FF2B5EF4-FFF2-40B4-BE49-F238E27FC236}">
              <a16:creationId xmlns:a16="http://schemas.microsoft.com/office/drawing/2014/main" id="{9E7FA792-C237-4786-BB35-4340AD01ED47}"/>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71</xdr:col>
      <xdr:colOff>81363</xdr:colOff>
      <xdr:row>22</xdr:row>
      <xdr:rowOff>64546</xdr:rowOff>
    </xdr:from>
    <xdr:to>
      <xdr:col>75</xdr:col>
      <xdr:colOff>90087</xdr:colOff>
      <xdr:row>24</xdr:row>
      <xdr:rowOff>30705</xdr:rowOff>
    </xdr:to>
    <xdr:sp macro="" textlink="">
      <xdr:nvSpPr>
        <xdr:cNvPr id="113" name="正方形/長方形 112">
          <a:extLst>
            <a:ext uri="{FF2B5EF4-FFF2-40B4-BE49-F238E27FC236}">
              <a16:creationId xmlns:a16="http://schemas.microsoft.com/office/drawing/2014/main" id="{E46BAC16-9B5C-4C0A-B07B-7735036B40F1}"/>
            </a:ext>
          </a:extLst>
        </xdr:cNvPr>
        <xdr:cNvSpPr/>
      </xdr:nvSpPr>
      <xdr:spPr>
        <a:xfrm>
          <a:off x="13902138" y="4607971"/>
          <a:ext cx="770724"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[ 2.2</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4" name="正方形/長方形 113">
          <a:extLst>
            <a:ext uri="{FF2B5EF4-FFF2-40B4-BE49-F238E27FC236}">
              <a16:creationId xmlns:a16="http://schemas.microsoft.com/office/drawing/2014/main" id="{76A240FC-B2A4-4982-B921-E559C35EE29F}"/>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5" name="正方形/長方形 114">
          <a:extLst>
            <a:ext uri="{FF2B5EF4-FFF2-40B4-BE49-F238E27FC236}">
              <a16:creationId xmlns:a16="http://schemas.microsoft.com/office/drawing/2014/main" id="{B1AE0186-EFF0-47C5-BFFE-DC610CA539A8}"/>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6" name="正方形/長方形 115">
          <a:extLst>
            <a:ext uri="{FF2B5EF4-FFF2-40B4-BE49-F238E27FC236}">
              <a16:creationId xmlns:a16="http://schemas.microsoft.com/office/drawing/2014/main" id="{DC0D63B0-403F-4661-B89E-E632B8524B35}"/>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7" name="正方形/長方形 116">
          <a:extLst>
            <a:ext uri="{FF2B5EF4-FFF2-40B4-BE49-F238E27FC236}">
              <a16:creationId xmlns:a16="http://schemas.microsoft.com/office/drawing/2014/main" id="{65420358-A38C-46CB-AEFC-FFD9951A285A}"/>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8" name="正方形/長方形 117">
          <a:extLst>
            <a:ext uri="{FF2B5EF4-FFF2-40B4-BE49-F238E27FC236}">
              <a16:creationId xmlns:a16="http://schemas.microsoft.com/office/drawing/2014/main" id="{E96DBFC8-2E5B-4623-A354-69255172C77C}"/>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9" name="正方形/長方形 118">
          <a:extLst>
            <a:ext uri="{FF2B5EF4-FFF2-40B4-BE49-F238E27FC236}">
              <a16:creationId xmlns:a16="http://schemas.microsoft.com/office/drawing/2014/main" id="{A38DD140-54FD-45AA-9B3B-C8CBC7340708}"/>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0" name="正方形/長方形 119">
          <a:extLst>
            <a:ext uri="{FF2B5EF4-FFF2-40B4-BE49-F238E27FC236}">
              <a16:creationId xmlns:a16="http://schemas.microsoft.com/office/drawing/2014/main" id="{36655BBB-E4F8-4F73-8FFD-5DCCB2AC8A7F}"/>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21" name="正方形/長方形 120">
          <a:extLst>
            <a:ext uri="{FF2B5EF4-FFF2-40B4-BE49-F238E27FC236}">
              <a16:creationId xmlns:a16="http://schemas.microsoft.com/office/drawing/2014/main" id="{54568902-2525-4453-B3C1-59A30475D591}"/>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22" name="正方形/長方形 121">
          <a:extLst>
            <a:ext uri="{FF2B5EF4-FFF2-40B4-BE49-F238E27FC236}">
              <a16:creationId xmlns:a16="http://schemas.microsoft.com/office/drawing/2014/main" id="{647B7760-59FC-401E-BB5B-373EF79C81FF}"/>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23" name="テキスト ボックス 122">
          <a:extLst>
            <a:ext uri="{FF2B5EF4-FFF2-40B4-BE49-F238E27FC236}">
              <a16:creationId xmlns:a16="http://schemas.microsoft.com/office/drawing/2014/main" id="{8FAF1CA3-836E-4850-AE77-5C307379694B}"/>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大型事業の償還のピークが過ぎ、類似団体と比較するとやや低い数値となっているが今後は公営住宅建設事業などにより増加が見込まれる。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　今後においては、人口減少と高齢化により自主財源及び依存財源が減少することが見込まれるため引き続き行政コストの縮減を通じ財政健全化に努める。</a:t>
          </a:r>
          <a:endParaRPr kumimoji="1" lang="en-US" altLang="ja-JP" sz="1100">
            <a:latin typeface="ＭＳ Ｐゴシック" panose="020B0600070205080204" pitchFamily="50" charset="-128"/>
            <a:ea typeface="ＭＳ Ｐゴシック" panose="020B0600070205080204" pitchFamily="50" charset="-128"/>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24" name="テキスト ボックス 123">
          <a:extLst>
            <a:ext uri="{FF2B5EF4-FFF2-40B4-BE49-F238E27FC236}">
              <a16:creationId xmlns:a16="http://schemas.microsoft.com/office/drawing/2014/main" id="{AE618690-370E-4095-AF48-D5275A64E77C}"/>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5" name="直線コネクタ 124">
          <a:extLst>
            <a:ext uri="{FF2B5EF4-FFF2-40B4-BE49-F238E27FC236}">
              <a16:creationId xmlns:a16="http://schemas.microsoft.com/office/drawing/2014/main" id="{F95BD5A0-EB25-4738-8633-91FFDBF4DD55}"/>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6" name="テキスト ボックス 125">
          <a:extLst>
            <a:ext uri="{FF2B5EF4-FFF2-40B4-BE49-F238E27FC236}">
              <a16:creationId xmlns:a16="http://schemas.microsoft.com/office/drawing/2014/main" id="{6CD148BF-F919-4B2F-8CC6-C10649E98905}"/>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27" name="直線コネクタ 126">
          <a:extLst>
            <a:ext uri="{FF2B5EF4-FFF2-40B4-BE49-F238E27FC236}">
              <a16:creationId xmlns:a16="http://schemas.microsoft.com/office/drawing/2014/main" id="{9C6495FB-3C95-42BD-A4B2-AE7577A2FB2F}"/>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28" name="テキスト ボックス 127">
          <a:extLst>
            <a:ext uri="{FF2B5EF4-FFF2-40B4-BE49-F238E27FC236}">
              <a16:creationId xmlns:a16="http://schemas.microsoft.com/office/drawing/2014/main" id="{1FDEF9A1-A662-4D37-BBFE-2C401CE1C3A8}"/>
            </a:ext>
          </a:extLst>
        </xdr:cNvPr>
        <xdr:cNvSpPr txBox="1"/>
      </xdr:nvSpPr>
      <xdr:spPr>
        <a:xfrm>
          <a:off x="10828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9" name="直線コネクタ 128">
          <a:extLst>
            <a:ext uri="{FF2B5EF4-FFF2-40B4-BE49-F238E27FC236}">
              <a16:creationId xmlns:a16="http://schemas.microsoft.com/office/drawing/2014/main" id="{B831B5F7-8970-4E44-8A60-B566D227125C}"/>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30" name="テキスト ボックス 129">
          <a:extLst>
            <a:ext uri="{FF2B5EF4-FFF2-40B4-BE49-F238E27FC236}">
              <a16:creationId xmlns:a16="http://schemas.microsoft.com/office/drawing/2014/main" id="{D0AE7974-C26C-4216-B136-53C333A68DA0}"/>
            </a:ext>
          </a:extLst>
        </xdr:cNvPr>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31" name="直線コネクタ 130">
          <a:extLst>
            <a:ext uri="{FF2B5EF4-FFF2-40B4-BE49-F238E27FC236}">
              <a16:creationId xmlns:a16="http://schemas.microsoft.com/office/drawing/2014/main" id="{EC146085-ACAE-46D4-8704-90BCA8275F2F}"/>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32" name="テキスト ボックス 131">
          <a:extLst>
            <a:ext uri="{FF2B5EF4-FFF2-40B4-BE49-F238E27FC236}">
              <a16:creationId xmlns:a16="http://schemas.microsoft.com/office/drawing/2014/main" id="{F816C64A-5156-4C1D-886F-DA76BFEB8CE9}"/>
            </a:ext>
          </a:extLst>
        </xdr:cNvPr>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33" name="直線コネクタ 132">
          <a:extLst>
            <a:ext uri="{FF2B5EF4-FFF2-40B4-BE49-F238E27FC236}">
              <a16:creationId xmlns:a16="http://schemas.microsoft.com/office/drawing/2014/main" id="{705507BA-C298-44B0-B880-42026734733E}"/>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34" name="テキスト ボックス 133">
          <a:extLst>
            <a:ext uri="{FF2B5EF4-FFF2-40B4-BE49-F238E27FC236}">
              <a16:creationId xmlns:a16="http://schemas.microsoft.com/office/drawing/2014/main" id="{3911F18D-FD2F-4F50-97DD-D936EA78416D}"/>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35" name="直線コネクタ 134">
          <a:extLst>
            <a:ext uri="{FF2B5EF4-FFF2-40B4-BE49-F238E27FC236}">
              <a16:creationId xmlns:a16="http://schemas.microsoft.com/office/drawing/2014/main" id="{0B13EBDD-FC54-40FA-BF2B-499A0FA78009}"/>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36" name="テキスト ボックス 135">
          <a:extLst>
            <a:ext uri="{FF2B5EF4-FFF2-40B4-BE49-F238E27FC236}">
              <a16:creationId xmlns:a16="http://schemas.microsoft.com/office/drawing/2014/main" id="{517A1CB3-D0F5-44B9-AC44-7711323B0936}"/>
            </a:ext>
          </a:extLst>
        </xdr:cNvPr>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7" name="直線コネクタ 136">
          <a:extLst>
            <a:ext uri="{FF2B5EF4-FFF2-40B4-BE49-F238E27FC236}">
              <a16:creationId xmlns:a16="http://schemas.microsoft.com/office/drawing/2014/main" id="{7390661B-97FE-4A9C-B6D2-5A0FFD6F4A87}"/>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8" name="債務償還比率グラフ枠">
          <a:extLst>
            <a:ext uri="{FF2B5EF4-FFF2-40B4-BE49-F238E27FC236}">
              <a16:creationId xmlns:a16="http://schemas.microsoft.com/office/drawing/2014/main" id="{D9C63D80-9B58-4D61-AE08-DFB0A93CE53B}"/>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34</xdr:row>
      <xdr:rowOff>73078</xdr:rowOff>
    </xdr:to>
    <xdr:cxnSp macro="">
      <xdr:nvCxnSpPr>
        <xdr:cNvPr id="139" name="直線コネクタ 138">
          <a:extLst>
            <a:ext uri="{FF2B5EF4-FFF2-40B4-BE49-F238E27FC236}">
              <a16:creationId xmlns:a16="http://schemas.microsoft.com/office/drawing/2014/main" id="{B1BAAE3E-BB3A-40F3-93F3-34A16916B6E4}"/>
            </a:ext>
          </a:extLst>
        </xdr:cNvPr>
        <xdr:cNvCxnSpPr/>
      </xdr:nvCxnSpPr>
      <xdr:spPr>
        <a:xfrm flipV="1">
          <a:off x="14793595" y="5312833"/>
          <a:ext cx="1269" cy="1361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76905</xdr:rowOff>
    </xdr:from>
    <xdr:ext cx="469744" cy="259045"/>
    <xdr:sp macro="" textlink="">
      <xdr:nvSpPr>
        <xdr:cNvPr id="140" name="債務償還比率最小値テキスト">
          <a:extLst>
            <a:ext uri="{FF2B5EF4-FFF2-40B4-BE49-F238E27FC236}">
              <a16:creationId xmlns:a16="http://schemas.microsoft.com/office/drawing/2014/main" id="{E027EDD6-122A-43FF-A27A-2C5EA20EC07F}"/>
            </a:ext>
          </a:extLst>
        </xdr:cNvPr>
        <xdr:cNvSpPr txBox="1"/>
      </xdr:nvSpPr>
      <xdr:spPr>
        <a:xfrm>
          <a:off x="14846300" y="6677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73078</xdr:rowOff>
    </xdr:from>
    <xdr:to>
      <xdr:col>76</xdr:col>
      <xdr:colOff>111125</xdr:colOff>
      <xdr:row>34</xdr:row>
      <xdr:rowOff>73078</xdr:rowOff>
    </xdr:to>
    <xdr:cxnSp macro="">
      <xdr:nvCxnSpPr>
        <xdr:cNvPr id="141" name="直線コネクタ 140">
          <a:extLst>
            <a:ext uri="{FF2B5EF4-FFF2-40B4-BE49-F238E27FC236}">
              <a16:creationId xmlns:a16="http://schemas.microsoft.com/office/drawing/2014/main" id="{7E338881-3081-481B-BC1A-1EDC83779361}"/>
            </a:ext>
          </a:extLst>
        </xdr:cNvPr>
        <xdr:cNvCxnSpPr/>
      </xdr:nvCxnSpPr>
      <xdr:spPr>
        <a:xfrm>
          <a:off x="14706600" y="66739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42" name="債務償還比率最大値テキスト">
          <a:extLst>
            <a:ext uri="{FF2B5EF4-FFF2-40B4-BE49-F238E27FC236}">
              <a16:creationId xmlns:a16="http://schemas.microsoft.com/office/drawing/2014/main" id="{E2B16CE0-7D1D-4A6C-8AC9-A901C67CBAC7}"/>
            </a:ext>
          </a:extLst>
        </xdr:cNvPr>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43" name="直線コネクタ 142">
          <a:extLst>
            <a:ext uri="{FF2B5EF4-FFF2-40B4-BE49-F238E27FC236}">
              <a16:creationId xmlns:a16="http://schemas.microsoft.com/office/drawing/2014/main" id="{EC3111AA-F13A-496E-A2D4-73826D85F394}"/>
            </a:ext>
          </a:extLst>
        </xdr:cNvPr>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28349</xdr:rowOff>
    </xdr:from>
    <xdr:ext cx="469744" cy="259045"/>
    <xdr:sp macro="" textlink="">
      <xdr:nvSpPr>
        <xdr:cNvPr id="144" name="債務償還比率平均値テキスト">
          <a:extLst>
            <a:ext uri="{FF2B5EF4-FFF2-40B4-BE49-F238E27FC236}">
              <a16:creationId xmlns:a16="http://schemas.microsoft.com/office/drawing/2014/main" id="{25FA4175-CB9B-45B9-B761-24F1F258336C}"/>
            </a:ext>
          </a:extLst>
        </xdr:cNvPr>
        <xdr:cNvSpPr txBox="1"/>
      </xdr:nvSpPr>
      <xdr:spPr>
        <a:xfrm>
          <a:off x="14846300" y="56004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49922</xdr:rowOff>
    </xdr:from>
    <xdr:to>
      <xdr:col>76</xdr:col>
      <xdr:colOff>73025</xdr:colOff>
      <xdr:row>28</xdr:row>
      <xdr:rowOff>151522</xdr:rowOff>
    </xdr:to>
    <xdr:sp macro="" textlink="">
      <xdr:nvSpPr>
        <xdr:cNvPr id="145" name="フローチャート: 判断 144">
          <a:extLst>
            <a:ext uri="{FF2B5EF4-FFF2-40B4-BE49-F238E27FC236}">
              <a16:creationId xmlns:a16="http://schemas.microsoft.com/office/drawing/2014/main" id="{13B3866C-1B34-4923-9C5F-BAEC9C463F9C}"/>
            </a:ext>
          </a:extLst>
        </xdr:cNvPr>
        <xdr:cNvSpPr/>
      </xdr:nvSpPr>
      <xdr:spPr>
        <a:xfrm>
          <a:off x="14744700" y="56220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28</xdr:row>
      <xdr:rowOff>71152</xdr:rowOff>
    </xdr:from>
    <xdr:to>
      <xdr:col>72</xdr:col>
      <xdr:colOff>123825</xdr:colOff>
      <xdr:row>29</xdr:row>
      <xdr:rowOff>1302</xdr:rowOff>
    </xdr:to>
    <xdr:sp macro="" textlink="">
      <xdr:nvSpPr>
        <xdr:cNvPr id="146" name="フローチャート: 判断 145">
          <a:extLst>
            <a:ext uri="{FF2B5EF4-FFF2-40B4-BE49-F238E27FC236}">
              <a16:creationId xmlns:a16="http://schemas.microsoft.com/office/drawing/2014/main" id="{F9C6293A-BBDA-426B-8562-58819B3EE928}"/>
            </a:ext>
          </a:extLst>
        </xdr:cNvPr>
        <xdr:cNvSpPr/>
      </xdr:nvSpPr>
      <xdr:spPr>
        <a:xfrm>
          <a:off x="14033500" y="5643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29</xdr:row>
      <xdr:rowOff>40217</xdr:rowOff>
    </xdr:from>
    <xdr:to>
      <xdr:col>68</xdr:col>
      <xdr:colOff>123825</xdr:colOff>
      <xdr:row>29</xdr:row>
      <xdr:rowOff>141817</xdr:rowOff>
    </xdr:to>
    <xdr:sp macro="" textlink="">
      <xdr:nvSpPr>
        <xdr:cNvPr id="147" name="フローチャート: 判断 146">
          <a:extLst>
            <a:ext uri="{FF2B5EF4-FFF2-40B4-BE49-F238E27FC236}">
              <a16:creationId xmlns:a16="http://schemas.microsoft.com/office/drawing/2014/main" id="{377DE954-030F-437A-80BE-2CE914CBA476}"/>
            </a:ext>
          </a:extLst>
        </xdr:cNvPr>
        <xdr:cNvSpPr/>
      </xdr:nvSpPr>
      <xdr:spPr>
        <a:xfrm>
          <a:off x="13271500" y="5783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29</xdr:row>
      <xdr:rowOff>51012</xdr:rowOff>
    </xdr:from>
    <xdr:to>
      <xdr:col>64</xdr:col>
      <xdr:colOff>123825</xdr:colOff>
      <xdr:row>29</xdr:row>
      <xdr:rowOff>152612</xdr:rowOff>
    </xdr:to>
    <xdr:sp macro="" textlink="">
      <xdr:nvSpPr>
        <xdr:cNvPr id="148" name="フローチャート: 判断 147">
          <a:extLst>
            <a:ext uri="{FF2B5EF4-FFF2-40B4-BE49-F238E27FC236}">
              <a16:creationId xmlns:a16="http://schemas.microsoft.com/office/drawing/2014/main" id="{A21E675B-471D-4D03-BDDA-BBE1897D5704}"/>
            </a:ext>
          </a:extLst>
        </xdr:cNvPr>
        <xdr:cNvSpPr/>
      </xdr:nvSpPr>
      <xdr:spPr>
        <a:xfrm>
          <a:off x="12509500" y="5794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15208</xdr:rowOff>
    </xdr:from>
    <xdr:to>
      <xdr:col>60</xdr:col>
      <xdr:colOff>123825</xdr:colOff>
      <xdr:row>29</xdr:row>
      <xdr:rowOff>116808</xdr:rowOff>
    </xdr:to>
    <xdr:sp macro="" textlink="">
      <xdr:nvSpPr>
        <xdr:cNvPr id="149" name="フローチャート: 判断 148">
          <a:extLst>
            <a:ext uri="{FF2B5EF4-FFF2-40B4-BE49-F238E27FC236}">
              <a16:creationId xmlns:a16="http://schemas.microsoft.com/office/drawing/2014/main" id="{A75BAC1B-51A8-422D-9EC1-5234B72EF6A7}"/>
            </a:ext>
          </a:extLst>
        </xdr:cNvPr>
        <xdr:cNvSpPr/>
      </xdr:nvSpPr>
      <xdr:spPr>
        <a:xfrm>
          <a:off x="11747500" y="57587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50" name="テキスト ボックス 149">
          <a:extLst>
            <a:ext uri="{FF2B5EF4-FFF2-40B4-BE49-F238E27FC236}">
              <a16:creationId xmlns:a16="http://schemas.microsoft.com/office/drawing/2014/main" id="{09550C42-D84A-46CF-80F8-7BF82284A0D7}"/>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R04</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51" name="テキスト ボックス 150">
          <a:extLst>
            <a:ext uri="{FF2B5EF4-FFF2-40B4-BE49-F238E27FC236}">
              <a16:creationId xmlns:a16="http://schemas.microsoft.com/office/drawing/2014/main" id="{BA259FA0-55C9-4F8F-8713-EBCCCC0327AF}"/>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52" name="テキスト ボックス 151">
          <a:extLst>
            <a:ext uri="{FF2B5EF4-FFF2-40B4-BE49-F238E27FC236}">
              <a16:creationId xmlns:a16="http://schemas.microsoft.com/office/drawing/2014/main" id="{1D99725B-A80B-4C76-B4F8-B842496AECDD}"/>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53" name="テキスト ボックス 152">
          <a:extLst>
            <a:ext uri="{FF2B5EF4-FFF2-40B4-BE49-F238E27FC236}">
              <a16:creationId xmlns:a16="http://schemas.microsoft.com/office/drawing/2014/main" id="{CEF0131E-8927-472D-89C5-68F4595BBB55}"/>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4" name="テキスト ボックス 153">
          <a:extLst>
            <a:ext uri="{FF2B5EF4-FFF2-40B4-BE49-F238E27FC236}">
              <a16:creationId xmlns:a16="http://schemas.microsoft.com/office/drawing/2014/main" id="{16265BEF-19DD-4B1C-8EB2-E4EB8CC46E31}"/>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36766</xdr:rowOff>
    </xdr:from>
    <xdr:to>
      <xdr:col>76</xdr:col>
      <xdr:colOff>73025</xdr:colOff>
      <xdr:row>26</xdr:row>
      <xdr:rowOff>138366</xdr:rowOff>
    </xdr:to>
    <xdr:sp macro="" textlink="">
      <xdr:nvSpPr>
        <xdr:cNvPr id="155" name="楕円 154">
          <a:extLst>
            <a:ext uri="{FF2B5EF4-FFF2-40B4-BE49-F238E27FC236}">
              <a16:creationId xmlns:a16="http://schemas.microsoft.com/office/drawing/2014/main" id="{9EFB66B5-5F81-40D6-84A9-4EE8A357B7CE}"/>
            </a:ext>
          </a:extLst>
        </xdr:cNvPr>
        <xdr:cNvSpPr/>
      </xdr:nvSpPr>
      <xdr:spPr>
        <a:xfrm>
          <a:off x="14744700" y="5265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25</xdr:row>
      <xdr:rowOff>157285</xdr:rowOff>
    </xdr:from>
    <xdr:ext cx="340478" cy="259045"/>
    <xdr:sp macro="" textlink="">
      <xdr:nvSpPr>
        <xdr:cNvPr id="156" name="債務償還比率該当値テキスト">
          <a:extLst>
            <a:ext uri="{FF2B5EF4-FFF2-40B4-BE49-F238E27FC236}">
              <a16:creationId xmlns:a16="http://schemas.microsoft.com/office/drawing/2014/main" id="{63DCAF15-B478-405B-A2A4-9AF747F8324C}"/>
            </a:ext>
          </a:extLst>
        </xdr:cNvPr>
        <xdr:cNvSpPr txBox="1"/>
      </xdr:nvSpPr>
      <xdr:spPr>
        <a:xfrm>
          <a:off x="14846300" y="5215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26</xdr:row>
      <xdr:rowOff>146336</xdr:rowOff>
    </xdr:from>
    <xdr:to>
      <xdr:col>72</xdr:col>
      <xdr:colOff>123825</xdr:colOff>
      <xdr:row>27</xdr:row>
      <xdr:rowOff>76486</xdr:rowOff>
    </xdr:to>
    <xdr:sp macro="" textlink="">
      <xdr:nvSpPr>
        <xdr:cNvPr id="157" name="楕円 156">
          <a:extLst>
            <a:ext uri="{FF2B5EF4-FFF2-40B4-BE49-F238E27FC236}">
              <a16:creationId xmlns:a16="http://schemas.microsoft.com/office/drawing/2014/main" id="{BB19BB79-EDAC-40A6-8C75-F296119E9397}"/>
            </a:ext>
          </a:extLst>
        </xdr:cNvPr>
        <xdr:cNvSpPr/>
      </xdr:nvSpPr>
      <xdr:spPr>
        <a:xfrm>
          <a:off x="14033500" y="5375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26</xdr:row>
      <xdr:rowOff>87566</xdr:rowOff>
    </xdr:from>
    <xdr:to>
      <xdr:col>76</xdr:col>
      <xdr:colOff>22225</xdr:colOff>
      <xdr:row>27</xdr:row>
      <xdr:rowOff>25686</xdr:rowOff>
    </xdr:to>
    <xdr:cxnSp macro="">
      <xdr:nvCxnSpPr>
        <xdr:cNvPr id="158" name="直線コネクタ 157">
          <a:extLst>
            <a:ext uri="{FF2B5EF4-FFF2-40B4-BE49-F238E27FC236}">
              <a16:creationId xmlns:a16="http://schemas.microsoft.com/office/drawing/2014/main" id="{B5FB2A79-3EEC-45ED-AEA2-F2C993501C9A}"/>
            </a:ext>
          </a:extLst>
        </xdr:cNvPr>
        <xdr:cNvCxnSpPr/>
      </xdr:nvCxnSpPr>
      <xdr:spPr>
        <a:xfrm flipV="1">
          <a:off x="14084300" y="5316791"/>
          <a:ext cx="711200" cy="109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27</xdr:row>
      <xdr:rowOff>128355</xdr:rowOff>
    </xdr:from>
    <xdr:to>
      <xdr:col>68</xdr:col>
      <xdr:colOff>123825</xdr:colOff>
      <xdr:row>28</xdr:row>
      <xdr:rowOff>58505</xdr:rowOff>
    </xdr:to>
    <xdr:sp macro="" textlink="">
      <xdr:nvSpPr>
        <xdr:cNvPr id="159" name="楕円 158">
          <a:extLst>
            <a:ext uri="{FF2B5EF4-FFF2-40B4-BE49-F238E27FC236}">
              <a16:creationId xmlns:a16="http://schemas.microsoft.com/office/drawing/2014/main" id="{68C93030-8693-4457-BD6F-DB2C8F76C558}"/>
            </a:ext>
          </a:extLst>
        </xdr:cNvPr>
        <xdr:cNvSpPr/>
      </xdr:nvSpPr>
      <xdr:spPr>
        <a:xfrm>
          <a:off x="13271500" y="5529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27</xdr:row>
      <xdr:rowOff>25686</xdr:rowOff>
    </xdr:from>
    <xdr:to>
      <xdr:col>72</xdr:col>
      <xdr:colOff>73025</xdr:colOff>
      <xdr:row>28</xdr:row>
      <xdr:rowOff>7705</xdr:rowOff>
    </xdr:to>
    <xdr:cxnSp macro="">
      <xdr:nvCxnSpPr>
        <xdr:cNvPr id="160" name="直線コネクタ 159">
          <a:extLst>
            <a:ext uri="{FF2B5EF4-FFF2-40B4-BE49-F238E27FC236}">
              <a16:creationId xmlns:a16="http://schemas.microsoft.com/office/drawing/2014/main" id="{BAB3C8BB-4F36-499A-87E4-7F1418F15303}"/>
            </a:ext>
          </a:extLst>
        </xdr:cNvPr>
        <xdr:cNvCxnSpPr/>
      </xdr:nvCxnSpPr>
      <xdr:spPr>
        <a:xfrm flipV="1">
          <a:off x="13322300" y="5426361"/>
          <a:ext cx="762000" cy="1534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28</xdr:row>
      <xdr:rowOff>126926</xdr:rowOff>
    </xdr:from>
    <xdr:to>
      <xdr:col>64</xdr:col>
      <xdr:colOff>123825</xdr:colOff>
      <xdr:row>29</xdr:row>
      <xdr:rowOff>57076</xdr:rowOff>
    </xdr:to>
    <xdr:sp macro="" textlink="">
      <xdr:nvSpPr>
        <xdr:cNvPr id="161" name="楕円 160">
          <a:extLst>
            <a:ext uri="{FF2B5EF4-FFF2-40B4-BE49-F238E27FC236}">
              <a16:creationId xmlns:a16="http://schemas.microsoft.com/office/drawing/2014/main" id="{B4DE65EC-0119-4EF0-B7DE-F2F5BC105A95}"/>
            </a:ext>
          </a:extLst>
        </xdr:cNvPr>
        <xdr:cNvSpPr/>
      </xdr:nvSpPr>
      <xdr:spPr>
        <a:xfrm>
          <a:off x="12509500" y="5699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28</xdr:row>
      <xdr:rowOff>7705</xdr:rowOff>
    </xdr:from>
    <xdr:to>
      <xdr:col>68</xdr:col>
      <xdr:colOff>73025</xdr:colOff>
      <xdr:row>29</xdr:row>
      <xdr:rowOff>6276</xdr:rowOff>
    </xdr:to>
    <xdr:cxnSp macro="">
      <xdr:nvCxnSpPr>
        <xdr:cNvPr id="162" name="直線コネクタ 161">
          <a:extLst>
            <a:ext uri="{FF2B5EF4-FFF2-40B4-BE49-F238E27FC236}">
              <a16:creationId xmlns:a16="http://schemas.microsoft.com/office/drawing/2014/main" id="{6923B620-8B42-40E3-800B-97B63C4EF3C4}"/>
            </a:ext>
          </a:extLst>
        </xdr:cNvPr>
        <xdr:cNvCxnSpPr/>
      </xdr:nvCxnSpPr>
      <xdr:spPr>
        <a:xfrm flipV="1">
          <a:off x="12560300" y="5579830"/>
          <a:ext cx="762000" cy="1700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28</xdr:row>
      <xdr:rowOff>153194</xdr:rowOff>
    </xdr:from>
    <xdr:to>
      <xdr:col>60</xdr:col>
      <xdr:colOff>123825</xdr:colOff>
      <xdr:row>29</xdr:row>
      <xdr:rowOff>83344</xdr:rowOff>
    </xdr:to>
    <xdr:sp macro="" textlink="">
      <xdr:nvSpPr>
        <xdr:cNvPr id="163" name="楕円 162">
          <a:extLst>
            <a:ext uri="{FF2B5EF4-FFF2-40B4-BE49-F238E27FC236}">
              <a16:creationId xmlns:a16="http://schemas.microsoft.com/office/drawing/2014/main" id="{0D4DB425-C3A6-4473-BFDE-239DC02EF253}"/>
            </a:ext>
          </a:extLst>
        </xdr:cNvPr>
        <xdr:cNvSpPr/>
      </xdr:nvSpPr>
      <xdr:spPr>
        <a:xfrm>
          <a:off x="11747500" y="57253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29</xdr:row>
      <xdr:rowOff>6276</xdr:rowOff>
    </xdr:from>
    <xdr:to>
      <xdr:col>64</xdr:col>
      <xdr:colOff>73025</xdr:colOff>
      <xdr:row>29</xdr:row>
      <xdr:rowOff>32544</xdr:rowOff>
    </xdr:to>
    <xdr:cxnSp macro="">
      <xdr:nvCxnSpPr>
        <xdr:cNvPr id="164" name="直線コネクタ 163">
          <a:extLst>
            <a:ext uri="{FF2B5EF4-FFF2-40B4-BE49-F238E27FC236}">
              <a16:creationId xmlns:a16="http://schemas.microsoft.com/office/drawing/2014/main" id="{A1C5C6A0-E63C-44BD-930C-A4C395D05A83}"/>
            </a:ext>
          </a:extLst>
        </xdr:cNvPr>
        <xdr:cNvCxnSpPr/>
      </xdr:nvCxnSpPr>
      <xdr:spPr>
        <a:xfrm flipV="1">
          <a:off x="11798300" y="5749851"/>
          <a:ext cx="762000" cy="262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28</xdr:row>
      <xdr:rowOff>163879</xdr:rowOff>
    </xdr:from>
    <xdr:ext cx="469744" cy="259045"/>
    <xdr:sp macro="" textlink="">
      <xdr:nvSpPr>
        <xdr:cNvPr id="165" name="n_1aveValue債務償還比率">
          <a:extLst>
            <a:ext uri="{FF2B5EF4-FFF2-40B4-BE49-F238E27FC236}">
              <a16:creationId xmlns:a16="http://schemas.microsoft.com/office/drawing/2014/main" id="{F571B7BF-87D2-4386-8436-580C18A67F6E}"/>
            </a:ext>
          </a:extLst>
        </xdr:cNvPr>
        <xdr:cNvSpPr txBox="1"/>
      </xdr:nvSpPr>
      <xdr:spPr>
        <a:xfrm>
          <a:off x="13836727" y="5736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132944</xdr:rowOff>
    </xdr:from>
    <xdr:ext cx="469744" cy="259045"/>
    <xdr:sp macro="" textlink="">
      <xdr:nvSpPr>
        <xdr:cNvPr id="166" name="n_2aveValue債務償還比率">
          <a:extLst>
            <a:ext uri="{FF2B5EF4-FFF2-40B4-BE49-F238E27FC236}">
              <a16:creationId xmlns:a16="http://schemas.microsoft.com/office/drawing/2014/main" id="{DF374E32-6529-40B5-8FD4-8BBBA7F11AD0}"/>
            </a:ext>
          </a:extLst>
        </xdr:cNvPr>
        <xdr:cNvSpPr txBox="1"/>
      </xdr:nvSpPr>
      <xdr:spPr>
        <a:xfrm>
          <a:off x="13087427" y="5876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143739</xdr:rowOff>
    </xdr:from>
    <xdr:ext cx="469744" cy="259045"/>
    <xdr:sp macro="" textlink="">
      <xdr:nvSpPr>
        <xdr:cNvPr id="167" name="n_3aveValue債務償還比率">
          <a:extLst>
            <a:ext uri="{FF2B5EF4-FFF2-40B4-BE49-F238E27FC236}">
              <a16:creationId xmlns:a16="http://schemas.microsoft.com/office/drawing/2014/main" id="{74834E0D-83C3-4F94-9B7D-B88331B40FD3}"/>
            </a:ext>
          </a:extLst>
        </xdr:cNvPr>
        <xdr:cNvSpPr txBox="1"/>
      </xdr:nvSpPr>
      <xdr:spPr>
        <a:xfrm>
          <a:off x="12325427" y="58873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107935</xdr:rowOff>
    </xdr:from>
    <xdr:ext cx="469744" cy="259045"/>
    <xdr:sp macro="" textlink="">
      <xdr:nvSpPr>
        <xdr:cNvPr id="168" name="n_4aveValue債務償還比率">
          <a:extLst>
            <a:ext uri="{FF2B5EF4-FFF2-40B4-BE49-F238E27FC236}">
              <a16:creationId xmlns:a16="http://schemas.microsoft.com/office/drawing/2014/main" id="{4CF96751-E8AF-4D70-AB95-EBEDBC5D21F4}"/>
            </a:ext>
          </a:extLst>
        </xdr:cNvPr>
        <xdr:cNvSpPr txBox="1"/>
      </xdr:nvSpPr>
      <xdr:spPr>
        <a:xfrm>
          <a:off x="11563427" y="58515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48269</xdr:colOff>
      <xdr:row>25</xdr:row>
      <xdr:rowOff>93013</xdr:rowOff>
    </xdr:from>
    <xdr:ext cx="405111" cy="259045"/>
    <xdr:sp macro="" textlink="">
      <xdr:nvSpPr>
        <xdr:cNvPr id="169" name="n_1mainValue債務償還比率">
          <a:extLst>
            <a:ext uri="{FF2B5EF4-FFF2-40B4-BE49-F238E27FC236}">
              <a16:creationId xmlns:a16="http://schemas.microsoft.com/office/drawing/2014/main" id="{8AABBE1A-1A9E-4815-81F0-A48D9D5C4D32}"/>
            </a:ext>
          </a:extLst>
        </xdr:cNvPr>
        <xdr:cNvSpPr txBox="1"/>
      </xdr:nvSpPr>
      <xdr:spPr>
        <a:xfrm>
          <a:off x="13869044" y="51507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26</xdr:row>
      <xdr:rowOff>75032</xdr:rowOff>
    </xdr:from>
    <xdr:ext cx="469744" cy="259045"/>
    <xdr:sp macro="" textlink="">
      <xdr:nvSpPr>
        <xdr:cNvPr id="170" name="n_2mainValue債務償還比率">
          <a:extLst>
            <a:ext uri="{FF2B5EF4-FFF2-40B4-BE49-F238E27FC236}">
              <a16:creationId xmlns:a16="http://schemas.microsoft.com/office/drawing/2014/main" id="{5BDB7D4A-B913-4004-AF32-8AF6782BDA55}"/>
            </a:ext>
          </a:extLst>
        </xdr:cNvPr>
        <xdr:cNvSpPr txBox="1"/>
      </xdr:nvSpPr>
      <xdr:spPr>
        <a:xfrm>
          <a:off x="13087427" y="5304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73603</xdr:rowOff>
    </xdr:from>
    <xdr:ext cx="469744" cy="259045"/>
    <xdr:sp macro="" textlink="">
      <xdr:nvSpPr>
        <xdr:cNvPr id="171" name="n_3mainValue債務償還比率">
          <a:extLst>
            <a:ext uri="{FF2B5EF4-FFF2-40B4-BE49-F238E27FC236}">
              <a16:creationId xmlns:a16="http://schemas.microsoft.com/office/drawing/2014/main" id="{27729C7C-6196-4B6D-B394-B51DEFCDF1E7}"/>
            </a:ext>
          </a:extLst>
        </xdr:cNvPr>
        <xdr:cNvSpPr txBox="1"/>
      </xdr:nvSpPr>
      <xdr:spPr>
        <a:xfrm>
          <a:off x="12325427" y="54742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99871</xdr:rowOff>
    </xdr:from>
    <xdr:ext cx="469744" cy="259045"/>
    <xdr:sp macro="" textlink="">
      <xdr:nvSpPr>
        <xdr:cNvPr id="172" name="n_4mainValue債務償還比率">
          <a:extLst>
            <a:ext uri="{FF2B5EF4-FFF2-40B4-BE49-F238E27FC236}">
              <a16:creationId xmlns:a16="http://schemas.microsoft.com/office/drawing/2014/main" id="{46DE303A-7D9F-457A-A0DA-6CE58932BDA3}"/>
            </a:ext>
          </a:extLst>
        </xdr:cNvPr>
        <xdr:cNvSpPr txBox="1"/>
      </xdr:nvSpPr>
      <xdr:spPr>
        <a:xfrm>
          <a:off x="11563427" y="5500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73" name="正方形/長方形 172">
          <a:extLst>
            <a:ext uri="{FF2B5EF4-FFF2-40B4-BE49-F238E27FC236}">
              <a16:creationId xmlns:a16="http://schemas.microsoft.com/office/drawing/2014/main" id="{E62B5CA8-146E-4ACC-9974-0FAADDC251DC}"/>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74" name="正方形/長方形 173">
          <a:extLst>
            <a:ext uri="{FF2B5EF4-FFF2-40B4-BE49-F238E27FC236}">
              <a16:creationId xmlns:a16="http://schemas.microsoft.com/office/drawing/2014/main" id="{6C6526A7-9542-4EF4-BC30-36D852EE6E9B}"/>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75" name="テキスト ボックス 174">
          <a:extLst>
            <a:ext uri="{FF2B5EF4-FFF2-40B4-BE49-F238E27FC236}">
              <a16:creationId xmlns:a16="http://schemas.microsoft.com/office/drawing/2014/main" id="{1A8F8C54-D4F3-4248-AD21-5645E6BF0C60}"/>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76" name="テキスト ボックス 175">
          <a:extLst>
            <a:ext uri="{FF2B5EF4-FFF2-40B4-BE49-F238E27FC236}">
              <a16:creationId xmlns:a16="http://schemas.microsoft.com/office/drawing/2014/main" id="{9A33EB22-D9AF-400E-85DD-5DA45669D12C}"/>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7" name="テキスト ボックス 176">
          <a:extLst>
            <a:ext uri="{FF2B5EF4-FFF2-40B4-BE49-F238E27FC236}">
              <a16:creationId xmlns:a16="http://schemas.microsoft.com/office/drawing/2014/main" id="{689D745E-801B-420E-88D9-B86CA7C813FE}"/>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8" name="テキスト ボックス 177">
          <a:extLst>
            <a:ext uri="{FF2B5EF4-FFF2-40B4-BE49-F238E27FC236}">
              <a16:creationId xmlns:a16="http://schemas.microsoft.com/office/drawing/2014/main" id="{94C7E407-EB2D-431A-B63C-E04343DA03D9}"/>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D4D3534D-47B9-420B-AFC1-D5CF9BF25B44}"/>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759CA2E6-54E2-4254-937E-A2690A5D50F0}"/>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FA96EE0E-6D65-429C-A6C3-CEC3C26F2A13}"/>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9E8D1EE4-AC16-4D54-802C-20E37F79AF42}"/>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北海道雨竜町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A3EBAF80-2117-44F7-AA32-67A28323BEB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D02EE55B-D36A-4EA7-BCE9-5F9CE72AB812}"/>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616CC618-8781-4456-BC76-A744BCA2BCEE}"/>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8114A23F-4E75-41C5-8351-E9C207749693}"/>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103CC4F2-57E9-481A-BFF6-533265BF2165}"/>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D6887100-8044-4566-ACF6-360039E07FE4}"/>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2,154
2,145
191.15
4,010,580
3,900,639
109,001
2,094,960
3,519,133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827B71EE-AE88-4618-A2AC-2729933B2AA8}"/>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37421078-89E1-40B6-84EF-CFFD44D86A0D}"/>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3AA0AE47-2F28-482C-B56D-31587001FF36}"/>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4B110756-EB45-4A49-9ADF-B84BF15CC26A}"/>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219B8CF5-1C80-4F26-8AEB-2C4F6DCC85AF}"/>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91EBEDB-AF7D-4F0B-9DBF-5BE4B2C1AB09}"/>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6E1F515F-FAD4-4E8C-AE28-B1237AA38166}"/>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434D095-4E6F-4D39-BD89-3E03F187FAC3}"/>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6F008F6B-1D6A-4446-B8DD-9876EB502D6D}"/>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9EBFE1ED-5F63-4797-83E6-1A23900232E2}"/>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811E2144-51D7-4623-9FC5-9869497730F8}"/>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791B07CE-EEB2-4A4D-9E70-820BA0C69AB3}"/>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843EF4AC-EFD7-4F0D-A54C-6F32A33C5A74}"/>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76241FB5-C136-45DC-AAB8-FC9F21B31FDB}"/>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62B65AC8-E93C-4534-AE56-48B9B0E432DC}"/>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3697E7D-07DE-412C-A228-DAF56CA917BD}"/>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211AD0CD-DFBB-4EF1-83CC-D769FDBD7332}"/>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9D0D6478-CAE7-4B1F-8EE8-217ACB2F5C7D}"/>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DC992CDF-FE8B-4242-839B-8807FB370621}"/>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44610147-35D4-478F-9CB5-1196D72C4F05}"/>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03DA7745-8AFF-4C79-91F1-3F04894D1623}"/>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3FE2DBB9-04DB-4ED6-A9A1-BD6FDF78910E}"/>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877FB657-A2B9-45BE-B57B-22F1CFBF0E76}"/>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B88B6BBE-A538-44F8-8991-3C746FB5B8D3}"/>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729FF2F7-17D3-40A0-B309-7541674749BC}"/>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B6EACD56-D52B-4F40-BC54-EC1DA65386BF}"/>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4DF9DB77-97E2-44F3-A218-3E8F33605AA6}"/>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8771AA3B-B179-453D-A915-BCBFA5B956F6}"/>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8292C915-8103-4207-A94D-27282B650B47}"/>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CBCA6EB6-F1B9-4F9E-99E3-C66AE70B71D3}"/>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3337F9C2-3A0B-4486-AC4E-AAD4983904C5}"/>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32DDF4D8-45B9-41C7-B447-642C07E1BD26}"/>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0C9D8B18-768D-4B3F-9539-F3FF7365246A}"/>
            </a:ext>
          </a:extLst>
        </xdr:cNvPr>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1ED0AD41-9D01-4972-8FA3-697B207063DF}"/>
            </a:ext>
          </a:extLst>
        </xdr:cNvPr>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199D6525-2AE0-42AB-864A-ED3205EF6858}"/>
            </a:ext>
          </a:extLst>
        </xdr:cNvPr>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E3A7F259-C81D-4346-9677-B296B6B37915}"/>
            </a:ext>
          </a:extLst>
        </xdr:cNvPr>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AB99452E-2A63-41AE-A19E-39C90422E878}"/>
            </a:ext>
          </a:extLst>
        </xdr:cNvPr>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4D99C0D9-288A-462A-B253-529294457836}"/>
            </a:ext>
          </a:extLst>
        </xdr:cNvPr>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2CCDFB7D-EFDD-44B3-9398-B6C02D03A2DF}"/>
            </a:ext>
          </a:extLst>
        </xdr:cNvPr>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B4A67DEC-D6B0-46F9-BE2F-29295EC81B25}"/>
            </a:ext>
          </a:extLst>
        </xdr:cNvPr>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B765A79F-3F04-4A6B-973B-4B3DF37E894B}"/>
            </a:ext>
          </a:extLst>
        </xdr:cNvPr>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FDEE5BE3-8661-41C8-BDAA-03D0CE0CE618}"/>
            </a:ext>
          </a:extLst>
        </xdr:cNvPr>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E3C799BA-3927-48AA-8ECE-846094C0D03F}"/>
            </a:ext>
          </a:extLst>
        </xdr:cNvPr>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2BDCE38D-5981-4709-9CFF-8B36E7AD3069}"/>
            </a:ext>
          </a:extLst>
        </xdr:cNvPr>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DE0A722B-6DA4-4B61-ACF5-398A7E5C17CE}"/>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a:extLst>
            <a:ext uri="{FF2B5EF4-FFF2-40B4-BE49-F238E27FC236}">
              <a16:creationId xmlns:a16="http://schemas.microsoft.com/office/drawing/2014/main" id="{0D63FA78-DFBC-45C5-ABCD-5357ECAFE1DF}"/>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42</xdr:row>
      <xdr:rowOff>64770</xdr:rowOff>
    </xdr:to>
    <xdr:cxnSp macro="">
      <xdr:nvCxnSpPr>
        <xdr:cNvPr id="58" name="直線コネクタ 57">
          <a:extLst>
            <a:ext uri="{FF2B5EF4-FFF2-40B4-BE49-F238E27FC236}">
              <a16:creationId xmlns:a16="http://schemas.microsoft.com/office/drawing/2014/main" id="{6FD3A84E-2C9A-4A29-B336-045D73B5EA94}"/>
            </a:ext>
          </a:extLst>
        </xdr:cNvPr>
        <xdr:cNvCxnSpPr/>
      </xdr:nvCxnSpPr>
      <xdr:spPr>
        <a:xfrm flipV="1">
          <a:off x="4634865" y="5660572"/>
          <a:ext cx="0" cy="160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68597</xdr:rowOff>
    </xdr:from>
    <xdr:ext cx="405111" cy="259045"/>
    <xdr:sp macro="" textlink="">
      <xdr:nvSpPr>
        <xdr:cNvPr id="59" name="【道路】&#10;有形固定資産減価償却率最小値テキスト">
          <a:extLst>
            <a:ext uri="{FF2B5EF4-FFF2-40B4-BE49-F238E27FC236}">
              <a16:creationId xmlns:a16="http://schemas.microsoft.com/office/drawing/2014/main" id="{BDC7C2D4-8A44-49AF-975C-BF9A22B137D9}"/>
            </a:ext>
          </a:extLst>
        </xdr:cNvPr>
        <xdr:cNvSpPr txBox="1"/>
      </xdr:nvSpPr>
      <xdr:spPr>
        <a:xfrm>
          <a:off x="4673600" y="726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64770</xdr:rowOff>
    </xdr:from>
    <xdr:to>
      <xdr:col>24</xdr:col>
      <xdr:colOff>152400</xdr:colOff>
      <xdr:row>42</xdr:row>
      <xdr:rowOff>64770</xdr:rowOff>
    </xdr:to>
    <xdr:cxnSp macro="">
      <xdr:nvCxnSpPr>
        <xdr:cNvPr id="60" name="直線コネクタ 59">
          <a:extLst>
            <a:ext uri="{FF2B5EF4-FFF2-40B4-BE49-F238E27FC236}">
              <a16:creationId xmlns:a16="http://schemas.microsoft.com/office/drawing/2014/main" id="{BC8F2C74-DE24-4455-BB6A-E7726904DC89}"/>
            </a:ext>
          </a:extLst>
        </xdr:cNvPr>
        <xdr:cNvCxnSpPr/>
      </xdr:nvCxnSpPr>
      <xdr:spPr>
        <a:xfrm>
          <a:off x="4546600" y="726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340478" cy="259045"/>
    <xdr:sp macro="" textlink="">
      <xdr:nvSpPr>
        <xdr:cNvPr id="61" name="【道路】&#10;有形固定資産減価償却率最大値テキスト">
          <a:extLst>
            <a:ext uri="{FF2B5EF4-FFF2-40B4-BE49-F238E27FC236}">
              <a16:creationId xmlns:a16="http://schemas.microsoft.com/office/drawing/2014/main" id="{BBF2EDC6-563A-49D8-BBF6-AFC981ED5757}"/>
            </a:ext>
          </a:extLst>
        </xdr:cNvPr>
        <xdr:cNvSpPr txBox="1"/>
      </xdr:nvSpPr>
      <xdr:spPr>
        <a:xfrm>
          <a:off x="4673600" y="54357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2" name="直線コネクタ 61">
          <a:extLst>
            <a:ext uri="{FF2B5EF4-FFF2-40B4-BE49-F238E27FC236}">
              <a16:creationId xmlns:a16="http://schemas.microsoft.com/office/drawing/2014/main" id="{053096B5-53C3-44DE-B3EC-5CC0C1F71299}"/>
            </a:ext>
          </a:extLst>
        </xdr:cNvPr>
        <xdr:cNvCxnSpPr/>
      </xdr:nvCxnSpPr>
      <xdr:spPr>
        <a:xfrm>
          <a:off x="4546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38</xdr:row>
      <xdr:rowOff>30315</xdr:rowOff>
    </xdr:from>
    <xdr:ext cx="405111" cy="259045"/>
    <xdr:sp macro="" textlink="">
      <xdr:nvSpPr>
        <xdr:cNvPr id="63" name="【道路】&#10;有形固定資産減価償却率平均値テキスト">
          <a:extLst>
            <a:ext uri="{FF2B5EF4-FFF2-40B4-BE49-F238E27FC236}">
              <a16:creationId xmlns:a16="http://schemas.microsoft.com/office/drawing/2014/main" id="{8BA2DC7C-7051-42EA-B627-3595B80F4B65}"/>
            </a:ext>
          </a:extLst>
        </xdr:cNvPr>
        <xdr:cNvSpPr txBox="1"/>
      </xdr:nvSpPr>
      <xdr:spPr>
        <a:xfrm>
          <a:off x="4673600" y="654541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7438</xdr:rowOff>
    </xdr:from>
    <xdr:to>
      <xdr:col>24</xdr:col>
      <xdr:colOff>114300</xdr:colOff>
      <xdr:row>39</xdr:row>
      <xdr:rowOff>109038</xdr:rowOff>
    </xdr:to>
    <xdr:sp macro="" textlink="">
      <xdr:nvSpPr>
        <xdr:cNvPr id="64" name="フローチャート: 判断 63">
          <a:extLst>
            <a:ext uri="{FF2B5EF4-FFF2-40B4-BE49-F238E27FC236}">
              <a16:creationId xmlns:a16="http://schemas.microsoft.com/office/drawing/2014/main" id="{631B4C98-B5E8-4B27-8207-6A2DD028A8F7}"/>
            </a:ext>
          </a:extLst>
        </xdr:cNvPr>
        <xdr:cNvSpPr/>
      </xdr:nvSpPr>
      <xdr:spPr>
        <a:xfrm>
          <a:off x="4584700" y="66939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156028</xdr:rowOff>
    </xdr:from>
    <xdr:to>
      <xdr:col>20</xdr:col>
      <xdr:colOff>38100</xdr:colOff>
      <xdr:row>39</xdr:row>
      <xdr:rowOff>86178</xdr:rowOff>
    </xdr:to>
    <xdr:sp macro="" textlink="">
      <xdr:nvSpPr>
        <xdr:cNvPr id="65" name="フローチャート: 判断 64">
          <a:extLst>
            <a:ext uri="{FF2B5EF4-FFF2-40B4-BE49-F238E27FC236}">
              <a16:creationId xmlns:a16="http://schemas.microsoft.com/office/drawing/2014/main" id="{8D71785A-D862-467E-82E2-3D15CC3A9F9B}"/>
            </a:ext>
          </a:extLst>
        </xdr:cNvPr>
        <xdr:cNvSpPr/>
      </xdr:nvSpPr>
      <xdr:spPr>
        <a:xfrm>
          <a:off x="3746500" y="6671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123372</xdr:rowOff>
    </xdr:from>
    <xdr:to>
      <xdr:col>15</xdr:col>
      <xdr:colOff>101600</xdr:colOff>
      <xdr:row>39</xdr:row>
      <xdr:rowOff>53522</xdr:rowOff>
    </xdr:to>
    <xdr:sp macro="" textlink="">
      <xdr:nvSpPr>
        <xdr:cNvPr id="66" name="フローチャート: 判断 65">
          <a:extLst>
            <a:ext uri="{FF2B5EF4-FFF2-40B4-BE49-F238E27FC236}">
              <a16:creationId xmlns:a16="http://schemas.microsoft.com/office/drawing/2014/main" id="{248E15B8-8B85-4423-BB32-F70C76515999}"/>
            </a:ext>
          </a:extLst>
        </xdr:cNvPr>
        <xdr:cNvSpPr/>
      </xdr:nvSpPr>
      <xdr:spPr>
        <a:xfrm>
          <a:off x="2857500" y="6638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118473</xdr:rowOff>
    </xdr:from>
    <xdr:to>
      <xdr:col>10</xdr:col>
      <xdr:colOff>165100</xdr:colOff>
      <xdr:row>39</xdr:row>
      <xdr:rowOff>48623</xdr:rowOff>
    </xdr:to>
    <xdr:sp macro="" textlink="">
      <xdr:nvSpPr>
        <xdr:cNvPr id="67" name="フローチャート: 判断 66">
          <a:extLst>
            <a:ext uri="{FF2B5EF4-FFF2-40B4-BE49-F238E27FC236}">
              <a16:creationId xmlns:a16="http://schemas.microsoft.com/office/drawing/2014/main" id="{49204F15-E7FB-4FA3-B8F6-DCDC9845F218}"/>
            </a:ext>
          </a:extLst>
        </xdr:cNvPr>
        <xdr:cNvSpPr/>
      </xdr:nvSpPr>
      <xdr:spPr>
        <a:xfrm>
          <a:off x="1968500" y="66335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38</xdr:row>
      <xdr:rowOff>87449</xdr:rowOff>
    </xdr:from>
    <xdr:to>
      <xdr:col>6</xdr:col>
      <xdr:colOff>38100</xdr:colOff>
      <xdr:row>39</xdr:row>
      <xdr:rowOff>17599</xdr:rowOff>
    </xdr:to>
    <xdr:sp macro="" textlink="">
      <xdr:nvSpPr>
        <xdr:cNvPr id="68" name="フローチャート: 判断 67">
          <a:extLst>
            <a:ext uri="{FF2B5EF4-FFF2-40B4-BE49-F238E27FC236}">
              <a16:creationId xmlns:a16="http://schemas.microsoft.com/office/drawing/2014/main" id="{44CABD00-66E2-4B2B-850E-866EF142E22B}"/>
            </a:ext>
          </a:extLst>
        </xdr:cNvPr>
        <xdr:cNvSpPr/>
      </xdr:nvSpPr>
      <xdr:spPr>
        <a:xfrm>
          <a:off x="1079500" y="6602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58D19D33-47B1-420E-A756-A80AC2948097}"/>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A8FE0776-067A-453F-94F2-B01A4901227E}"/>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D06E942D-B9A8-4193-904B-27589ECE47C9}"/>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857EE084-8D8F-4F1C-9A54-CA0EE9F423FD}"/>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132A136A-7392-46BD-B79C-36350637D3DF}"/>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103777</xdr:rowOff>
    </xdr:from>
    <xdr:to>
      <xdr:col>24</xdr:col>
      <xdr:colOff>114300</xdr:colOff>
      <xdr:row>40</xdr:row>
      <xdr:rowOff>33927</xdr:rowOff>
    </xdr:to>
    <xdr:sp macro="" textlink="">
      <xdr:nvSpPr>
        <xdr:cNvPr id="74" name="楕円 73">
          <a:extLst>
            <a:ext uri="{FF2B5EF4-FFF2-40B4-BE49-F238E27FC236}">
              <a16:creationId xmlns:a16="http://schemas.microsoft.com/office/drawing/2014/main" id="{9EDD9348-CB42-4919-8D74-4C4AD38EB247}"/>
            </a:ext>
          </a:extLst>
        </xdr:cNvPr>
        <xdr:cNvSpPr/>
      </xdr:nvSpPr>
      <xdr:spPr>
        <a:xfrm>
          <a:off x="4584700" y="6790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39</xdr:row>
      <xdr:rowOff>82204</xdr:rowOff>
    </xdr:from>
    <xdr:ext cx="405111" cy="259045"/>
    <xdr:sp macro="" textlink="">
      <xdr:nvSpPr>
        <xdr:cNvPr id="75" name="【道路】&#10;有形固定資産減価償却率該当値テキスト">
          <a:extLst>
            <a:ext uri="{FF2B5EF4-FFF2-40B4-BE49-F238E27FC236}">
              <a16:creationId xmlns:a16="http://schemas.microsoft.com/office/drawing/2014/main" id="{A32DE9AA-C732-4C8E-8973-58450856A9DD}"/>
            </a:ext>
          </a:extLst>
        </xdr:cNvPr>
        <xdr:cNvSpPr txBox="1"/>
      </xdr:nvSpPr>
      <xdr:spPr>
        <a:xfrm>
          <a:off x="4673600" y="67687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126637</xdr:rowOff>
    </xdr:from>
    <xdr:to>
      <xdr:col>20</xdr:col>
      <xdr:colOff>38100</xdr:colOff>
      <xdr:row>39</xdr:row>
      <xdr:rowOff>56787</xdr:rowOff>
    </xdr:to>
    <xdr:sp macro="" textlink="">
      <xdr:nvSpPr>
        <xdr:cNvPr id="76" name="楕円 75">
          <a:extLst>
            <a:ext uri="{FF2B5EF4-FFF2-40B4-BE49-F238E27FC236}">
              <a16:creationId xmlns:a16="http://schemas.microsoft.com/office/drawing/2014/main" id="{807E3BA7-9F0B-43B5-BD7B-20D204399677}"/>
            </a:ext>
          </a:extLst>
        </xdr:cNvPr>
        <xdr:cNvSpPr/>
      </xdr:nvSpPr>
      <xdr:spPr>
        <a:xfrm>
          <a:off x="3746500" y="6641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39</xdr:row>
      <xdr:rowOff>5987</xdr:rowOff>
    </xdr:from>
    <xdr:to>
      <xdr:col>24</xdr:col>
      <xdr:colOff>63500</xdr:colOff>
      <xdr:row>39</xdr:row>
      <xdr:rowOff>154577</xdr:rowOff>
    </xdr:to>
    <xdr:cxnSp macro="">
      <xdr:nvCxnSpPr>
        <xdr:cNvPr id="77" name="直線コネクタ 76">
          <a:extLst>
            <a:ext uri="{FF2B5EF4-FFF2-40B4-BE49-F238E27FC236}">
              <a16:creationId xmlns:a16="http://schemas.microsoft.com/office/drawing/2014/main" id="{DFA86333-98E6-4668-8276-7E1F992A796C}"/>
            </a:ext>
          </a:extLst>
        </xdr:cNvPr>
        <xdr:cNvCxnSpPr/>
      </xdr:nvCxnSpPr>
      <xdr:spPr>
        <a:xfrm>
          <a:off x="3797300" y="6692537"/>
          <a:ext cx="838200" cy="148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120106</xdr:rowOff>
    </xdr:from>
    <xdr:to>
      <xdr:col>15</xdr:col>
      <xdr:colOff>101600</xdr:colOff>
      <xdr:row>39</xdr:row>
      <xdr:rowOff>50256</xdr:rowOff>
    </xdr:to>
    <xdr:sp macro="" textlink="">
      <xdr:nvSpPr>
        <xdr:cNvPr id="78" name="楕円 77">
          <a:extLst>
            <a:ext uri="{FF2B5EF4-FFF2-40B4-BE49-F238E27FC236}">
              <a16:creationId xmlns:a16="http://schemas.microsoft.com/office/drawing/2014/main" id="{4BEB6864-64C8-45EF-89EE-B5789733AFC8}"/>
            </a:ext>
          </a:extLst>
        </xdr:cNvPr>
        <xdr:cNvSpPr/>
      </xdr:nvSpPr>
      <xdr:spPr>
        <a:xfrm>
          <a:off x="2857500" y="6635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170906</xdr:rowOff>
    </xdr:from>
    <xdr:to>
      <xdr:col>19</xdr:col>
      <xdr:colOff>177800</xdr:colOff>
      <xdr:row>39</xdr:row>
      <xdr:rowOff>5987</xdr:rowOff>
    </xdr:to>
    <xdr:cxnSp macro="">
      <xdr:nvCxnSpPr>
        <xdr:cNvPr id="79" name="直線コネクタ 78">
          <a:extLst>
            <a:ext uri="{FF2B5EF4-FFF2-40B4-BE49-F238E27FC236}">
              <a16:creationId xmlns:a16="http://schemas.microsoft.com/office/drawing/2014/main" id="{E26AAD62-4F8E-4F81-BAC0-75AD03D28B7C}"/>
            </a:ext>
          </a:extLst>
        </xdr:cNvPr>
        <xdr:cNvCxnSpPr/>
      </xdr:nvCxnSpPr>
      <xdr:spPr>
        <a:xfrm>
          <a:off x="2908300" y="6686006"/>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103777</xdr:rowOff>
    </xdr:from>
    <xdr:to>
      <xdr:col>10</xdr:col>
      <xdr:colOff>165100</xdr:colOff>
      <xdr:row>39</xdr:row>
      <xdr:rowOff>33927</xdr:rowOff>
    </xdr:to>
    <xdr:sp macro="" textlink="">
      <xdr:nvSpPr>
        <xdr:cNvPr id="80" name="楕円 79">
          <a:extLst>
            <a:ext uri="{FF2B5EF4-FFF2-40B4-BE49-F238E27FC236}">
              <a16:creationId xmlns:a16="http://schemas.microsoft.com/office/drawing/2014/main" id="{B78F3596-6861-4B7A-BF85-C4F3CF12118B}"/>
            </a:ext>
          </a:extLst>
        </xdr:cNvPr>
        <xdr:cNvSpPr/>
      </xdr:nvSpPr>
      <xdr:spPr>
        <a:xfrm>
          <a:off x="1968500" y="66188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154577</xdr:rowOff>
    </xdr:from>
    <xdr:to>
      <xdr:col>15</xdr:col>
      <xdr:colOff>50800</xdr:colOff>
      <xdr:row>38</xdr:row>
      <xdr:rowOff>170906</xdr:rowOff>
    </xdr:to>
    <xdr:cxnSp macro="">
      <xdr:nvCxnSpPr>
        <xdr:cNvPr id="81" name="直線コネクタ 80">
          <a:extLst>
            <a:ext uri="{FF2B5EF4-FFF2-40B4-BE49-F238E27FC236}">
              <a16:creationId xmlns:a16="http://schemas.microsoft.com/office/drawing/2014/main" id="{3763BCF1-F956-4006-9653-BEC67569C594}"/>
            </a:ext>
          </a:extLst>
        </xdr:cNvPr>
        <xdr:cNvCxnSpPr/>
      </xdr:nvCxnSpPr>
      <xdr:spPr>
        <a:xfrm>
          <a:off x="2019300" y="6669677"/>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38</xdr:row>
      <xdr:rowOff>125004</xdr:rowOff>
    </xdr:from>
    <xdr:to>
      <xdr:col>6</xdr:col>
      <xdr:colOff>38100</xdr:colOff>
      <xdr:row>39</xdr:row>
      <xdr:rowOff>55154</xdr:rowOff>
    </xdr:to>
    <xdr:sp macro="" textlink="">
      <xdr:nvSpPr>
        <xdr:cNvPr id="82" name="楕円 81">
          <a:extLst>
            <a:ext uri="{FF2B5EF4-FFF2-40B4-BE49-F238E27FC236}">
              <a16:creationId xmlns:a16="http://schemas.microsoft.com/office/drawing/2014/main" id="{5537672D-AFB0-445A-9A02-2A5049826AAF}"/>
            </a:ext>
          </a:extLst>
        </xdr:cNvPr>
        <xdr:cNvSpPr/>
      </xdr:nvSpPr>
      <xdr:spPr>
        <a:xfrm>
          <a:off x="1079500" y="6640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38</xdr:row>
      <xdr:rowOff>154577</xdr:rowOff>
    </xdr:from>
    <xdr:to>
      <xdr:col>10</xdr:col>
      <xdr:colOff>114300</xdr:colOff>
      <xdr:row>39</xdr:row>
      <xdr:rowOff>4354</xdr:rowOff>
    </xdr:to>
    <xdr:cxnSp macro="">
      <xdr:nvCxnSpPr>
        <xdr:cNvPr id="83" name="直線コネクタ 82">
          <a:extLst>
            <a:ext uri="{FF2B5EF4-FFF2-40B4-BE49-F238E27FC236}">
              <a16:creationId xmlns:a16="http://schemas.microsoft.com/office/drawing/2014/main" id="{BCCACB0F-3A20-494E-9820-3AA863FC1401}"/>
            </a:ext>
          </a:extLst>
        </xdr:cNvPr>
        <xdr:cNvCxnSpPr/>
      </xdr:nvCxnSpPr>
      <xdr:spPr>
        <a:xfrm flipV="1">
          <a:off x="1130300" y="6669677"/>
          <a:ext cx="889000" cy="212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39</xdr:row>
      <xdr:rowOff>77305</xdr:rowOff>
    </xdr:from>
    <xdr:ext cx="405111" cy="259045"/>
    <xdr:sp macro="" textlink="">
      <xdr:nvSpPr>
        <xdr:cNvPr id="84" name="n_1aveValue【道路】&#10;有形固定資産減価償却率">
          <a:extLst>
            <a:ext uri="{FF2B5EF4-FFF2-40B4-BE49-F238E27FC236}">
              <a16:creationId xmlns:a16="http://schemas.microsoft.com/office/drawing/2014/main" id="{93614EE8-844B-402D-8601-C2D9F6EFA388}"/>
            </a:ext>
          </a:extLst>
        </xdr:cNvPr>
        <xdr:cNvSpPr txBox="1"/>
      </xdr:nvSpPr>
      <xdr:spPr>
        <a:xfrm>
          <a:off x="3582044" y="67638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39</xdr:row>
      <xdr:rowOff>44649</xdr:rowOff>
    </xdr:from>
    <xdr:ext cx="405111" cy="259045"/>
    <xdr:sp macro="" textlink="">
      <xdr:nvSpPr>
        <xdr:cNvPr id="85" name="n_2aveValue【道路】&#10;有形固定資産減価償却率">
          <a:extLst>
            <a:ext uri="{FF2B5EF4-FFF2-40B4-BE49-F238E27FC236}">
              <a16:creationId xmlns:a16="http://schemas.microsoft.com/office/drawing/2014/main" id="{19E8FCD2-14FF-48CA-A926-7469D55422C9}"/>
            </a:ext>
          </a:extLst>
        </xdr:cNvPr>
        <xdr:cNvSpPr txBox="1"/>
      </xdr:nvSpPr>
      <xdr:spPr>
        <a:xfrm>
          <a:off x="2705744" y="67311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39</xdr:row>
      <xdr:rowOff>39750</xdr:rowOff>
    </xdr:from>
    <xdr:ext cx="405111" cy="259045"/>
    <xdr:sp macro="" textlink="">
      <xdr:nvSpPr>
        <xdr:cNvPr id="86" name="n_3aveValue【道路】&#10;有形固定資産減価償却率">
          <a:extLst>
            <a:ext uri="{FF2B5EF4-FFF2-40B4-BE49-F238E27FC236}">
              <a16:creationId xmlns:a16="http://schemas.microsoft.com/office/drawing/2014/main" id="{079DD237-1708-4BF2-9915-158F8BEA1479}"/>
            </a:ext>
          </a:extLst>
        </xdr:cNvPr>
        <xdr:cNvSpPr txBox="1"/>
      </xdr:nvSpPr>
      <xdr:spPr>
        <a:xfrm>
          <a:off x="1816744" y="67263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34126</xdr:rowOff>
    </xdr:from>
    <xdr:ext cx="405111" cy="259045"/>
    <xdr:sp macro="" textlink="">
      <xdr:nvSpPr>
        <xdr:cNvPr id="87" name="n_4aveValue【道路】&#10;有形固定資産減価償却率">
          <a:extLst>
            <a:ext uri="{FF2B5EF4-FFF2-40B4-BE49-F238E27FC236}">
              <a16:creationId xmlns:a16="http://schemas.microsoft.com/office/drawing/2014/main" id="{C822F324-21A1-46E8-AA31-C2256053327B}"/>
            </a:ext>
          </a:extLst>
        </xdr:cNvPr>
        <xdr:cNvSpPr txBox="1"/>
      </xdr:nvSpPr>
      <xdr:spPr>
        <a:xfrm>
          <a:off x="927744" y="63777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37</xdr:row>
      <xdr:rowOff>73314</xdr:rowOff>
    </xdr:from>
    <xdr:ext cx="405111" cy="259045"/>
    <xdr:sp macro="" textlink="">
      <xdr:nvSpPr>
        <xdr:cNvPr id="88" name="n_1mainValue【道路】&#10;有形固定資産減価償却率">
          <a:extLst>
            <a:ext uri="{FF2B5EF4-FFF2-40B4-BE49-F238E27FC236}">
              <a16:creationId xmlns:a16="http://schemas.microsoft.com/office/drawing/2014/main" id="{1B4A2E27-086E-4D25-B44B-123D2699C308}"/>
            </a:ext>
          </a:extLst>
        </xdr:cNvPr>
        <xdr:cNvSpPr txBox="1"/>
      </xdr:nvSpPr>
      <xdr:spPr>
        <a:xfrm>
          <a:off x="3582044" y="64169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66783</xdr:rowOff>
    </xdr:from>
    <xdr:ext cx="405111" cy="259045"/>
    <xdr:sp macro="" textlink="">
      <xdr:nvSpPr>
        <xdr:cNvPr id="89" name="n_2mainValue【道路】&#10;有形固定資産減価償却率">
          <a:extLst>
            <a:ext uri="{FF2B5EF4-FFF2-40B4-BE49-F238E27FC236}">
              <a16:creationId xmlns:a16="http://schemas.microsoft.com/office/drawing/2014/main" id="{185721F4-045A-4EC0-B064-86AA3E86E2E6}"/>
            </a:ext>
          </a:extLst>
        </xdr:cNvPr>
        <xdr:cNvSpPr txBox="1"/>
      </xdr:nvSpPr>
      <xdr:spPr>
        <a:xfrm>
          <a:off x="2705744" y="64104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50454</xdr:rowOff>
    </xdr:from>
    <xdr:ext cx="405111" cy="259045"/>
    <xdr:sp macro="" textlink="">
      <xdr:nvSpPr>
        <xdr:cNvPr id="90" name="n_3mainValue【道路】&#10;有形固定資産減価償却率">
          <a:extLst>
            <a:ext uri="{FF2B5EF4-FFF2-40B4-BE49-F238E27FC236}">
              <a16:creationId xmlns:a16="http://schemas.microsoft.com/office/drawing/2014/main" id="{74B58904-1C87-4EC7-A40D-5CE7CB46CEFB}"/>
            </a:ext>
          </a:extLst>
        </xdr:cNvPr>
        <xdr:cNvSpPr txBox="1"/>
      </xdr:nvSpPr>
      <xdr:spPr>
        <a:xfrm>
          <a:off x="1816744" y="63941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39</xdr:row>
      <xdr:rowOff>46281</xdr:rowOff>
    </xdr:from>
    <xdr:ext cx="405111" cy="259045"/>
    <xdr:sp macro="" textlink="">
      <xdr:nvSpPr>
        <xdr:cNvPr id="91" name="n_4mainValue【道路】&#10;有形固定資産減価償却率">
          <a:extLst>
            <a:ext uri="{FF2B5EF4-FFF2-40B4-BE49-F238E27FC236}">
              <a16:creationId xmlns:a16="http://schemas.microsoft.com/office/drawing/2014/main" id="{89169518-DE2E-479A-B174-55A68745C388}"/>
            </a:ext>
          </a:extLst>
        </xdr:cNvPr>
        <xdr:cNvSpPr txBox="1"/>
      </xdr:nvSpPr>
      <xdr:spPr>
        <a:xfrm>
          <a:off x="927744" y="67328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BEA50230-DC56-4575-9F38-0A483663CE8D}"/>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288D2AFA-C65D-46EE-83B6-6A4F9438AAA4}"/>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FB384893-B443-4FB4-92DD-84088579CBA7}"/>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B64812A1-1BCD-4091-8F8E-A5DD182A375E}"/>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F5C08558-9E34-4141-970D-9078D2848A6A}"/>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42FC51F5-DA03-4FA3-AB11-7EA8D6E9E511}"/>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BC406E64-A0C6-4C45-AA16-C4640DAD7078}"/>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D822BEB6-435E-465D-A5A7-585F4542FCEF}"/>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0" name="テキスト ボックス 99">
          <a:extLst>
            <a:ext uri="{FF2B5EF4-FFF2-40B4-BE49-F238E27FC236}">
              <a16:creationId xmlns:a16="http://schemas.microsoft.com/office/drawing/2014/main" id="{D035CC78-98FA-4DF5-BCE7-44045C86F491}"/>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EC6CB8C6-2E4D-4E76-BEC3-B0EDFF19ECB8}"/>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a:extLst>
            <a:ext uri="{FF2B5EF4-FFF2-40B4-BE49-F238E27FC236}">
              <a16:creationId xmlns:a16="http://schemas.microsoft.com/office/drawing/2014/main" id="{0CF023ED-ACBE-42F0-9CCB-FB30A000329A}"/>
            </a:ext>
          </a:extLst>
        </xdr:cNvPr>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a:extLst>
            <a:ext uri="{FF2B5EF4-FFF2-40B4-BE49-F238E27FC236}">
              <a16:creationId xmlns:a16="http://schemas.microsoft.com/office/drawing/2014/main" id="{24CC8D8F-5102-447C-9DF6-3424E71F7CBA}"/>
            </a:ext>
          </a:extLst>
        </xdr:cNvPr>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a:extLst>
            <a:ext uri="{FF2B5EF4-FFF2-40B4-BE49-F238E27FC236}">
              <a16:creationId xmlns:a16="http://schemas.microsoft.com/office/drawing/2014/main" id="{FFF644ED-22E9-4F59-8384-A615A38191A8}"/>
            </a:ext>
          </a:extLst>
        </xdr:cNvPr>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39</xdr:row>
      <xdr:rowOff>29227</xdr:rowOff>
    </xdr:from>
    <xdr:ext cx="595419" cy="259045"/>
    <xdr:sp macro="" textlink="">
      <xdr:nvSpPr>
        <xdr:cNvPr id="105" name="テキスト ボックス 104">
          <a:extLst>
            <a:ext uri="{FF2B5EF4-FFF2-40B4-BE49-F238E27FC236}">
              <a16:creationId xmlns:a16="http://schemas.microsoft.com/office/drawing/2014/main" id="{2F4E3754-DD1C-46A9-80F5-059D0DE6F3A1}"/>
            </a:ext>
          </a:extLst>
        </xdr:cNvPr>
        <xdr:cNvSpPr txBox="1"/>
      </xdr:nvSpPr>
      <xdr:spPr>
        <a:xfrm>
          <a:off x="6008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a:extLst>
            <a:ext uri="{FF2B5EF4-FFF2-40B4-BE49-F238E27FC236}">
              <a16:creationId xmlns:a16="http://schemas.microsoft.com/office/drawing/2014/main" id="{C7EFCCFE-0634-4A43-9EFF-594C4C52CF64}"/>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7" name="テキスト ボックス 106">
          <a:extLst>
            <a:ext uri="{FF2B5EF4-FFF2-40B4-BE49-F238E27FC236}">
              <a16:creationId xmlns:a16="http://schemas.microsoft.com/office/drawing/2014/main" id="{C11968F0-6B07-481C-822C-95B50680F22C}"/>
            </a:ext>
          </a:extLst>
        </xdr:cNvPr>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a:extLst>
            <a:ext uri="{FF2B5EF4-FFF2-40B4-BE49-F238E27FC236}">
              <a16:creationId xmlns:a16="http://schemas.microsoft.com/office/drawing/2014/main" id="{FC3FD951-25E8-4F0B-BE18-B2F4C9358B6D}"/>
            </a:ext>
          </a:extLst>
        </xdr:cNvPr>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9" name="テキスト ボックス 108">
          <a:extLst>
            <a:ext uri="{FF2B5EF4-FFF2-40B4-BE49-F238E27FC236}">
              <a16:creationId xmlns:a16="http://schemas.microsoft.com/office/drawing/2014/main" id="{BDA0A0FF-3AE9-47F4-B36F-B1BDE58BE457}"/>
            </a:ext>
          </a:extLst>
        </xdr:cNvPr>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a:extLst>
            <a:ext uri="{FF2B5EF4-FFF2-40B4-BE49-F238E27FC236}">
              <a16:creationId xmlns:a16="http://schemas.microsoft.com/office/drawing/2014/main" id="{CC7D7A21-E30F-445B-B4BC-D0277E812577}"/>
            </a:ext>
          </a:extLst>
        </xdr:cNvPr>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11" name="テキスト ボックス 110">
          <a:extLst>
            <a:ext uri="{FF2B5EF4-FFF2-40B4-BE49-F238E27FC236}">
              <a16:creationId xmlns:a16="http://schemas.microsoft.com/office/drawing/2014/main" id="{63CA500D-9B56-4A37-BF96-B638A1B17F30}"/>
            </a:ext>
          </a:extLst>
        </xdr:cNvPr>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a:extLst>
            <a:ext uri="{FF2B5EF4-FFF2-40B4-BE49-F238E27FC236}">
              <a16:creationId xmlns:a16="http://schemas.microsoft.com/office/drawing/2014/main" id="{BB3D58E2-13AC-45AA-988E-03A21F723F77}"/>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30</xdr:row>
      <xdr:rowOff>48277</xdr:rowOff>
    </xdr:from>
    <xdr:ext cx="685572" cy="259045"/>
    <xdr:sp macro="" textlink="">
      <xdr:nvSpPr>
        <xdr:cNvPr id="113" name="テキスト ボックス 112">
          <a:extLst>
            <a:ext uri="{FF2B5EF4-FFF2-40B4-BE49-F238E27FC236}">
              <a16:creationId xmlns:a16="http://schemas.microsoft.com/office/drawing/2014/main" id="{F7A6372B-CAB8-4502-BFB8-7951FEED1756}"/>
            </a:ext>
          </a:extLst>
        </xdr:cNvPr>
        <xdr:cNvSpPr txBox="1"/>
      </xdr:nvSpPr>
      <xdr:spPr>
        <a:xfrm>
          <a:off x="5918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道路】&#10;一人当たり延長グラフ枠">
          <a:extLst>
            <a:ext uri="{FF2B5EF4-FFF2-40B4-BE49-F238E27FC236}">
              <a16:creationId xmlns:a16="http://schemas.microsoft.com/office/drawing/2014/main" id="{FDB39A77-C294-4DD3-8D88-111AB5DB02D3}"/>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17558</xdr:rowOff>
    </xdr:from>
    <xdr:to>
      <xdr:col>54</xdr:col>
      <xdr:colOff>189865</xdr:colOff>
      <xdr:row>42</xdr:row>
      <xdr:rowOff>37867</xdr:rowOff>
    </xdr:to>
    <xdr:cxnSp macro="">
      <xdr:nvCxnSpPr>
        <xdr:cNvPr id="115" name="直線コネクタ 114">
          <a:extLst>
            <a:ext uri="{FF2B5EF4-FFF2-40B4-BE49-F238E27FC236}">
              <a16:creationId xmlns:a16="http://schemas.microsoft.com/office/drawing/2014/main" id="{7409EBEE-B53C-4327-B356-9408AFA478FD}"/>
            </a:ext>
          </a:extLst>
        </xdr:cNvPr>
        <xdr:cNvCxnSpPr/>
      </xdr:nvCxnSpPr>
      <xdr:spPr>
        <a:xfrm flipV="1">
          <a:off x="10476865" y="5675408"/>
          <a:ext cx="0" cy="15633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41694</xdr:rowOff>
    </xdr:from>
    <xdr:ext cx="469744" cy="259045"/>
    <xdr:sp macro="" textlink="">
      <xdr:nvSpPr>
        <xdr:cNvPr id="116" name="【道路】&#10;一人当たり延長最小値テキスト">
          <a:extLst>
            <a:ext uri="{FF2B5EF4-FFF2-40B4-BE49-F238E27FC236}">
              <a16:creationId xmlns:a16="http://schemas.microsoft.com/office/drawing/2014/main" id="{B7F0C81D-A70C-40A0-AC7D-6F57AD24A082}"/>
            </a:ext>
          </a:extLst>
        </xdr:cNvPr>
        <xdr:cNvSpPr txBox="1"/>
      </xdr:nvSpPr>
      <xdr:spPr>
        <a:xfrm>
          <a:off x="10515600" y="72425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37867</xdr:rowOff>
    </xdr:from>
    <xdr:to>
      <xdr:col>55</xdr:col>
      <xdr:colOff>88900</xdr:colOff>
      <xdr:row>42</xdr:row>
      <xdr:rowOff>37867</xdr:rowOff>
    </xdr:to>
    <xdr:cxnSp macro="">
      <xdr:nvCxnSpPr>
        <xdr:cNvPr id="117" name="直線コネクタ 116">
          <a:extLst>
            <a:ext uri="{FF2B5EF4-FFF2-40B4-BE49-F238E27FC236}">
              <a16:creationId xmlns:a16="http://schemas.microsoft.com/office/drawing/2014/main" id="{6C70BDC2-918F-4050-9239-6B697CCAD09F}"/>
            </a:ext>
          </a:extLst>
        </xdr:cNvPr>
        <xdr:cNvCxnSpPr/>
      </xdr:nvCxnSpPr>
      <xdr:spPr>
        <a:xfrm>
          <a:off x="10388600" y="72387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135685</xdr:rowOff>
    </xdr:from>
    <xdr:ext cx="599010" cy="259045"/>
    <xdr:sp macro="" textlink="">
      <xdr:nvSpPr>
        <xdr:cNvPr id="118" name="【道路】&#10;一人当たり延長最大値テキスト">
          <a:extLst>
            <a:ext uri="{FF2B5EF4-FFF2-40B4-BE49-F238E27FC236}">
              <a16:creationId xmlns:a16="http://schemas.microsoft.com/office/drawing/2014/main" id="{1361D4B9-4BC6-4BF9-932E-741C1CCEB103}"/>
            </a:ext>
          </a:extLst>
        </xdr:cNvPr>
        <xdr:cNvSpPr txBox="1"/>
      </xdr:nvSpPr>
      <xdr:spPr>
        <a:xfrm>
          <a:off x="10515600" y="54506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820.783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17558</xdr:rowOff>
    </xdr:from>
    <xdr:to>
      <xdr:col>55</xdr:col>
      <xdr:colOff>88900</xdr:colOff>
      <xdr:row>33</xdr:row>
      <xdr:rowOff>17558</xdr:rowOff>
    </xdr:to>
    <xdr:cxnSp macro="">
      <xdr:nvCxnSpPr>
        <xdr:cNvPr id="119" name="直線コネクタ 118">
          <a:extLst>
            <a:ext uri="{FF2B5EF4-FFF2-40B4-BE49-F238E27FC236}">
              <a16:creationId xmlns:a16="http://schemas.microsoft.com/office/drawing/2014/main" id="{B7D9C72C-3533-4454-B156-9EC4A6F724B3}"/>
            </a:ext>
          </a:extLst>
        </xdr:cNvPr>
        <xdr:cNvCxnSpPr/>
      </xdr:nvCxnSpPr>
      <xdr:spPr>
        <a:xfrm>
          <a:off x="10388600" y="56754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6821</xdr:rowOff>
    </xdr:from>
    <xdr:ext cx="534377" cy="259045"/>
    <xdr:sp macro="" textlink="">
      <xdr:nvSpPr>
        <xdr:cNvPr id="120" name="【道路】&#10;一人当たり延長平均値テキスト">
          <a:extLst>
            <a:ext uri="{FF2B5EF4-FFF2-40B4-BE49-F238E27FC236}">
              <a16:creationId xmlns:a16="http://schemas.microsoft.com/office/drawing/2014/main" id="{B84F5A38-822C-495F-82A4-0E403F3D67A9}"/>
            </a:ext>
          </a:extLst>
        </xdr:cNvPr>
        <xdr:cNvSpPr txBox="1"/>
      </xdr:nvSpPr>
      <xdr:spPr>
        <a:xfrm>
          <a:off x="10515600" y="68648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91.762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155394</xdr:rowOff>
    </xdr:from>
    <xdr:to>
      <xdr:col>55</xdr:col>
      <xdr:colOff>50800</xdr:colOff>
      <xdr:row>41</xdr:row>
      <xdr:rowOff>85544</xdr:rowOff>
    </xdr:to>
    <xdr:sp macro="" textlink="">
      <xdr:nvSpPr>
        <xdr:cNvPr id="121" name="フローチャート: 判断 120">
          <a:extLst>
            <a:ext uri="{FF2B5EF4-FFF2-40B4-BE49-F238E27FC236}">
              <a16:creationId xmlns:a16="http://schemas.microsoft.com/office/drawing/2014/main" id="{5709927D-D22C-42E5-90B9-EEF7DE1F68A0}"/>
            </a:ext>
          </a:extLst>
        </xdr:cNvPr>
        <xdr:cNvSpPr/>
      </xdr:nvSpPr>
      <xdr:spPr>
        <a:xfrm>
          <a:off x="10426700" y="7013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160895</xdr:rowOff>
    </xdr:from>
    <xdr:to>
      <xdr:col>50</xdr:col>
      <xdr:colOff>165100</xdr:colOff>
      <xdr:row>41</xdr:row>
      <xdr:rowOff>91045</xdr:rowOff>
    </xdr:to>
    <xdr:sp macro="" textlink="">
      <xdr:nvSpPr>
        <xdr:cNvPr id="122" name="フローチャート: 判断 121">
          <a:extLst>
            <a:ext uri="{FF2B5EF4-FFF2-40B4-BE49-F238E27FC236}">
              <a16:creationId xmlns:a16="http://schemas.microsoft.com/office/drawing/2014/main" id="{0703E88F-017A-4915-A34E-4E27B3E0DE30}"/>
            </a:ext>
          </a:extLst>
        </xdr:cNvPr>
        <xdr:cNvSpPr/>
      </xdr:nvSpPr>
      <xdr:spPr>
        <a:xfrm>
          <a:off x="9588500" y="7018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163385</xdr:rowOff>
    </xdr:from>
    <xdr:to>
      <xdr:col>46</xdr:col>
      <xdr:colOff>38100</xdr:colOff>
      <xdr:row>41</xdr:row>
      <xdr:rowOff>93535</xdr:rowOff>
    </xdr:to>
    <xdr:sp macro="" textlink="">
      <xdr:nvSpPr>
        <xdr:cNvPr id="123" name="フローチャート: 判断 122">
          <a:extLst>
            <a:ext uri="{FF2B5EF4-FFF2-40B4-BE49-F238E27FC236}">
              <a16:creationId xmlns:a16="http://schemas.microsoft.com/office/drawing/2014/main" id="{78B7BC1F-340A-46BA-9A6A-C6C4CAD4F410}"/>
            </a:ext>
          </a:extLst>
        </xdr:cNvPr>
        <xdr:cNvSpPr/>
      </xdr:nvSpPr>
      <xdr:spPr>
        <a:xfrm>
          <a:off x="8699500" y="7021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168970</xdr:rowOff>
    </xdr:from>
    <xdr:to>
      <xdr:col>41</xdr:col>
      <xdr:colOff>101600</xdr:colOff>
      <xdr:row>41</xdr:row>
      <xdr:rowOff>99120</xdr:rowOff>
    </xdr:to>
    <xdr:sp macro="" textlink="">
      <xdr:nvSpPr>
        <xdr:cNvPr id="124" name="フローチャート: 判断 123">
          <a:extLst>
            <a:ext uri="{FF2B5EF4-FFF2-40B4-BE49-F238E27FC236}">
              <a16:creationId xmlns:a16="http://schemas.microsoft.com/office/drawing/2014/main" id="{1298CB55-8D56-4271-9A36-7DA50F813909}"/>
            </a:ext>
          </a:extLst>
        </xdr:cNvPr>
        <xdr:cNvSpPr/>
      </xdr:nvSpPr>
      <xdr:spPr>
        <a:xfrm>
          <a:off x="7810500" y="7026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164371</xdr:rowOff>
    </xdr:from>
    <xdr:to>
      <xdr:col>36</xdr:col>
      <xdr:colOff>165100</xdr:colOff>
      <xdr:row>41</xdr:row>
      <xdr:rowOff>94521</xdr:rowOff>
    </xdr:to>
    <xdr:sp macro="" textlink="">
      <xdr:nvSpPr>
        <xdr:cNvPr id="125" name="フローチャート: 判断 124">
          <a:extLst>
            <a:ext uri="{FF2B5EF4-FFF2-40B4-BE49-F238E27FC236}">
              <a16:creationId xmlns:a16="http://schemas.microsoft.com/office/drawing/2014/main" id="{5BCF3872-8246-4DCD-B910-6AFB7F979E5A}"/>
            </a:ext>
          </a:extLst>
        </xdr:cNvPr>
        <xdr:cNvSpPr/>
      </xdr:nvSpPr>
      <xdr:spPr>
        <a:xfrm>
          <a:off x="6921500" y="70223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55FF069-4797-45B1-AD13-3A4CB323AFF6}"/>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83F7B14A-DD94-4649-BB1B-63F7CA7A3F6C}"/>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2F0014F9-CC4A-44CE-B8DE-2C476916CDCA}"/>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04DD52A1-3251-4381-8D88-FDB057419B12}"/>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id="{0B365D52-5997-4994-9F09-5F4F906ACC07}"/>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18565</xdr:rowOff>
    </xdr:from>
    <xdr:to>
      <xdr:col>55</xdr:col>
      <xdr:colOff>50800</xdr:colOff>
      <xdr:row>41</xdr:row>
      <xdr:rowOff>120165</xdr:rowOff>
    </xdr:to>
    <xdr:sp macro="" textlink="">
      <xdr:nvSpPr>
        <xdr:cNvPr id="131" name="楕円 130">
          <a:extLst>
            <a:ext uri="{FF2B5EF4-FFF2-40B4-BE49-F238E27FC236}">
              <a16:creationId xmlns:a16="http://schemas.microsoft.com/office/drawing/2014/main" id="{0D475652-113E-47EF-AE32-3E3110823D85}"/>
            </a:ext>
          </a:extLst>
        </xdr:cNvPr>
        <xdr:cNvSpPr/>
      </xdr:nvSpPr>
      <xdr:spPr>
        <a:xfrm>
          <a:off x="10426700" y="7048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168442</xdr:rowOff>
    </xdr:from>
    <xdr:ext cx="534377" cy="259045"/>
    <xdr:sp macro="" textlink="">
      <xdr:nvSpPr>
        <xdr:cNvPr id="132" name="【道路】&#10;一人当たり延長該当値テキスト">
          <a:extLst>
            <a:ext uri="{FF2B5EF4-FFF2-40B4-BE49-F238E27FC236}">
              <a16:creationId xmlns:a16="http://schemas.microsoft.com/office/drawing/2014/main" id="{9D2006C6-FC4E-4680-8A59-A9538D4DB8B3}"/>
            </a:ext>
          </a:extLst>
        </xdr:cNvPr>
        <xdr:cNvSpPr txBox="1"/>
      </xdr:nvSpPr>
      <xdr:spPr>
        <a:xfrm>
          <a:off x="10515600" y="7026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14696</xdr:rowOff>
    </xdr:from>
    <xdr:to>
      <xdr:col>50</xdr:col>
      <xdr:colOff>165100</xdr:colOff>
      <xdr:row>41</xdr:row>
      <xdr:rowOff>116296</xdr:rowOff>
    </xdr:to>
    <xdr:sp macro="" textlink="">
      <xdr:nvSpPr>
        <xdr:cNvPr id="133" name="楕円 132">
          <a:extLst>
            <a:ext uri="{FF2B5EF4-FFF2-40B4-BE49-F238E27FC236}">
              <a16:creationId xmlns:a16="http://schemas.microsoft.com/office/drawing/2014/main" id="{3A517A5F-86EC-4DE5-AB5D-681EE7B24AB1}"/>
            </a:ext>
          </a:extLst>
        </xdr:cNvPr>
        <xdr:cNvSpPr/>
      </xdr:nvSpPr>
      <xdr:spPr>
        <a:xfrm>
          <a:off x="9588500" y="7044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41</xdr:row>
      <xdr:rowOff>65496</xdr:rowOff>
    </xdr:from>
    <xdr:to>
      <xdr:col>55</xdr:col>
      <xdr:colOff>0</xdr:colOff>
      <xdr:row>41</xdr:row>
      <xdr:rowOff>69365</xdr:rowOff>
    </xdr:to>
    <xdr:cxnSp macro="">
      <xdr:nvCxnSpPr>
        <xdr:cNvPr id="134" name="直線コネクタ 133">
          <a:extLst>
            <a:ext uri="{FF2B5EF4-FFF2-40B4-BE49-F238E27FC236}">
              <a16:creationId xmlns:a16="http://schemas.microsoft.com/office/drawing/2014/main" id="{4D8C7D10-35D4-4942-9B2D-9AB8D8E4CA8B}"/>
            </a:ext>
          </a:extLst>
        </xdr:cNvPr>
        <xdr:cNvCxnSpPr/>
      </xdr:nvCxnSpPr>
      <xdr:spPr>
        <a:xfrm>
          <a:off x="9639300" y="7094946"/>
          <a:ext cx="838200" cy="3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17502</xdr:rowOff>
    </xdr:from>
    <xdr:to>
      <xdr:col>46</xdr:col>
      <xdr:colOff>38100</xdr:colOff>
      <xdr:row>41</xdr:row>
      <xdr:rowOff>119102</xdr:rowOff>
    </xdr:to>
    <xdr:sp macro="" textlink="">
      <xdr:nvSpPr>
        <xdr:cNvPr id="135" name="楕円 134">
          <a:extLst>
            <a:ext uri="{FF2B5EF4-FFF2-40B4-BE49-F238E27FC236}">
              <a16:creationId xmlns:a16="http://schemas.microsoft.com/office/drawing/2014/main" id="{F23869CE-83E3-4E8C-BDF3-B41E6BBD2C46}"/>
            </a:ext>
          </a:extLst>
        </xdr:cNvPr>
        <xdr:cNvSpPr/>
      </xdr:nvSpPr>
      <xdr:spPr>
        <a:xfrm>
          <a:off x="8699500" y="7046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41</xdr:row>
      <xdr:rowOff>65496</xdr:rowOff>
    </xdr:from>
    <xdr:to>
      <xdr:col>50</xdr:col>
      <xdr:colOff>114300</xdr:colOff>
      <xdr:row>41</xdr:row>
      <xdr:rowOff>68302</xdr:rowOff>
    </xdr:to>
    <xdr:cxnSp macro="">
      <xdr:nvCxnSpPr>
        <xdr:cNvPr id="136" name="直線コネクタ 135">
          <a:extLst>
            <a:ext uri="{FF2B5EF4-FFF2-40B4-BE49-F238E27FC236}">
              <a16:creationId xmlns:a16="http://schemas.microsoft.com/office/drawing/2014/main" id="{6D1AE227-C3C8-484E-B323-896AC1F04299}"/>
            </a:ext>
          </a:extLst>
        </xdr:cNvPr>
        <xdr:cNvCxnSpPr/>
      </xdr:nvCxnSpPr>
      <xdr:spPr>
        <a:xfrm flipV="1">
          <a:off x="8750300" y="7094946"/>
          <a:ext cx="889000" cy="28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41</xdr:row>
      <xdr:rowOff>21455</xdr:rowOff>
    </xdr:from>
    <xdr:to>
      <xdr:col>41</xdr:col>
      <xdr:colOff>101600</xdr:colOff>
      <xdr:row>41</xdr:row>
      <xdr:rowOff>123055</xdr:rowOff>
    </xdr:to>
    <xdr:sp macro="" textlink="">
      <xdr:nvSpPr>
        <xdr:cNvPr id="137" name="楕円 136">
          <a:extLst>
            <a:ext uri="{FF2B5EF4-FFF2-40B4-BE49-F238E27FC236}">
              <a16:creationId xmlns:a16="http://schemas.microsoft.com/office/drawing/2014/main" id="{1BCF9AC8-47DF-4A95-8719-F90A67E53E2D}"/>
            </a:ext>
          </a:extLst>
        </xdr:cNvPr>
        <xdr:cNvSpPr/>
      </xdr:nvSpPr>
      <xdr:spPr>
        <a:xfrm>
          <a:off x="7810500" y="70509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41</xdr:row>
      <xdr:rowOff>68302</xdr:rowOff>
    </xdr:from>
    <xdr:to>
      <xdr:col>45</xdr:col>
      <xdr:colOff>177800</xdr:colOff>
      <xdr:row>41</xdr:row>
      <xdr:rowOff>72255</xdr:rowOff>
    </xdr:to>
    <xdr:cxnSp macro="">
      <xdr:nvCxnSpPr>
        <xdr:cNvPr id="138" name="直線コネクタ 137">
          <a:extLst>
            <a:ext uri="{FF2B5EF4-FFF2-40B4-BE49-F238E27FC236}">
              <a16:creationId xmlns:a16="http://schemas.microsoft.com/office/drawing/2014/main" id="{83A56F0B-7561-4797-A226-0129782D6775}"/>
            </a:ext>
          </a:extLst>
        </xdr:cNvPr>
        <xdr:cNvCxnSpPr/>
      </xdr:nvCxnSpPr>
      <xdr:spPr>
        <a:xfrm flipV="1">
          <a:off x="7861300" y="7097752"/>
          <a:ext cx="889000" cy="3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41</xdr:row>
      <xdr:rowOff>26080</xdr:rowOff>
    </xdr:from>
    <xdr:to>
      <xdr:col>36</xdr:col>
      <xdr:colOff>165100</xdr:colOff>
      <xdr:row>41</xdr:row>
      <xdr:rowOff>127680</xdr:rowOff>
    </xdr:to>
    <xdr:sp macro="" textlink="">
      <xdr:nvSpPr>
        <xdr:cNvPr id="139" name="楕円 138">
          <a:extLst>
            <a:ext uri="{FF2B5EF4-FFF2-40B4-BE49-F238E27FC236}">
              <a16:creationId xmlns:a16="http://schemas.microsoft.com/office/drawing/2014/main" id="{F11F7158-A052-4C43-9757-A269370DA801}"/>
            </a:ext>
          </a:extLst>
        </xdr:cNvPr>
        <xdr:cNvSpPr/>
      </xdr:nvSpPr>
      <xdr:spPr>
        <a:xfrm>
          <a:off x="6921500" y="70555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41</xdr:row>
      <xdr:rowOff>72255</xdr:rowOff>
    </xdr:from>
    <xdr:to>
      <xdr:col>41</xdr:col>
      <xdr:colOff>50800</xdr:colOff>
      <xdr:row>41</xdr:row>
      <xdr:rowOff>76880</xdr:rowOff>
    </xdr:to>
    <xdr:cxnSp macro="">
      <xdr:nvCxnSpPr>
        <xdr:cNvPr id="140" name="直線コネクタ 139">
          <a:extLst>
            <a:ext uri="{FF2B5EF4-FFF2-40B4-BE49-F238E27FC236}">
              <a16:creationId xmlns:a16="http://schemas.microsoft.com/office/drawing/2014/main" id="{1ED051E1-10B1-45EB-8103-7E4FFE1E0917}"/>
            </a:ext>
          </a:extLst>
        </xdr:cNvPr>
        <xdr:cNvCxnSpPr/>
      </xdr:nvCxnSpPr>
      <xdr:spPr>
        <a:xfrm flipV="1">
          <a:off x="6972300" y="7101705"/>
          <a:ext cx="889000" cy="4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39</xdr:row>
      <xdr:rowOff>107572</xdr:rowOff>
    </xdr:from>
    <xdr:ext cx="534377" cy="259045"/>
    <xdr:sp macro="" textlink="">
      <xdr:nvSpPr>
        <xdr:cNvPr id="141" name="n_1aveValue【道路】&#10;一人当たり延長">
          <a:extLst>
            <a:ext uri="{FF2B5EF4-FFF2-40B4-BE49-F238E27FC236}">
              <a16:creationId xmlns:a16="http://schemas.microsoft.com/office/drawing/2014/main" id="{3CEF0D25-00AF-45B5-BF63-14CC9297D442}"/>
            </a:ext>
          </a:extLst>
        </xdr:cNvPr>
        <xdr:cNvSpPr txBox="1"/>
      </xdr:nvSpPr>
      <xdr:spPr>
        <a:xfrm>
          <a:off x="9359411" y="6794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88.874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110062</xdr:rowOff>
    </xdr:from>
    <xdr:ext cx="534377" cy="259045"/>
    <xdr:sp macro="" textlink="">
      <xdr:nvSpPr>
        <xdr:cNvPr id="142" name="n_2aveValue【道路】&#10;一人当たり延長">
          <a:extLst>
            <a:ext uri="{FF2B5EF4-FFF2-40B4-BE49-F238E27FC236}">
              <a16:creationId xmlns:a16="http://schemas.microsoft.com/office/drawing/2014/main" id="{0378C931-9C4B-4EAC-A8E3-3153985167D2}"/>
            </a:ext>
          </a:extLst>
        </xdr:cNvPr>
        <xdr:cNvSpPr txBox="1"/>
      </xdr:nvSpPr>
      <xdr:spPr>
        <a:xfrm>
          <a:off x="8483111" y="6796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39</xdr:row>
      <xdr:rowOff>115647</xdr:rowOff>
    </xdr:from>
    <xdr:ext cx="534377" cy="259045"/>
    <xdr:sp macro="" textlink="">
      <xdr:nvSpPr>
        <xdr:cNvPr id="143" name="n_3aveValue【道路】&#10;一人当たり延長">
          <a:extLst>
            <a:ext uri="{FF2B5EF4-FFF2-40B4-BE49-F238E27FC236}">
              <a16:creationId xmlns:a16="http://schemas.microsoft.com/office/drawing/2014/main" id="{4184F95B-74C0-43C3-BBC8-4ACF320A0829}"/>
            </a:ext>
          </a:extLst>
        </xdr:cNvPr>
        <xdr:cNvSpPr txBox="1"/>
      </xdr:nvSpPr>
      <xdr:spPr>
        <a:xfrm>
          <a:off x="7594111" y="6802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39</xdr:row>
      <xdr:rowOff>111048</xdr:rowOff>
    </xdr:from>
    <xdr:ext cx="534377" cy="259045"/>
    <xdr:sp macro="" textlink="">
      <xdr:nvSpPr>
        <xdr:cNvPr id="144" name="n_4aveValue【道路】&#10;一人当たり延長">
          <a:extLst>
            <a:ext uri="{FF2B5EF4-FFF2-40B4-BE49-F238E27FC236}">
              <a16:creationId xmlns:a16="http://schemas.microsoft.com/office/drawing/2014/main" id="{EF3EA2DA-71AF-43A4-AE31-90C6316DE366}"/>
            </a:ext>
          </a:extLst>
        </xdr:cNvPr>
        <xdr:cNvSpPr txBox="1"/>
      </xdr:nvSpPr>
      <xdr:spPr>
        <a:xfrm>
          <a:off x="6705111" y="6797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41</xdr:row>
      <xdr:rowOff>107423</xdr:rowOff>
    </xdr:from>
    <xdr:ext cx="534377" cy="259045"/>
    <xdr:sp macro="" textlink="">
      <xdr:nvSpPr>
        <xdr:cNvPr id="145" name="n_1mainValue【道路】&#10;一人当たり延長">
          <a:extLst>
            <a:ext uri="{FF2B5EF4-FFF2-40B4-BE49-F238E27FC236}">
              <a16:creationId xmlns:a16="http://schemas.microsoft.com/office/drawing/2014/main" id="{19E69520-9B2A-48B9-ACFF-545C357FBC6C}"/>
            </a:ext>
          </a:extLst>
        </xdr:cNvPr>
        <xdr:cNvSpPr txBox="1"/>
      </xdr:nvSpPr>
      <xdr:spPr>
        <a:xfrm>
          <a:off x="9359411" y="7136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110229</xdr:rowOff>
    </xdr:from>
    <xdr:ext cx="534377" cy="259045"/>
    <xdr:sp macro="" textlink="">
      <xdr:nvSpPr>
        <xdr:cNvPr id="146" name="n_2mainValue【道路】&#10;一人当たり延長">
          <a:extLst>
            <a:ext uri="{FF2B5EF4-FFF2-40B4-BE49-F238E27FC236}">
              <a16:creationId xmlns:a16="http://schemas.microsoft.com/office/drawing/2014/main" id="{DF11B39C-721E-4D9C-915A-7A2F87BDD365}"/>
            </a:ext>
          </a:extLst>
        </xdr:cNvPr>
        <xdr:cNvSpPr txBox="1"/>
      </xdr:nvSpPr>
      <xdr:spPr>
        <a:xfrm>
          <a:off x="8483111" y="7139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114182</xdr:rowOff>
    </xdr:from>
    <xdr:ext cx="534377" cy="259045"/>
    <xdr:sp macro="" textlink="">
      <xdr:nvSpPr>
        <xdr:cNvPr id="147" name="n_3mainValue【道路】&#10;一人当たり延長">
          <a:extLst>
            <a:ext uri="{FF2B5EF4-FFF2-40B4-BE49-F238E27FC236}">
              <a16:creationId xmlns:a16="http://schemas.microsoft.com/office/drawing/2014/main" id="{17F00065-CD12-4B2E-9B97-00D69E5B67AD}"/>
            </a:ext>
          </a:extLst>
        </xdr:cNvPr>
        <xdr:cNvSpPr txBox="1"/>
      </xdr:nvSpPr>
      <xdr:spPr>
        <a:xfrm>
          <a:off x="7594111" y="71436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41</xdr:row>
      <xdr:rowOff>118807</xdr:rowOff>
    </xdr:from>
    <xdr:ext cx="534377" cy="259045"/>
    <xdr:sp macro="" textlink="">
      <xdr:nvSpPr>
        <xdr:cNvPr id="148" name="n_4mainValue【道路】&#10;一人当たり延長">
          <a:extLst>
            <a:ext uri="{FF2B5EF4-FFF2-40B4-BE49-F238E27FC236}">
              <a16:creationId xmlns:a16="http://schemas.microsoft.com/office/drawing/2014/main" id="{CD96A76D-064E-42EE-A52D-A3B581D48098}"/>
            </a:ext>
          </a:extLst>
        </xdr:cNvPr>
        <xdr:cNvSpPr txBox="1"/>
      </xdr:nvSpPr>
      <xdr:spPr>
        <a:xfrm>
          <a:off x="6705111" y="71482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a:extLst>
            <a:ext uri="{FF2B5EF4-FFF2-40B4-BE49-F238E27FC236}">
              <a16:creationId xmlns:a16="http://schemas.microsoft.com/office/drawing/2014/main" id="{1634C4F8-E8DA-4AF0-8867-30F47958CA90}"/>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a:extLst>
            <a:ext uri="{FF2B5EF4-FFF2-40B4-BE49-F238E27FC236}">
              <a16:creationId xmlns:a16="http://schemas.microsoft.com/office/drawing/2014/main" id="{CFC49AB9-5FA3-4077-BF62-7C41FE3EC5CF}"/>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a:extLst>
            <a:ext uri="{FF2B5EF4-FFF2-40B4-BE49-F238E27FC236}">
              <a16:creationId xmlns:a16="http://schemas.microsoft.com/office/drawing/2014/main" id="{7CA5E171-34A1-4264-B837-7061FB4CAB64}"/>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a:extLst>
            <a:ext uri="{FF2B5EF4-FFF2-40B4-BE49-F238E27FC236}">
              <a16:creationId xmlns:a16="http://schemas.microsoft.com/office/drawing/2014/main" id="{D73BA8B2-0592-4188-B46C-28071EA44C24}"/>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a:extLst>
            <a:ext uri="{FF2B5EF4-FFF2-40B4-BE49-F238E27FC236}">
              <a16:creationId xmlns:a16="http://schemas.microsoft.com/office/drawing/2014/main" id="{A9126911-BBEC-4EBC-9BE4-43AD029812F1}"/>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a:extLst>
            <a:ext uri="{FF2B5EF4-FFF2-40B4-BE49-F238E27FC236}">
              <a16:creationId xmlns:a16="http://schemas.microsoft.com/office/drawing/2014/main" id="{AC5D00BF-B697-4726-A0F6-BFA90D5FA84A}"/>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a:extLst>
            <a:ext uri="{FF2B5EF4-FFF2-40B4-BE49-F238E27FC236}">
              <a16:creationId xmlns:a16="http://schemas.microsoft.com/office/drawing/2014/main" id="{2D7B05A8-02E9-422C-BDE3-0A82AB6721EC}"/>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a:extLst>
            <a:ext uri="{FF2B5EF4-FFF2-40B4-BE49-F238E27FC236}">
              <a16:creationId xmlns:a16="http://schemas.microsoft.com/office/drawing/2014/main" id="{ED60EB88-12B3-4629-BF3C-319F97E90D9A}"/>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a:extLst>
            <a:ext uri="{FF2B5EF4-FFF2-40B4-BE49-F238E27FC236}">
              <a16:creationId xmlns:a16="http://schemas.microsoft.com/office/drawing/2014/main" id="{91BA51FC-CE2C-44EA-A608-07BF17BDBC2F}"/>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a:extLst>
            <a:ext uri="{FF2B5EF4-FFF2-40B4-BE49-F238E27FC236}">
              <a16:creationId xmlns:a16="http://schemas.microsoft.com/office/drawing/2014/main" id="{8DDDA25D-859B-476D-80EB-720517798C5D}"/>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a:extLst>
            <a:ext uri="{FF2B5EF4-FFF2-40B4-BE49-F238E27FC236}">
              <a16:creationId xmlns:a16="http://schemas.microsoft.com/office/drawing/2014/main" id="{AA93DBFA-F3D9-4271-B4D8-15502D0BE59F}"/>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a:extLst>
            <a:ext uri="{FF2B5EF4-FFF2-40B4-BE49-F238E27FC236}">
              <a16:creationId xmlns:a16="http://schemas.microsoft.com/office/drawing/2014/main" id="{E0F676A5-2A0D-4DCB-A812-7BE880096689}"/>
            </a:ext>
          </a:extLst>
        </xdr:cNvPr>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1" name="テキスト ボックス 160">
          <a:extLst>
            <a:ext uri="{FF2B5EF4-FFF2-40B4-BE49-F238E27FC236}">
              <a16:creationId xmlns:a16="http://schemas.microsoft.com/office/drawing/2014/main" id="{E4A91147-218D-4C6A-B989-18279FFCC5D4}"/>
            </a:ext>
          </a:extLst>
        </xdr:cNvPr>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a:extLst>
            <a:ext uri="{FF2B5EF4-FFF2-40B4-BE49-F238E27FC236}">
              <a16:creationId xmlns:a16="http://schemas.microsoft.com/office/drawing/2014/main" id="{5B69C5C5-BDC4-4A21-84F7-EBC41593F880}"/>
            </a:ext>
          </a:extLst>
        </xdr:cNvPr>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a:extLst>
            <a:ext uri="{FF2B5EF4-FFF2-40B4-BE49-F238E27FC236}">
              <a16:creationId xmlns:a16="http://schemas.microsoft.com/office/drawing/2014/main" id="{1196B541-CBDF-4F92-800E-FDED4657B125}"/>
            </a:ext>
          </a:extLst>
        </xdr:cNvPr>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a:extLst>
            <a:ext uri="{FF2B5EF4-FFF2-40B4-BE49-F238E27FC236}">
              <a16:creationId xmlns:a16="http://schemas.microsoft.com/office/drawing/2014/main" id="{F274CEE6-E594-4101-8C78-EE223D529AB1}"/>
            </a:ext>
          </a:extLst>
        </xdr:cNvPr>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a:extLst>
            <a:ext uri="{FF2B5EF4-FFF2-40B4-BE49-F238E27FC236}">
              <a16:creationId xmlns:a16="http://schemas.microsoft.com/office/drawing/2014/main" id="{1031514A-B8C6-4606-B385-D447A2256D47}"/>
            </a:ext>
          </a:extLst>
        </xdr:cNvPr>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a:extLst>
            <a:ext uri="{FF2B5EF4-FFF2-40B4-BE49-F238E27FC236}">
              <a16:creationId xmlns:a16="http://schemas.microsoft.com/office/drawing/2014/main" id="{341353B7-F96C-4F5D-965A-A6B22C70C5FD}"/>
            </a:ext>
          </a:extLst>
        </xdr:cNvPr>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a:extLst>
            <a:ext uri="{FF2B5EF4-FFF2-40B4-BE49-F238E27FC236}">
              <a16:creationId xmlns:a16="http://schemas.microsoft.com/office/drawing/2014/main" id="{9D66B9A4-D0D8-4638-A9C1-70546B0AF8FA}"/>
            </a:ext>
          </a:extLst>
        </xdr:cNvPr>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a:extLst>
            <a:ext uri="{FF2B5EF4-FFF2-40B4-BE49-F238E27FC236}">
              <a16:creationId xmlns:a16="http://schemas.microsoft.com/office/drawing/2014/main" id="{B16786B9-6348-4C44-A9A0-68953AF97088}"/>
            </a:ext>
          </a:extLst>
        </xdr:cNvPr>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a:extLst>
            <a:ext uri="{FF2B5EF4-FFF2-40B4-BE49-F238E27FC236}">
              <a16:creationId xmlns:a16="http://schemas.microsoft.com/office/drawing/2014/main" id="{A32C021E-6791-4DBB-9AC7-EA97355705EA}"/>
            </a:ext>
          </a:extLst>
        </xdr:cNvPr>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a:extLst>
            <a:ext uri="{FF2B5EF4-FFF2-40B4-BE49-F238E27FC236}">
              <a16:creationId xmlns:a16="http://schemas.microsoft.com/office/drawing/2014/main" id="{1463A63E-CEEB-44F0-AD78-7D5C149C5105}"/>
            </a:ext>
          </a:extLst>
        </xdr:cNvPr>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1" name="テキスト ボックス 170">
          <a:extLst>
            <a:ext uri="{FF2B5EF4-FFF2-40B4-BE49-F238E27FC236}">
              <a16:creationId xmlns:a16="http://schemas.microsoft.com/office/drawing/2014/main" id="{9EEFE213-4A2E-483F-926F-53C7EA67245E}"/>
            </a:ext>
          </a:extLst>
        </xdr:cNvPr>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a:extLst>
            <a:ext uri="{FF2B5EF4-FFF2-40B4-BE49-F238E27FC236}">
              <a16:creationId xmlns:a16="http://schemas.microsoft.com/office/drawing/2014/main" id="{276FFE56-CF70-4FFD-87FC-DEF6AE3361DD}"/>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3" name="【橋りょう・トンネル】&#10;有形固定資産減価償却率グラフ枠">
          <a:extLst>
            <a:ext uri="{FF2B5EF4-FFF2-40B4-BE49-F238E27FC236}">
              <a16:creationId xmlns:a16="http://schemas.microsoft.com/office/drawing/2014/main" id="{90240FE0-2D7B-430C-A0E9-965722A7273F}"/>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156754</xdr:rowOff>
    </xdr:from>
    <xdr:to>
      <xdr:col>24</xdr:col>
      <xdr:colOff>62865</xdr:colOff>
      <xdr:row>64</xdr:row>
      <xdr:rowOff>60416</xdr:rowOff>
    </xdr:to>
    <xdr:cxnSp macro="">
      <xdr:nvCxnSpPr>
        <xdr:cNvPr id="174" name="直線コネクタ 173">
          <a:extLst>
            <a:ext uri="{FF2B5EF4-FFF2-40B4-BE49-F238E27FC236}">
              <a16:creationId xmlns:a16="http://schemas.microsoft.com/office/drawing/2014/main" id="{4C3B62C8-7F92-41C3-B0D2-D2708D0CAB3C}"/>
            </a:ext>
          </a:extLst>
        </xdr:cNvPr>
        <xdr:cNvCxnSpPr/>
      </xdr:nvCxnSpPr>
      <xdr:spPr>
        <a:xfrm flipV="1">
          <a:off x="4634865" y="9586504"/>
          <a:ext cx="0" cy="14467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64243</xdr:rowOff>
    </xdr:from>
    <xdr:ext cx="405111" cy="259045"/>
    <xdr:sp macro="" textlink="">
      <xdr:nvSpPr>
        <xdr:cNvPr id="175" name="【橋りょう・トンネル】&#10;有形固定資産減価償却率最小値テキスト">
          <a:extLst>
            <a:ext uri="{FF2B5EF4-FFF2-40B4-BE49-F238E27FC236}">
              <a16:creationId xmlns:a16="http://schemas.microsoft.com/office/drawing/2014/main" id="{59F9F3FC-4025-41F3-A344-95870D1BDD9C}"/>
            </a:ext>
          </a:extLst>
        </xdr:cNvPr>
        <xdr:cNvSpPr txBox="1"/>
      </xdr:nvSpPr>
      <xdr:spPr>
        <a:xfrm>
          <a:off x="4673600" y="110370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60416</xdr:rowOff>
    </xdr:from>
    <xdr:to>
      <xdr:col>24</xdr:col>
      <xdr:colOff>152400</xdr:colOff>
      <xdr:row>64</xdr:row>
      <xdr:rowOff>60416</xdr:rowOff>
    </xdr:to>
    <xdr:cxnSp macro="">
      <xdr:nvCxnSpPr>
        <xdr:cNvPr id="176" name="直線コネクタ 175">
          <a:extLst>
            <a:ext uri="{FF2B5EF4-FFF2-40B4-BE49-F238E27FC236}">
              <a16:creationId xmlns:a16="http://schemas.microsoft.com/office/drawing/2014/main" id="{F5DEB910-E246-4B1A-83C9-67F3B9425A34}"/>
            </a:ext>
          </a:extLst>
        </xdr:cNvPr>
        <xdr:cNvCxnSpPr/>
      </xdr:nvCxnSpPr>
      <xdr:spPr>
        <a:xfrm>
          <a:off x="4546600" y="11033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103431</xdr:rowOff>
    </xdr:from>
    <xdr:ext cx="340478" cy="259045"/>
    <xdr:sp macro="" textlink="">
      <xdr:nvSpPr>
        <xdr:cNvPr id="177" name="【橋りょう・トンネル】&#10;有形固定資産減価償却率最大値テキスト">
          <a:extLst>
            <a:ext uri="{FF2B5EF4-FFF2-40B4-BE49-F238E27FC236}">
              <a16:creationId xmlns:a16="http://schemas.microsoft.com/office/drawing/2014/main" id="{B1F9DB9E-9FBD-494A-B475-2096363715D0}"/>
            </a:ext>
          </a:extLst>
        </xdr:cNvPr>
        <xdr:cNvSpPr txBox="1"/>
      </xdr:nvSpPr>
      <xdr:spPr>
        <a:xfrm>
          <a:off x="4673600" y="936173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156754</xdr:rowOff>
    </xdr:from>
    <xdr:to>
      <xdr:col>24</xdr:col>
      <xdr:colOff>152400</xdr:colOff>
      <xdr:row>55</xdr:row>
      <xdr:rowOff>156754</xdr:rowOff>
    </xdr:to>
    <xdr:cxnSp macro="">
      <xdr:nvCxnSpPr>
        <xdr:cNvPr id="178" name="直線コネクタ 177">
          <a:extLst>
            <a:ext uri="{FF2B5EF4-FFF2-40B4-BE49-F238E27FC236}">
              <a16:creationId xmlns:a16="http://schemas.microsoft.com/office/drawing/2014/main" id="{C49323FE-06B3-4046-A890-BAEF68B0285C}"/>
            </a:ext>
          </a:extLst>
        </xdr:cNvPr>
        <xdr:cNvCxnSpPr/>
      </xdr:nvCxnSpPr>
      <xdr:spPr>
        <a:xfrm>
          <a:off x="4546600" y="95865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110507</xdr:rowOff>
    </xdr:from>
    <xdr:ext cx="405111" cy="259045"/>
    <xdr:sp macro="" textlink="">
      <xdr:nvSpPr>
        <xdr:cNvPr id="179" name="【橋りょう・トンネル】&#10;有形固定資産減価償却率平均値テキスト">
          <a:extLst>
            <a:ext uri="{FF2B5EF4-FFF2-40B4-BE49-F238E27FC236}">
              <a16:creationId xmlns:a16="http://schemas.microsoft.com/office/drawing/2014/main" id="{FF75A146-ADDD-40B3-AE10-D7D065590E58}"/>
            </a:ext>
          </a:extLst>
        </xdr:cNvPr>
        <xdr:cNvSpPr txBox="1"/>
      </xdr:nvSpPr>
      <xdr:spPr>
        <a:xfrm>
          <a:off x="4673600" y="103975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132080</xdr:rowOff>
    </xdr:from>
    <xdr:to>
      <xdr:col>24</xdr:col>
      <xdr:colOff>114300</xdr:colOff>
      <xdr:row>61</xdr:row>
      <xdr:rowOff>62230</xdr:rowOff>
    </xdr:to>
    <xdr:sp macro="" textlink="">
      <xdr:nvSpPr>
        <xdr:cNvPr id="180" name="フローチャート: 判断 179">
          <a:extLst>
            <a:ext uri="{FF2B5EF4-FFF2-40B4-BE49-F238E27FC236}">
              <a16:creationId xmlns:a16="http://schemas.microsoft.com/office/drawing/2014/main" id="{5302E4F6-B4C8-4D31-A760-11E2A2111A5B}"/>
            </a:ext>
          </a:extLst>
        </xdr:cNvPr>
        <xdr:cNvSpPr/>
      </xdr:nvSpPr>
      <xdr:spPr>
        <a:xfrm>
          <a:off x="4584700" y="1041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123916</xdr:rowOff>
    </xdr:from>
    <xdr:to>
      <xdr:col>20</xdr:col>
      <xdr:colOff>38100</xdr:colOff>
      <xdr:row>61</xdr:row>
      <xdr:rowOff>54066</xdr:rowOff>
    </xdr:to>
    <xdr:sp macro="" textlink="">
      <xdr:nvSpPr>
        <xdr:cNvPr id="181" name="フローチャート: 判断 180">
          <a:extLst>
            <a:ext uri="{FF2B5EF4-FFF2-40B4-BE49-F238E27FC236}">
              <a16:creationId xmlns:a16="http://schemas.microsoft.com/office/drawing/2014/main" id="{E9B17559-7560-42DA-8EDF-0B5079442953}"/>
            </a:ext>
          </a:extLst>
        </xdr:cNvPr>
        <xdr:cNvSpPr/>
      </xdr:nvSpPr>
      <xdr:spPr>
        <a:xfrm>
          <a:off x="3746500" y="10410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112485</xdr:rowOff>
    </xdr:from>
    <xdr:to>
      <xdr:col>15</xdr:col>
      <xdr:colOff>101600</xdr:colOff>
      <xdr:row>61</xdr:row>
      <xdr:rowOff>42635</xdr:rowOff>
    </xdr:to>
    <xdr:sp macro="" textlink="">
      <xdr:nvSpPr>
        <xdr:cNvPr id="182" name="フローチャート: 判断 181">
          <a:extLst>
            <a:ext uri="{FF2B5EF4-FFF2-40B4-BE49-F238E27FC236}">
              <a16:creationId xmlns:a16="http://schemas.microsoft.com/office/drawing/2014/main" id="{51C58186-7074-45FB-9E72-56450CB53ECE}"/>
            </a:ext>
          </a:extLst>
        </xdr:cNvPr>
        <xdr:cNvSpPr/>
      </xdr:nvSpPr>
      <xdr:spPr>
        <a:xfrm>
          <a:off x="2857500" y="10399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132080</xdr:rowOff>
    </xdr:from>
    <xdr:to>
      <xdr:col>10</xdr:col>
      <xdr:colOff>165100</xdr:colOff>
      <xdr:row>61</xdr:row>
      <xdr:rowOff>62230</xdr:rowOff>
    </xdr:to>
    <xdr:sp macro="" textlink="">
      <xdr:nvSpPr>
        <xdr:cNvPr id="183" name="フローチャート: 判断 182">
          <a:extLst>
            <a:ext uri="{FF2B5EF4-FFF2-40B4-BE49-F238E27FC236}">
              <a16:creationId xmlns:a16="http://schemas.microsoft.com/office/drawing/2014/main" id="{552D031A-93DC-42B5-A69D-AA7771BB8509}"/>
            </a:ext>
          </a:extLst>
        </xdr:cNvPr>
        <xdr:cNvSpPr/>
      </xdr:nvSpPr>
      <xdr:spPr>
        <a:xfrm>
          <a:off x="1968500" y="1041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109220</xdr:rowOff>
    </xdr:from>
    <xdr:to>
      <xdr:col>6</xdr:col>
      <xdr:colOff>38100</xdr:colOff>
      <xdr:row>61</xdr:row>
      <xdr:rowOff>39370</xdr:rowOff>
    </xdr:to>
    <xdr:sp macro="" textlink="">
      <xdr:nvSpPr>
        <xdr:cNvPr id="184" name="フローチャート: 判断 183">
          <a:extLst>
            <a:ext uri="{FF2B5EF4-FFF2-40B4-BE49-F238E27FC236}">
              <a16:creationId xmlns:a16="http://schemas.microsoft.com/office/drawing/2014/main" id="{B37140EB-7EC0-4E7E-B8C5-5B03D9B4B58F}"/>
            </a:ext>
          </a:extLst>
        </xdr:cNvPr>
        <xdr:cNvSpPr/>
      </xdr:nvSpPr>
      <xdr:spPr>
        <a:xfrm>
          <a:off x="1079500" y="1039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DAB798B4-0324-4362-BDE5-8F98B549A813}"/>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F3C50B34-07E6-462D-8C23-A383857CED12}"/>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B18EAF02-D2FB-44A3-B8D9-CC52120C25D8}"/>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9A01C716-7E7E-48C5-AA55-E6AA3C447D31}"/>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a:extLst>
            <a:ext uri="{FF2B5EF4-FFF2-40B4-BE49-F238E27FC236}">
              <a16:creationId xmlns:a16="http://schemas.microsoft.com/office/drawing/2014/main" id="{033296D7-E5C0-423F-B4BF-7D6C72B4B7BE}"/>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120650</xdr:rowOff>
    </xdr:from>
    <xdr:to>
      <xdr:col>24</xdr:col>
      <xdr:colOff>114300</xdr:colOff>
      <xdr:row>61</xdr:row>
      <xdr:rowOff>50800</xdr:rowOff>
    </xdr:to>
    <xdr:sp macro="" textlink="">
      <xdr:nvSpPr>
        <xdr:cNvPr id="190" name="楕円 189">
          <a:extLst>
            <a:ext uri="{FF2B5EF4-FFF2-40B4-BE49-F238E27FC236}">
              <a16:creationId xmlns:a16="http://schemas.microsoft.com/office/drawing/2014/main" id="{82AC6734-B975-4DFE-AC19-E9C1121F791D}"/>
            </a:ext>
          </a:extLst>
        </xdr:cNvPr>
        <xdr:cNvSpPr/>
      </xdr:nvSpPr>
      <xdr:spPr>
        <a:xfrm>
          <a:off x="4584700" y="10407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143527</xdr:rowOff>
    </xdr:from>
    <xdr:ext cx="405111" cy="259045"/>
    <xdr:sp macro="" textlink="">
      <xdr:nvSpPr>
        <xdr:cNvPr id="191" name="【橋りょう・トンネル】&#10;有形固定資産減価償却率該当値テキスト">
          <a:extLst>
            <a:ext uri="{FF2B5EF4-FFF2-40B4-BE49-F238E27FC236}">
              <a16:creationId xmlns:a16="http://schemas.microsoft.com/office/drawing/2014/main" id="{28A83AF9-9D51-4344-AF6B-D97FDE948684}"/>
            </a:ext>
          </a:extLst>
        </xdr:cNvPr>
        <xdr:cNvSpPr txBox="1"/>
      </xdr:nvSpPr>
      <xdr:spPr>
        <a:xfrm>
          <a:off x="4673600" y="10259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53703</xdr:rowOff>
    </xdr:from>
    <xdr:to>
      <xdr:col>20</xdr:col>
      <xdr:colOff>38100</xdr:colOff>
      <xdr:row>62</xdr:row>
      <xdr:rowOff>155303</xdr:rowOff>
    </xdr:to>
    <xdr:sp macro="" textlink="">
      <xdr:nvSpPr>
        <xdr:cNvPr id="192" name="楕円 191">
          <a:extLst>
            <a:ext uri="{FF2B5EF4-FFF2-40B4-BE49-F238E27FC236}">
              <a16:creationId xmlns:a16="http://schemas.microsoft.com/office/drawing/2014/main" id="{241123B6-8BEF-48DF-967F-4095E2950217}"/>
            </a:ext>
          </a:extLst>
        </xdr:cNvPr>
        <xdr:cNvSpPr/>
      </xdr:nvSpPr>
      <xdr:spPr>
        <a:xfrm>
          <a:off x="3746500" y="106836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0</xdr:rowOff>
    </xdr:from>
    <xdr:to>
      <xdr:col>24</xdr:col>
      <xdr:colOff>63500</xdr:colOff>
      <xdr:row>62</xdr:row>
      <xdr:rowOff>104503</xdr:rowOff>
    </xdr:to>
    <xdr:cxnSp macro="">
      <xdr:nvCxnSpPr>
        <xdr:cNvPr id="193" name="直線コネクタ 192">
          <a:extLst>
            <a:ext uri="{FF2B5EF4-FFF2-40B4-BE49-F238E27FC236}">
              <a16:creationId xmlns:a16="http://schemas.microsoft.com/office/drawing/2014/main" id="{3E3109D4-6A4B-4033-929B-FC082BD79941}"/>
            </a:ext>
          </a:extLst>
        </xdr:cNvPr>
        <xdr:cNvCxnSpPr/>
      </xdr:nvCxnSpPr>
      <xdr:spPr>
        <a:xfrm flipV="1">
          <a:off x="3797300" y="10458450"/>
          <a:ext cx="838200" cy="275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62</xdr:row>
      <xdr:rowOff>3084</xdr:rowOff>
    </xdr:from>
    <xdr:to>
      <xdr:col>15</xdr:col>
      <xdr:colOff>101600</xdr:colOff>
      <xdr:row>62</xdr:row>
      <xdr:rowOff>104684</xdr:rowOff>
    </xdr:to>
    <xdr:sp macro="" textlink="">
      <xdr:nvSpPr>
        <xdr:cNvPr id="194" name="楕円 193">
          <a:extLst>
            <a:ext uri="{FF2B5EF4-FFF2-40B4-BE49-F238E27FC236}">
              <a16:creationId xmlns:a16="http://schemas.microsoft.com/office/drawing/2014/main" id="{95ECEB1D-2B29-45CC-A828-B6F3F8E79FB9}"/>
            </a:ext>
          </a:extLst>
        </xdr:cNvPr>
        <xdr:cNvSpPr/>
      </xdr:nvSpPr>
      <xdr:spPr>
        <a:xfrm>
          <a:off x="2857500" y="10632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53884</xdr:rowOff>
    </xdr:from>
    <xdr:to>
      <xdr:col>19</xdr:col>
      <xdr:colOff>177800</xdr:colOff>
      <xdr:row>62</xdr:row>
      <xdr:rowOff>104503</xdr:rowOff>
    </xdr:to>
    <xdr:cxnSp macro="">
      <xdr:nvCxnSpPr>
        <xdr:cNvPr id="195" name="直線コネクタ 194">
          <a:extLst>
            <a:ext uri="{FF2B5EF4-FFF2-40B4-BE49-F238E27FC236}">
              <a16:creationId xmlns:a16="http://schemas.microsoft.com/office/drawing/2014/main" id="{07DB0EDB-E1DD-4CF6-8862-EEA54660849B}"/>
            </a:ext>
          </a:extLst>
        </xdr:cNvPr>
        <xdr:cNvCxnSpPr/>
      </xdr:nvCxnSpPr>
      <xdr:spPr>
        <a:xfrm>
          <a:off x="2908300" y="10683784"/>
          <a:ext cx="889000" cy="5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161472</xdr:rowOff>
    </xdr:from>
    <xdr:to>
      <xdr:col>10</xdr:col>
      <xdr:colOff>165100</xdr:colOff>
      <xdr:row>62</xdr:row>
      <xdr:rowOff>91622</xdr:rowOff>
    </xdr:to>
    <xdr:sp macro="" textlink="">
      <xdr:nvSpPr>
        <xdr:cNvPr id="196" name="楕円 195">
          <a:extLst>
            <a:ext uri="{FF2B5EF4-FFF2-40B4-BE49-F238E27FC236}">
              <a16:creationId xmlns:a16="http://schemas.microsoft.com/office/drawing/2014/main" id="{7EA3D6E5-B820-41B5-B8D3-87C4FC4DC6B0}"/>
            </a:ext>
          </a:extLst>
        </xdr:cNvPr>
        <xdr:cNvSpPr/>
      </xdr:nvSpPr>
      <xdr:spPr>
        <a:xfrm>
          <a:off x="1968500" y="10619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62</xdr:row>
      <xdr:rowOff>40822</xdr:rowOff>
    </xdr:from>
    <xdr:to>
      <xdr:col>15</xdr:col>
      <xdr:colOff>50800</xdr:colOff>
      <xdr:row>62</xdr:row>
      <xdr:rowOff>53884</xdr:rowOff>
    </xdr:to>
    <xdr:cxnSp macro="">
      <xdr:nvCxnSpPr>
        <xdr:cNvPr id="197" name="直線コネクタ 196">
          <a:extLst>
            <a:ext uri="{FF2B5EF4-FFF2-40B4-BE49-F238E27FC236}">
              <a16:creationId xmlns:a16="http://schemas.microsoft.com/office/drawing/2014/main" id="{52F5B07E-D87F-4791-B28F-3A77F21A1EC3}"/>
            </a:ext>
          </a:extLst>
        </xdr:cNvPr>
        <xdr:cNvCxnSpPr/>
      </xdr:nvCxnSpPr>
      <xdr:spPr>
        <a:xfrm>
          <a:off x="2019300" y="10670722"/>
          <a:ext cx="889000" cy="1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63</xdr:row>
      <xdr:rowOff>7983</xdr:rowOff>
    </xdr:from>
    <xdr:to>
      <xdr:col>6</xdr:col>
      <xdr:colOff>38100</xdr:colOff>
      <xdr:row>63</xdr:row>
      <xdr:rowOff>109583</xdr:rowOff>
    </xdr:to>
    <xdr:sp macro="" textlink="">
      <xdr:nvSpPr>
        <xdr:cNvPr id="198" name="楕円 197">
          <a:extLst>
            <a:ext uri="{FF2B5EF4-FFF2-40B4-BE49-F238E27FC236}">
              <a16:creationId xmlns:a16="http://schemas.microsoft.com/office/drawing/2014/main" id="{CB119F3D-BB1D-4DDC-8E7B-A2E8A24ED0C6}"/>
            </a:ext>
          </a:extLst>
        </xdr:cNvPr>
        <xdr:cNvSpPr/>
      </xdr:nvSpPr>
      <xdr:spPr>
        <a:xfrm>
          <a:off x="1079500" y="10809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62</xdr:row>
      <xdr:rowOff>40822</xdr:rowOff>
    </xdr:from>
    <xdr:to>
      <xdr:col>10</xdr:col>
      <xdr:colOff>114300</xdr:colOff>
      <xdr:row>63</xdr:row>
      <xdr:rowOff>58783</xdr:rowOff>
    </xdr:to>
    <xdr:cxnSp macro="">
      <xdr:nvCxnSpPr>
        <xdr:cNvPr id="199" name="直線コネクタ 198">
          <a:extLst>
            <a:ext uri="{FF2B5EF4-FFF2-40B4-BE49-F238E27FC236}">
              <a16:creationId xmlns:a16="http://schemas.microsoft.com/office/drawing/2014/main" id="{FF4506FA-EA5A-4625-97F2-CC846279CA19}"/>
            </a:ext>
          </a:extLst>
        </xdr:cNvPr>
        <xdr:cNvCxnSpPr/>
      </xdr:nvCxnSpPr>
      <xdr:spPr>
        <a:xfrm flipV="1">
          <a:off x="1130300" y="10670722"/>
          <a:ext cx="889000" cy="189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70593</xdr:rowOff>
    </xdr:from>
    <xdr:ext cx="405111" cy="259045"/>
    <xdr:sp macro="" textlink="">
      <xdr:nvSpPr>
        <xdr:cNvPr id="200" name="n_1aveValue【橋りょう・トンネル】&#10;有形固定資産減価償却率">
          <a:extLst>
            <a:ext uri="{FF2B5EF4-FFF2-40B4-BE49-F238E27FC236}">
              <a16:creationId xmlns:a16="http://schemas.microsoft.com/office/drawing/2014/main" id="{911C6C1D-0804-4C0D-B053-A72D1C4EF5CB}"/>
            </a:ext>
          </a:extLst>
        </xdr:cNvPr>
        <xdr:cNvSpPr txBox="1"/>
      </xdr:nvSpPr>
      <xdr:spPr>
        <a:xfrm>
          <a:off x="3582044" y="101861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59162</xdr:rowOff>
    </xdr:from>
    <xdr:ext cx="405111" cy="259045"/>
    <xdr:sp macro="" textlink="">
      <xdr:nvSpPr>
        <xdr:cNvPr id="201" name="n_2aveValue【橋りょう・トンネル】&#10;有形固定資産減価償却率">
          <a:extLst>
            <a:ext uri="{FF2B5EF4-FFF2-40B4-BE49-F238E27FC236}">
              <a16:creationId xmlns:a16="http://schemas.microsoft.com/office/drawing/2014/main" id="{9FA78054-7988-4B8C-A432-B142D6B1D5E2}"/>
            </a:ext>
          </a:extLst>
        </xdr:cNvPr>
        <xdr:cNvSpPr txBox="1"/>
      </xdr:nvSpPr>
      <xdr:spPr>
        <a:xfrm>
          <a:off x="2705744" y="10174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78757</xdr:rowOff>
    </xdr:from>
    <xdr:ext cx="405111" cy="259045"/>
    <xdr:sp macro="" textlink="">
      <xdr:nvSpPr>
        <xdr:cNvPr id="202" name="n_3aveValue【橋りょう・トンネル】&#10;有形固定資産減価償却率">
          <a:extLst>
            <a:ext uri="{FF2B5EF4-FFF2-40B4-BE49-F238E27FC236}">
              <a16:creationId xmlns:a16="http://schemas.microsoft.com/office/drawing/2014/main" id="{B39CEDAD-B1E9-4FC4-8560-E2FDECD595FA}"/>
            </a:ext>
          </a:extLst>
        </xdr:cNvPr>
        <xdr:cNvSpPr txBox="1"/>
      </xdr:nvSpPr>
      <xdr:spPr>
        <a:xfrm>
          <a:off x="1816744" y="10194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55897</xdr:rowOff>
    </xdr:from>
    <xdr:ext cx="405111" cy="259045"/>
    <xdr:sp macro="" textlink="">
      <xdr:nvSpPr>
        <xdr:cNvPr id="203" name="n_4aveValue【橋りょう・トンネル】&#10;有形固定資産減価償却率">
          <a:extLst>
            <a:ext uri="{FF2B5EF4-FFF2-40B4-BE49-F238E27FC236}">
              <a16:creationId xmlns:a16="http://schemas.microsoft.com/office/drawing/2014/main" id="{BE35D982-05EB-4DCD-9EC3-982F4266C393}"/>
            </a:ext>
          </a:extLst>
        </xdr:cNvPr>
        <xdr:cNvSpPr txBox="1"/>
      </xdr:nvSpPr>
      <xdr:spPr>
        <a:xfrm>
          <a:off x="927744" y="10171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62</xdr:row>
      <xdr:rowOff>146430</xdr:rowOff>
    </xdr:from>
    <xdr:ext cx="405111" cy="259045"/>
    <xdr:sp macro="" textlink="">
      <xdr:nvSpPr>
        <xdr:cNvPr id="204" name="n_1mainValue【橋りょう・トンネル】&#10;有形固定資産減価償却率">
          <a:extLst>
            <a:ext uri="{FF2B5EF4-FFF2-40B4-BE49-F238E27FC236}">
              <a16:creationId xmlns:a16="http://schemas.microsoft.com/office/drawing/2014/main" id="{E134D0AC-B226-4E5F-B709-8D4925D64FD5}"/>
            </a:ext>
          </a:extLst>
        </xdr:cNvPr>
        <xdr:cNvSpPr txBox="1"/>
      </xdr:nvSpPr>
      <xdr:spPr>
        <a:xfrm>
          <a:off x="3582044" y="107763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95811</xdr:rowOff>
    </xdr:from>
    <xdr:ext cx="405111" cy="259045"/>
    <xdr:sp macro="" textlink="">
      <xdr:nvSpPr>
        <xdr:cNvPr id="205" name="n_2mainValue【橋りょう・トンネル】&#10;有形固定資産減価償却率">
          <a:extLst>
            <a:ext uri="{FF2B5EF4-FFF2-40B4-BE49-F238E27FC236}">
              <a16:creationId xmlns:a16="http://schemas.microsoft.com/office/drawing/2014/main" id="{1662F873-48A9-47B6-9E58-ADCAF6A98A1E}"/>
            </a:ext>
          </a:extLst>
        </xdr:cNvPr>
        <xdr:cNvSpPr txBox="1"/>
      </xdr:nvSpPr>
      <xdr:spPr>
        <a:xfrm>
          <a:off x="2705744" y="107257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82749</xdr:rowOff>
    </xdr:from>
    <xdr:ext cx="405111" cy="259045"/>
    <xdr:sp macro="" textlink="">
      <xdr:nvSpPr>
        <xdr:cNvPr id="206" name="n_3mainValue【橋りょう・トンネル】&#10;有形固定資産減価償却率">
          <a:extLst>
            <a:ext uri="{FF2B5EF4-FFF2-40B4-BE49-F238E27FC236}">
              <a16:creationId xmlns:a16="http://schemas.microsoft.com/office/drawing/2014/main" id="{FCC24DF1-35D5-4CAC-AAEF-850FD995B3FF}"/>
            </a:ext>
          </a:extLst>
        </xdr:cNvPr>
        <xdr:cNvSpPr txBox="1"/>
      </xdr:nvSpPr>
      <xdr:spPr>
        <a:xfrm>
          <a:off x="1816744" y="107126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63</xdr:row>
      <xdr:rowOff>100710</xdr:rowOff>
    </xdr:from>
    <xdr:ext cx="405111" cy="259045"/>
    <xdr:sp macro="" textlink="">
      <xdr:nvSpPr>
        <xdr:cNvPr id="207" name="n_4mainValue【橋りょう・トンネル】&#10;有形固定資産減価償却率">
          <a:extLst>
            <a:ext uri="{FF2B5EF4-FFF2-40B4-BE49-F238E27FC236}">
              <a16:creationId xmlns:a16="http://schemas.microsoft.com/office/drawing/2014/main" id="{695AA24A-DB3A-4638-8393-2443AA847061}"/>
            </a:ext>
          </a:extLst>
        </xdr:cNvPr>
        <xdr:cNvSpPr txBox="1"/>
      </xdr:nvSpPr>
      <xdr:spPr>
        <a:xfrm>
          <a:off x="927744" y="109020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a:extLst>
            <a:ext uri="{FF2B5EF4-FFF2-40B4-BE49-F238E27FC236}">
              <a16:creationId xmlns:a16="http://schemas.microsoft.com/office/drawing/2014/main" id="{4D02623B-AD5B-422D-B952-0A3F6701E7FC}"/>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a:extLst>
            <a:ext uri="{FF2B5EF4-FFF2-40B4-BE49-F238E27FC236}">
              <a16:creationId xmlns:a16="http://schemas.microsoft.com/office/drawing/2014/main" id="{FFE60236-EC3C-4F39-94DB-CEB315E0C781}"/>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a:extLst>
            <a:ext uri="{FF2B5EF4-FFF2-40B4-BE49-F238E27FC236}">
              <a16:creationId xmlns:a16="http://schemas.microsoft.com/office/drawing/2014/main" id="{2A15FE74-787F-4307-97E0-38B0FDC1246A}"/>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a:extLst>
            <a:ext uri="{FF2B5EF4-FFF2-40B4-BE49-F238E27FC236}">
              <a16:creationId xmlns:a16="http://schemas.microsoft.com/office/drawing/2014/main" id="{F2BF74E4-D50C-4F30-8A39-2506B7B8DB52}"/>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a:extLst>
            <a:ext uri="{FF2B5EF4-FFF2-40B4-BE49-F238E27FC236}">
              <a16:creationId xmlns:a16="http://schemas.microsoft.com/office/drawing/2014/main" id="{9352A1AB-A57E-41A4-A2AD-DA9EC28BB05D}"/>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160,401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a:extLst>
            <a:ext uri="{FF2B5EF4-FFF2-40B4-BE49-F238E27FC236}">
              <a16:creationId xmlns:a16="http://schemas.microsoft.com/office/drawing/2014/main" id="{65E68A7D-181D-4C05-9935-C55293DE4EA8}"/>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a:extLst>
            <a:ext uri="{FF2B5EF4-FFF2-40B4-BE49-F238E27FC236}">
              <a16:creationId xmlns:a16="http://schemas.microsoft.com/office/drawing/2014/main" id="{EB834D87-6660-48E4-A0B9-335707B9BE23}"/>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a:extLst>
            <a:ext uri="{FF2B5EF4-FFF2-40B4-BE49-F238E27FC236}">
              <a16:creationId xmlns:a16="http://schemas.microsoft.com/office/drawing/2014/main" id="{EB4817B5-0401-409B-BCB9-BDCF59656BEF}"/>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a:extLst>
            <a:ext uri="{FF2B5EF4-FFF2-40B4-BE49-F238E27FC236}">
              <a16:creationId xmlns:a16="http://schemas.microsoft.com/office/drawing/2014/main" id="{A1A2F3FA-82D0-435E-967C-792898BFD94C}"/>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a:extLst>
            <a:ext uri="{FF2B5EF4-FFF2-40B4-BE49-F238E27FC236}">
              <a16:creationId xmlns:a16="http://schemas.microsoft.com/office/drawing/2014/main" id="{92DB8530-E80A-4721-A13D-C918935DFDC9}"/>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18" name="直線コネクタ 217">
          <a:extLst>
            <a:ext uri="{FF2B5EF4-FFF2-40B4-BE49-F238E27FC236}">
              <a16:creationId xmlns:a16="http://schemas.microsoft.com/office/drawing/2014/main" id="{7FD8F90C-7F42-4626-96E7-C8E8E4DFD1C1}"/>
            </a:ext>
          </a:extLst>
        </xdr:cNvPr>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19" name="テキスト ボックス 218">
          <a:extLst>
            <a:ext uri="{FF2B5EF4-FFF2-40B4-BE49-F238E27FC236}">
              <a16:creationId xmlns:a16="http://schemas.microsoft.com/office/drawing/2014/main" id="{25CED17B-9A54-4C11-A164-3BE97A60AE0E}"/>
            </a:ext>
          </a:extLst>
        </xdr:cNvPr>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20" name="直線コネクタ 219">
          <a:extLst>
            <a:ext uri="{FF2B5EF4-FFF2-40B4-BE49-F238E27FC236}">
              <a16:creationId xmlns:a16="http://schemas.microsoft.com/office/drawing/2014/main" id="{CF0DE9B7-57F9-4778-A485-857BBDAB6BC7}"/>
            </a:ext>
          </a:extLst>
        </xdr:cNvPr>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86377</xdr:rowOff>
    </xdr:from>
    <xdr:ext cx="685572" cy="259045"/>
    <xdr:sp macro="" textlink="">
      <xdr:nvSpPr>
        <xdr:cNvPr id="221" name="テキスト ボックス 220">
          <a:extLst>
            <a:ext uri="{FF2B5EF4-FFF2-40B4-BE49-F238E27FC236}">
              <a16:creationId xmlns:a16="http://schemas.microsoft.com/office/drawing/2014/main" id="{CB421082-852E-45E8-9C6A-BDC92A0E96B6}"/>
            </a:ext>
          </a:extLst>
        </xdr:cNvPr>
        <xdr:cNvSpPr txBox="1"/>
      </xdr:nvSpPr>
      <xdr:spPr>
        <a:xfrm>
          <a:off x="5918428" y="1037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22" name="直線コネクタ 221">
          <a:extLst>
            <a:ext uri="{FF2B5EF4-FFF2-40B4-BE49-F238E27FC236}">
              <a16:creationId xmlns:a16="http://schemas.microsoft.com/office/drawing/2014/main" id="{6A7D7117-1974-47CB-94C3-5832EDF38584}"/>
            </a:ext>
          </a:extLst>
        </xdr:cNvPr>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223" name="テキスト ボックス 222">
          <a:extLst>
            <a:ext uri="{FF2B5EF4-FFF2-40B4-BE49-F238E27FC236}">
              <a16:creationId xmlns:a16="http://schemas.microsoft.com/office/drawing/2014/main" id="{9E158A94-7A2A-47B2-B254-41A8069983CE}"/>
            </a:ext>
          </a:extLst>
        </xdr:cNvPr>
        <xdr:cNvSpPr txBox="1"/>
      </xdr:nvSpPr>
      <xdr:spPr>
        <a:xfrm>
          <a:off x="5918428" y="991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24" name="直線コネクタ 223">
          <a:extLst>
            <a:ext uri="{FF2B5EF4-FFF2-40B4-BE49-F238E27FC236}">
              <a16:creationId xmlns:a16="http://schemas.microsoft.com/office/drawing/2014/main" id="{DCB244AC-9B3B-4891-BF02-A29822D8E678}"/>
            </a:ext>
          </a:extLst>
        </xdr:cNvPr>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225" name="テキスト ボックス 224">
          <a:extLst>
            <a:ext uri="{FF2B5EF4-FFF2-40B4-BE49-F238E27FC236}">
              <a16:creationId xmlns:a16="http://schemas.microsoft.com/office/drawing/2014/main" id="{F6F0FC28-92E4-45BE-BA1B-5A262B5B1D93}"/>
            </a:ext>
          </a:extLst>
        </xdr:cNvPr>
        <xdr:cNvSpPr txBox="1"/>
      </xdr:nvSpPr>
      <xdr:spPr>
        <a:xfrm>
          <a:off x="5918428" y="945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6" name="直線コネクタ 225">
          <a:extLst>
            <a:ext uri="{FF2B5EF4-FFF2-40B4-BE49-F238E27FC236}">
              <a16:creationId xmlns:a16="http://schemas.microsoft.com/office/drawing/2014/main" id="{859CC216-492C-4D12-83F5-5919BCD3CB5E}"/>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7" name="テキスト ボックス 226">
          <a:extLst>
            <a:ext uri="{FF2B5EF4-FFF2-40B4-BE49-F238E27FC236}">
              <a16:creationId xmlns:a16="http://schemas.microsoft.com/office/drawing/2014/main" id="{BA11E208-4D93-4650-8D3C-31B7B8D190D5}"/>
            </a:ext>
          </a:extLst>
        </xdr:cNvPr>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8" name="【橋りょう・トンネル】&#10;一人当たり有形固定資産（償却資産）額グラフ枠">
          <a:extLst>
            <a:ext uri="{FF2B5EF4-FFF2-40B4-BE49-F238E27FC236}">
              <a16:creationId xmlns:a16="http://schemas.microsoft.com/office/drawing/2014/main" id="{908B1D9D-2D08-4D46-B42D-BE653B320C47}"/>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103212</xdr:rowOff>
    </xdr:from>
    <xdr:to>
      <xdr:col>54</xdr:col>
      <xdr:colOff>189865</xdr:colOff>
      <xdr:row>63</xdr:row>
      <xdr:rowOff>169928</xdr:rowOff>
    </xdr:to>
    <xdr:cxnSp macro="">
      <xdr:nvCxnSpPr>
        <xdr:cNvPr id="229" name="直線コネクタ 228">
          <a:extLst>
            <a:ext uri="{FF2B5EF4-FFF2-40B4-BE49-F238E27FC236}">
              <a16:creationId xmlns:a16="http://schemas.microsoft.com/office/drawing/2014/main" id="{9852142B-C0A1-4B99-8050-4F4DB92A4D9D}"/>
            </a:ext>
          </a:extLst>
        </xdr:cNvPr>
        <xdr:cNvCxnSpPr/>
      </xdr:nvCxnSpPr>
      <xdr:spPr>
        <a:xfrm flipV="1">
          <a:off x="10476865" y="9532962"/>
          <a:ext cx="0" cy="14383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2305</xdr:rowOff>
    </xdr:from>
    <xdr:ext cx="469744" cy="259045"/>
    <xdr:sp macro="" textlink="">
      <xdr:nvSpPr>
        <xdr:cNvPr id="230" name="【橋りょう・トンネル】&#10;一人当たり有形固定資産（償却資産）額最小値テキスト">
          <a:extLst>
            <a:ext uri="{FF2B5EF4-FFF2-40B4-BE49-F238E27FC236}">
              <a16:creationId xmlns:a16="http://schemas.microsoft.com/office/drawing/2014/main" id="{FAFD64C5-E136-4F94-95A0-6F64B28CD4D2}"/>
            </a:ext>
          </a:extLst>
        </xdr:cNvPr>
        <xdr:cNvSpPr txBox="1"/>
      </xdr:nvSpPr>
      <xdr:spPr>
        <a:xfrm>
          <a:off x="10515600" y="10975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169928</xdr:rowOff>
    </xdr:from>
    <xdr:to>
      <xdr:col>55</xdr:col>
      <xdr:colOff>88900</xdr:colOff>
      <xdr:row>63</xdr:row>
      <xdr:rowOff>169928</xdr:rowOff>
    </xdr:to>
    <xdr:cxnSp macro="">
      <xdr:nvCxnSpPr>
        <xdr:cNvPr id="231" name="直線コネクタ 230">
          <a:extLst>
            <a:ext uri="{FF2B5EF4-FFF2-40B4-BE49-F238E27FC236}">
              <a16:creationId xmlns:a16="http://schemas.microsoft.com/office/drawing/2014/main" id="{6C0D6342-C14F-4C3D-A1B8-C4DB2D60FBEA}"/>
            </a:ext>
          </a:extLst>
        </xdr:cNvPr>
        <xdr:cNvCxnSpPr/>
      </xdr:nvCxnSpPr>
      <xdr:spPr>
        <a:xfrm>
          <a:off x="10388600" y="10971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49889</xdr:rowOff>
    </xdr:from>
    <xdr:ext cx="690189" cy="259045"/>
    <xdr:sp macro="" textlink="">
      <xdr:nvSpPr>
        <xdr:cNvPr id="232" name="【橋りょう・トンネル】&#10;一人当たり有形固定資産（償却資産）額最大値テキスト">
          <a:extLst>
            <a:ext uri="{FF2B5EF4-FFF2-40B4-BE49-F238E27FC236}">
              <a16:creationId xmlns:a16="http://schemas.microsoft.com/office/drawing/2014/main" id="{62222992-101D-4D45-9250-0F9B8A1649C1}"/>
            </a:ext>
          </a:extLst>
        </xdr:cNvPr>
        <xdr:cNvSpPr txBox="1"/>
      </xdr:nvSpPr>
      <xdr:spPr>
        <a:xfrm>
          <a:off x="10515600" y="930818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6,298,505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103212</xdr:rowOff>
    </xdr:from>
    <xdr:to>
      <xdr:col>55</xdr:col>
      <xdr:colOff>88900</xdr:colOff>
      <xdr:row>55</xdr:row>
      <xdr:rowOff>103212</xdr:rowOff>
    </xdr:to>
    <xdr:cxnSp macro="">
      <xdr:nvCxnSpPr>
        <xdr:cNvPr id="233" name="直線コネクタ 232">
          <a:extLst>
            <a:ext uri="{FF2B5EF4-FFF2-40B4-BE49-F238E27FC236}">
              <a16:creationId xmlns:a16="http://schemas.microsoft.com/office/drawing/2014/main" id="{9BAA1D78-288C-442A-BD03-632FE32538DD}"/>
            </a:ext>
          </a:extLst>
        </xdr:cNvPr>
        <xdr:cNvCxnSpPr/>
      </xdr:nvCxnSpPr>
      <xdr:spPr>
        <a:xfrm>
          <a:off x="10388600" y="95329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41552</xdr:rowOff>
    </xdr:from>
    <xdr:ext cx="690189" cy="259045"/>
    <xdr:sp macro="" textlink="">
      <xdr:nvSpPr>
        <xdr:cNvPr id="234" name="【橋りょう・トンネル】&#10;一人当たり有形固定資産（償却資産）額平均値テキスト">
          <a:extLst>
            <a:ext uri="{FF2B5EF4-FFF2-40B4-BE49-F238E27FC236}">
              <a16:creationId xmlns:a16="http://schemas.microsoft.com/office/drawing/2014/main" id="{EB64E3B8-91DB-4F1C-B30A-B1BD18FA6D1F}"/>
            </a:ext>
          </a:extLst>
        </xdr:cNvPr>
        <xdr:cNvSpPr txBox="1"/>
      </xdr:nvSpPr>
      <xdr:spPr>
        <a:xfrm>
          <a:off x="10515600" y="10500002"/>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1,196,084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18675</xdr:rowOff>
    </xdr:from>
    <xdr:to>
      <xdr:col>55</xdr:col>
      <xdr:colOff>50800</xdr:colOff>
      <xdr:row>62</xdr:row>
      <xdr:rowOff>120275</xdr:rowOff>
    </xdr:to>
    <xdr:sp macro="" textlink="">
      <xdr:nvSpPr>
        <xdr:cNvPr id="235" name="フローチャート: 判断 234">
          <a:extLst>
            <a:ext uri="{FF2B5EF4-FFF2-40B4-BE49-F238E27FC236}">
              <a16:creationId xmlns:a16="http://schemas.microsoft.com/office/drawing/2014/main" id="{C40DD3EE-720B-4A68-AEFC-3D0A85F536B8}"/>
            </a:ext>
          </a:extLst>
        </xdr:cNvPr>
        <xdr:cNvSpPr/>
      </xdr:nvSpPr>
      <xdr:spPr>
        <a:xfrm>
          <a:off x="10426700" y="106485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30019</xdr:rowOff>
    </xdr:from>
    <xdr:to>
      <xdr:col>50</xdr:col>
      <xdr:colOff>165100</xdr:colOff>
      <xdr:row>62</xdr:row>
      <xdr:rowOff>131619</xdr:rowOff>
    </xdr:to>
    <xdr:sp macro="" textlink="">
      <xdr:nvSpPr>
        <xdr:cNvPr id="236" name="フローチャート: 判断 235">
          <a:extLst>
            <a:ext uri="{FF2B5EF4-FFF2-40B4-BE49-F238E27FC236}">
              <a16:creationId xmlns:a16="http://schemas.microsoft.com/office/drawing/2014/main" id="{663F7461-ED19-47FB-8BFB-60CBB5E155EE}"/>
            </a:ext>
          </a:extLst>
        </xdr:cNvPr>
        <xdr:cNvSpPr/>
      </xdr:nvSpPr>
      <xdr:spPr>
        <a:xfrm>
          <a:off x="9588500" y="106599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38271</xdr:rowOff>
    </xdr:from>
    <xdr:to>
      <xdr:col>46</xdr:col>
      <xdr:colOff>38100</xdr:colOff>
      <xdr:row>62</xdr:row>
      <xdr:rowOff>139871</xdr:rowOff>
    </xdr:to>
    <xdr:sp macro="" textlink="">
      <xdr:nvSpPr>
        <xdr:cNvPr id="237" name="フローチャート: 判断 236">
          <a:extLst>
            <a:ext uri="{FF2B5EF4-FFF2-40B4-BE49-F238E27FC236}">
              <a16:creationId xmlns:a16="http://schemas.microsoft.com/office/drawing/2014/main" id="{7B4334E4-905A-4F3A-BBC7-FF7D4DCE69F9}"/>
            </a:ext>
          </a:extLst>
        </xdr:cNvPr>
        <xdr:cNvSpPr/>
      </xdr:nvSpPr>
      <xdr:spPr>
        <a:xfrm>
          <a:off x="8699500" y="106681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5469</xdr:rowOff>
    </xdr:from>
    <xdr:to>
      <xdr:col>41</xdr:col>
      <xdr:colOff>101600</xdr:colOff>
      <xdr:row>62</xdr:row>
      <xdr:rowOff>107069</xdr:rowOff>
    </xdr:to>
    <xdr:sp macro="" textlink="">
      <xdr:nvSpPr>
        <xdr:cNvPr id="238" name="フローチャート: 判断 237">
          <a:extLst>
            <a:ext uri="{FF2B5EF4-FFF2-40B4-BE49-F238E27FC236}">
              <a16:creationId xmlns:a16="http://schemas.microsoft.com/office/drawing/2014/main" id="{307FA542-F913-45C4-97A1-9B186F0203A6}"/>
            </a:ext>
          </a:extLst>
        </xdr:cNvPr>
        <xdr:cNvSpPr/>
      </xdr:nvSpPr>
      <xdr:spPr>
        <a:xfrm>
          <a:off x="7810500" y="10635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49046</xdr:rowOff>
    </xdr:from>
    <xdr:to>
      <xdr:col>36</xdr:col>
      <xdr:colOff>165100</xdr:colOff>
      <xdr:row>62</xdr:row>
      <xdr:rowOff>150646</xdr:rowOff>
    </xdr:to>
    <xdr:sp macro="" textlink="">
      <xdr:nvSpPr>
        <xdr:cNvPr id="239" name="フローチャート: 判断 238">
          <a:extLst>
            <a:ext uri="{FF2B5EF4-FFF2-40B4-BE49-F238E27FC236}">
              <a16:creationId xmlns:a16="http://schemas.microsoft.com/office/drawing/2014/main" id="{F92D1FF4-C829-45D5-843A-514AF9BFF11F}"/>
            </a:ext>
          </a:extLst>
        </xdr:cNvPr>
        <xdr:cNvSpPr/>
      </xdr:nvSpPr>
      <xdr:spPr>
        <a:xfrm>
          <a:off x="6921500" y="10678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0" name="テキスト ボックス 239">
          <a:extLst>
            <a:ext uri="{FF2B5EF4-FFF2-40B4-BE49-F238E27FC236}">
              <a16:creationId xmlns:a16="http://schemas.microsoft.com/office/drawing/2014/main" id="{E241FE29-7118-42A1-8E59-B1A5E67EE564}"/>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9A359C31-ED76-44B3-BFC6-175ECA36D348}"/>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F288DDD9-B1B5-4C8C-B5A8-A447E037054D}"/>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9851B0F7-BF95-4F4D-B1D8-EAAA5E5EC6EB}"/>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C6FBAAB2-9CF9-467F-81C3-6367A25EA7EC}"/>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157858</xdr:rowOff>
    </xdr:from>
    <xdr:to>
      <xdr:col>55</xdr:col>
      <xdr:colOff>50800</xdr:colOff>
      <xdr:row>63</xdr:row>
      <xdr:rowOff>88008</xdr:rowOff>
    </xdr:to>
    <xdr:sp macro="" textlink="">
      <xdr:nvSpPr>
        <xdr:cNvPr id="245" name="楕円 244">
          <a:extLst>
            <a:ext uri="{FF2B5EF4-FFF2-40B4-BE49-F238E27FC236}">
              <a16:creationId xmlns:a16="http://schemas.microsoft.com/office/drawing/2014/main" id="{8062707B-401D-4B2B-AABA-F38D95EDF152}"/>
            </a:ext>
          </a:extLst>
        </xdr:cNvPr>
        <xdr:cNvSpPr/>
      </xdr:nvSpPr>
      <xdr:spPr>
        <a:xfrm>
          <a:off x="10426700" y="107877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136285</xdr:rowOff>
    </xdr:from>
    <xdr:ext cx="599010" cy="259045"/>
    <xdr:sp macro="" textlink="">
      <xdr:nvSpPr>
        <xdr:cNvPr id="246" name="【橋りょう・トンネル】&#10;一人当たり有形固定資産（償却資産）額該当値テキスト">
          <a:extLst>
            <a:ext uri="{FF2B5EF4-FFF2-40B4-BE49-F238E27FC236}">
              <a16:creationId xmlns:a16="http://schemas.microsoft.com/office/drawing/2014/main" id="{4D967DDD-B94D-4323-972D-74F1007B4473}"/>
            </a:ext>
          </a:extLst>
        </xdr:cNvPr>
        <xdr:cNvSpPr txBox="1"/>
      </xdr:nvSpPr>
      <xdr:spPr>
        <a:xfrm>
          <a:off x="10515600" y="107661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587,236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46219</xdr:rowOff>
    </xdr:from>
    <xdr:to>
      <xdr:col>50</xdr:col>
      <xdr:colOff>165100</xdr:colOff>
      <xdr:row>63</xdr:row>
      <xdr:rowOff>147819</xdr:rowOff>
    </xdr:to>
    <xdr:sp macro="" textlink="">
      <xdr:nvSpPr>
        <xdr:cNvPr id="247" name="楕円 246">
          <a:extLst>
            <a:ext uri="{FF2B5EF4-FFF2-40B4-BE49-F238E27FC236}">
              <a16:creationId xmlns:a16="http://schemas.microsoft.com/office/drawing/2014/main" id="{246AD0B3-4004-4E67-B9D6-EE9245AA5A7F}"/>
            </a:ext>
          </a:extLst>
        </xdr:cNvPr>
        <xdr:cNvSpPr/>
      </xdr:nvSpPr>
      <xdr:spPr>
        <a:xfrm>
          <a:off x="9588500" y="108475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37208</xdr:rowOff>
    </xdr:from>
    <xdr:to>
      <xdr:col>55</xdr:col>
      <xdr:colOff>0</xdr:colOff>
      <xdr:row>63</xdr:row>
      <xdr:rowOff>97019</xdr:rowOff>
    </xdr:to>
    <xdr:cxnSp macro="">
      <xdr:nvCxnSpPr>
        <xdr:cNvPr id="248" name="直線コネクタ 247">
          <a:extLst>
            <a:ext uri="{FF2B5EF4-FFF2-40B4-BE49-F238E27FC236}">
              <a16:creationId xmlns:a16="http://schemas.microsoft.com/office/drawing/2014/main" id="{BE281883-A875-42E5-B17B-A725C9790E32}"/>
            </a:ext>
          </a:extLst>
        </xdr:cNvPr>
        <xdr:cNvCxnSpPr/>
      </xdr:nvCxnSpPr>
      <xdr:spPr>
        <a:xfrm flipV="1">
          <a:off x="9639300" y="10838558"/>
          <a:ext cx="838200" cy="59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47420</xdr:rowOff>
    </xdr:from>
    <xdr:to>
      <xdr:col>46</xdr:col>
      <xdr:colOff>38100</xdr:colOff>
      <xdr:row>63</xdr:row>
      <xdr:rowOff>149020</xdr:rowOff>
    </xdr:to>
    <xdr:sp macro="" textlink="">
      <xdr:nvSpPr>
        <xdr:cNvPr id="249" name="楕円 248">
          <a:extLst>
            <a:ext uri="{FF2B5EF4-FFF2-40B4-BE49-F238E27FC236}">
              <a16:creationId xmlns:a16="http://schemas.microsoft.com/office/drawing/2014/main" id="{25A271E3-9921-4DA4-9746-92C51D48386A}"/>
            </a:ext>
          </a:extLst>
        </xdr:cNvPr>
        <xdr:cNvSpPr/>
      </xdr:nvSpPr>
      <xdr:spPr>
        <a:xfrm>
          <a:off x="8699500" y="1084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97019</xdr:rowOff>
    </xdr:from>
    <xdr:to>
      <xdr:col>50</xdr:col>
      <xdr:colOff>114300</xdr:colOff>
      <xdr:row>63</xdr:row>
      <xdr:rowOff>98220</xdr:rowOff>
    </xdr:to>
    <xdr:cxnSp macro="">
      <xdr:nvCxnSpPr>
        <xdr:cNvPr id="250" name="直線コネクタ 249">
          <a:extLst>
            <a:ext uri="{FF2B5EF4-FFF2-40B4-BE49-F238E27FC236}">
              <a16:creationId xmlns:a16="http://schemas.microsoft.com/office/drawing/2014/main" id="{F15335BE-B713-41CA-A8AF-A14E8C97B918}"/>
            </a:ext>
          </a:extLst>
        </xdr:cNvPr>
        <xdr:cNvCxnSpPr/>
      </xdr:nvCxnSpPr>
      <xdr:spPr>
        <a:xfrm flipV="1">
          <a:off x="8750300" y="10898369"/>
          <a:ext cx="889000" cy="1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51508</xdr:rowOff>
    </xdr:from>
    <xdr:to>
      <xdr:col>41</xdr:col>
      <xdr:colOff>101600</xdr:colOff>
      <xdr:row>63</xdr:row>
      <xdr:rowOff>153108</xdr:rowOff>
    </xdr:to>
    <xdr:sp macro="" textlink="">
      <xdr:nvSpPr>
        <xdr:cNvPr id="251" name="楕円 250">
          <a:extLst>
            <a:ext uri="{FF2B5EF4-FFF2-40B4-BE49-F238E27FC236}">
              <a16:creationId xmlns:a16="http://schemas.microsoft.com/office/drawing/2014/main" id="{22DFB707-1D5C-4C5A-ADE6-881FE4BA878E}"/>
            </a:ext>
          </a:extLst>
        </xdr:cNvPr>
        <xdr:cNvSpPr/>
      </xdr:nvSpPr>
      <xdr:spPr>
        <a:xfrm>
          <a:off x="7810500" y="108528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98220</xdr:rowOff>
    </xdr:from>
    <xdr:to>
      <xdr:col>45</xdr:col>
      <xdr:colOff>177800</xdr:colOff>
      <xdr:row>63</xdr:row>
      <xdr:rowOff>102308</xdr:rowOff>
    </xdr:to>
    <xdr:cxnSp macro="">
      <xdr:nvCxnSpPr>
        <xdr:cNvPr id="252" name="直線コネクタ 251">
          <a:extLst>
            <a:ext uri="{FF2B5EF4-FFF2-40B4-BE49-F238E27FC236}">
              <a16:creationId xmlns:a16="http://schemas.microsoft.com/office/drawing/2014/main" id="{775B52B0-C3DD-41C7-A71F-5F23471CA58C}"/>
            </a:ext>
          </a:extLst>
        </xdr:cNvPr>
        <xdr:cNvCxnSpPr/>
      </xdr:nvCxnSpPr>
      <xdr:spPr>
        <a:xfrm flipV="1">
          <a:off x="7861300" y="10899570"/>
          <a:ext cx="889000" cy="4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59514</xdr:rowOff>
    </xdr:from>
    <xdr:to>
      <xdr:col>36</xdr:col>
      <xdr:colOff>165100</xdr:colOff>
      <xdr:row>63</xdr:row>
      <xdr:rowOff>161114</xdr:rowOff>
    </xdr:to>
    <xdr:sp macro="" textlink="">
      <xdr:nvSpPr>
        <xdr:cNvPr id="253" name="楕円 252">
          <a:extLst>
            <a:ext uri="{FF2B5EF4-FFF2-40B4-BE49-F238E27FC236}">
              <a16:creationId xmlns:a16="http://schemas.microsoft.com/office/drawing/2014/main" id="{9F2DABA3-9874-4EAA-B33A-FAC93284A2E8}"/>
            </a:ext>
          </a:extLst>
        </xdr:cNvPr>
        <xdr:cNvSpPr/>
      </xdr:nvSpPr>
      <xdr:spPr>
        <a:xfrm>
          <a:off x="6921500" y="10860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102308</xdr:rowOff>
    </xdr:from>
    <xdr:to>
      <xdr:col>41</xdr:col>
      <xdr:colOff>50800</xdr:colOff>
      <xdr:row>63</xdr:row>
      <xdr:rowOff>110314</xdr:rowOff>
    </xdr:to>
    <xdr:cxnSp macro="">
      <xdr:nvCxnSpPr>
        <xdr:cNvPr id="254" name="直線コネクタ 253">
          <a:extLst>
            <a:ext uri="{FF2B5EF4-FFF2-40B4-BE49-F238E27FC236}">
              <a16:creationId xmlns:a16="http://schemas.microsoft.com/office/drawing/2014/main" id="{540F35F3-AA99-4840-9551-3E90E5553781}"/>
            </a:ext>
          </a:extLst>
        </xdr:cNvPr>
        <xdr:cNvCxnSpPr/>
      </xdr:nvCxnSpPr>
      <xdr:spPr>
        <a:xfrm flipV="1">
          <a:off x="6972300" y="10903658"/>
          <a:ext cx="889000" cy="80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60</xdr:row>
      <xdr:rowOff>148146</xdr:rowOff>
    </xdr:from>
    <xdr:ext cx="690189" cy="259045"/>
    <xdr:sp macro="" textlink="">
      <xdr:nvSpPr>
        <xdr:cNvPr id="255" name="n_1aveValue【橋りょう・トンネル】&#10;一人当たり有形固定資産（償却資産）額">
          <a:extLst>
            <a:ext uri="{FF2B5EF4-FFF2-40B4-BE49-F238E27FC236}">
              <a16:creationId xmlns:a16="http://schemas.microsoft.com/office/drawing/2014/main" id="{CCB4E085-059E-4B97-9C37-90C926045770}"/>
            </a:ext>
          </a:extLst>
        </xdr:cNvPr>
        <xdr:cNvSpPr txBox="1"/>
      </xdr:nvSpPr>
      <xdr:spPr>
        <a:xfrm>
          <a:off x="9281505" y="1043514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1,146,459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60</xdr:row>
      <xdr:rowOff>156398</xdr:rowOff>
    </xdr:from>
    <xdr:ext cx="690189" cy="259045"/>
    <xdr:sp macro="" textlink="">
      <xdr:nvSpPr>
        <xdr:cNvPr id="256" name="n_2aveValue【橋りょう・トンネル】&#10;一人当たり有形固定資産（償却資産）額">
          <a:extLst>
            <a:ext uri="{FF2B5EF4-FFF2-40B4-BE49-F238E27FC236}">
              <a16:creationId xmlns:a16="http://schemas.microsoft.com/office/drawing/2014/main" id="{1964C193-A38E-4DD6-8A84-A3B71E5902F3}"/>
            </a:ext>
          </a:extLst>
        </xdr:cNvPr>
        <xdr:cNvSpPr txBox="1"/>
      </xdr:nvSpPr>
      <xdr:spPr>
        <a:xfrm>
          <a:off x="8405205" y="1044339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1,110,365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60</xdr:row>
      <xdr:rowOff>123596</xdr:rowOff>
    </xdr:from>
    <xdr:ext cx="690189" cy="259045"/>
    <xdr:sp macro="" textlink="">
      <xdr:nvSpPr>
        <xdr:cNvPr id="257" name="n_3aveValue【橋りょう・トンネル】&#10;一人当たり有形固定資産（償却資産）額">
          <a:extLst>
            <a:ext uri="{FF2B5EF4-FFF2-40B4-BE49-F238E27FC236}">
              <a16:creationId xmlns:a16="http://schemas.microsoft.com/office/drawing/2014/main" id="{64867D63-0A24-4B61-BF55-AD30FD4AB022}"/>
            </a:ext>
          </a:extLst>
        </xdr:cNvPr>
        <xdr:cNvSpPr txBox="1"/>
      </xdr:nvSpPr>
      <xdr:spPr>
        <a:xfrm>
          <a:off x="7516205" y="10410596"/>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1,253,857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60</xdr:row>
      <xdr:rowOff>167173</xdr:rowOff>
    </xdr:from>
    <xdr:ext cx="690189" cy="259045"/>
    <xdr:sp macro="" textlink="">
      <xdr:nvSpPr>
        <xdr:cNvPr id="258" name="n_4aveValue【橋りょう・トンネル】&#10;一人当たり有形固定資産（償却資産）額">
          <a:extLst>
            <a:ext uri="{FF2B5EF4-FFF2-40B4-BE49-F238E27FC236}">
              <a16:creationId xmlns:a16="http://schemas.microsoft.com/office/drawing/2014/main" id="{7F28AE8B-545E-4D7C-ACB4-4E01063B8FBD}"/>
            </a:ext>
          </a:extLst>
        </xdr:cNvPr>
        <xdr:cNvSpPr txBox="1"/>
      </xdr:nvSpPr>
      <xdr:spPr>
        <a:xfrm>
          <a:off x="6627205" y="1045417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1,063,228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63</xdr:row>
      <xdr:rowOff>138946</xdr:rowOff>
    </xdr:from>
    <xdr:ext cx="599010" cy="259045"/>
    <xdr:sp macro="" textlink="">
      <xdr:nvSpPr>
        <xdr:cNvPr id="259" name="n_1mainValue【橋りょう・トンネル】&#10;一人当たり有形固定資産（償却資産）額">
          <a:extLst>
            <a:ext uri="{FF2B5EF4-FFF2-40B4-BE49-F238E27FC236}">
              <a16:creationId xmlns:a16="http://schemas.microsoft.com/office/drawing/2014/main" id="{BF71CA58-8856-4529-8BE4-224FF1BA9858}"/>
            </a:ext>
          </a:extLst>
        </xdr:cNvPr>
        <xdr:cNvSpPr txBox="1"/>
      </xdr:nvSpPr>
      <xdr:spPr>
        <a:xfrm>
          <a:off x="9327095" y="109402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325,594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63</xdr:row>
      <xdr:rowOff>140147</xdr:rowOff>
    </xdr:from>
    <xdr:ext cx="599010" cy="259045"/>
    <xdr:sp macro="" textlink="">
      <xdr:nvSpPr>
        <xdr:cNvPr id="260" name="n_2mainValue【橋りょう・トンネル】&#10;一人当たり有形固定資産（償却資産）額">
          <a:extLst>
            <a:ext uri="{FF2B5EF4-FFF2-40B4-BE49-F238E27FC236}">
              <a16:creationId xmlns:a16="http://schemas.microsoft.com/office/drawing/2014/main" id="{580CAEF8-C635-497F-979E-EC35B019D631}"/>
            </a:ext>
          </a:extLst>
        </xdr:cNvPr>
        <xdr:cNvSpPr txBox="1"/>
      </xdr:nvSpPr>
      <xdr:spPr>
        <a:xfrm>
          <a:off x="8450795" y="109414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63</xdr:row>
      <xdr:rowOff>144235</xdr:rowOff>
    </xdr:from>
    <xdr:ext cx="599010" cy="259045"/>
    <xdr:sp macro="" textlink="">
      <xdr:nvSpPr>
        <xdr:cNvPr id="261" name="n_3mainValue【橋りょう・トンネル】&#10;一人当たり有形固定資産（償却資産）額">
          <a:extLst>
            <a:ext uri="{FF2B5EF4-FFF2-40B4-BE49-F238E27FC236}">
              <a16:creationId xmlns:a16="http://schemas.microsoft.com/office/drawing/2014/main" id="{F609E262-7825-4CE5-9588-8AD4A79C8729}"/>
            </a:ext>
          </a:extLst>
        </xdr:cNvPr>
        <xdr:cNvSpPr txBox="1"/>
      </xdr:nvSpPr>
      <xdr:spPr>
        <a:xfrm>
          <a:off x="7561795" y="109455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302,456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63</xdr:row>
      <xdr:rowOff>152241</xdr:rowOff>
    </xdr:from>
    <xdr:ext cx="599010" cy="259045"/>
    <xdr:sp macro="" textlink="">
      <xdr:nvSpPr>
        <xdr:cNvPr id="262" name="n_4mainValue【橋りょう・トンネル】&#10;一人当たり有形固定資産（償却資産）額">
          <a:extLst>
            <a:ext uri="{FF2B5EF4-FFF2-40B4-BE49-F238E27FC236}">
              <a16:creationId xmlns:a16="http://schemas.microsoft.com/office/drawing/2014/main" id="{8174157C-A534-484B-A352-8750F0507B6C}"/>
            </a:ext>
          </a:extLst>
        </xdr:cNvPr>
        <xdr:cNvSpPr txBox="1"/>
      </xdr:nvSpPr>
      <xdr:spPr>
        <a:xfrm>
          <a:off x="6672795" y="10953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267,436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3" name="正方形/長方形 262">
          <a:extLst>
            <a:ext uri="{FF2B5EF4-FFF2-40B4-BE49-F238E27FC236}">
              <a16:creationId xmlns:a16="http://schemas.microsoft.com/office/drawing/2014/main" id="{1281F49D-1DB0-46EC-A98F-2670FB896739}"/>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4" name="正方形/長方形 263">
          <a:extLst>
            <a:ext uri="{FF2B5EF4-FFF2-40B4-BE49-F238E27FC236}">
              <a16:creationId xmlns:a16="http://schemas.microsoft.com/office/drawing/2014/main" id="{74CA0AE0-69AE-4AB3-89C0-BD60300E3983}"/>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5" name="正方形/長方形 264">
          <a:extLst>
            <a:ext uri="{FF2B5EF4-FFF2-40B4-BE49-F238E27FC236}">
              <a16:creationId xmlns:a16="http://schemas.microsoft.com/office/drawing/2014/main" id="{1430B8D0-3967-4B88-ADC3-967E0D803BCD}"/>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6" name="正方形/長方形 265">
          <a:extLst>
            <a:ext uri="{FF2B5EF4-FFF2-40B4-BE49-F238E27FC236}">
              <a16:creationId xmlns:a16="http://schemas.microsoft.com/office/drawing/2014/main" id="{818E1411-7510-4E9F-92A4-329A71F9B361}"/>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7" name="正方形/長方形 266">
          <a:extLst>
            <a:ext uri="{FF2B5EF4-FFF2-40B4-BE49-F238E27FC236}">
              <a16:creationId xmlns:a16="http://schemas.microsoft.com/office/drawing/2014/main" id="{413B25D4-51DE-4E9E-A508-0CCDD4AF91CD}"/>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8" name="正方形/長方形 267">
          <a:extLst>
            <a:ext uri="{FF2B5EF4-FFF2-40B4-BE49-F238E27FC236}">
              <a16:creationId xmlns:a16="http://schemas.microsoft.com/office/drawing/2014/main" id="{2D9BAFEA-0DA0-4640-A10A-2C293ADE86C0}"/>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9" name="正方形/長方形 268">
          <a:extLst>
            <a:ext uri="{FF2B5EF4-FFF2-40B4-BE49-F238E27FC236}">
              <a16:creationId xmlns:a16="http://schemas.microsoft.com/office/drawing/2014/main" id="{A8E20EB4-BA5A-473D-B059-1798F0B383C3}"/>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0" name="正方形/長方形 269">
          <a:extLst>
            <a:ext uri="{FF2B5EF4-FFF2-40B4-BE49-F238E27FC236}">
              <a16:creationId xmlns:a16="http://schemas.microsoft.com/office/drawing/2014/main" id="{557C05B1-C643-4D32-86C8-6076F79BE720}"/>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1" name="テキスト ボックス 270">
          <a:extLst>
            <a:ext uri="{FF2B5EF4-FFF2-40B4-BE49-F238E27FC236}">
              <a16:creationId xmlns:a16="http://schemas.microsoft.com/office/drawing/2014/main" id="{7F970073-0286-4097-84F9-F2742A0C2430}"/>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2" name="直線コネクタ 271">
          <a:extLst>
            <a:ext uri="{FF2B5EF4-FFF2-40B4-BE49-F238E27FC236}">
              <a16:creationId xmlns:a16="http://schemas.microsoft.com/office/drawing/2014/main" id="{A5DC9816-7CF3-40CA-8E0E-6B01F024326F}"/>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3" name="テキスト ボックス 272">
          <a:extLst>
            <a:ext uri="{FF2B5EF4-FFF2-40B4-BE49-F238E27FC236}">
              <a16:creationId xmlns:a16="http://schemas.microsoft.com/office/drawing/2014/main" id="{D9A67CD6-C33B-4CA6-B405-DDC54DBA85D9}"/>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4" name="直線コネクタ 273">
          <a:extLst>
            <a:ext uri="{FF2B5EF4-FFF2-40B4-BE49-F238E27FC236}">
              <a16:creationId xmlns:a16="http://schemas.microsoft.com/office/drawing/2014/main" id="{55B0B88B-6FAF-480F-A871-45A808F3F539}"/>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5" name="テキスト ボックス 274">
          <a:extLst>
            <a:ext uri="{FF2B5EF4-FFF2-40B4-BE49-F238E27FC236}">
              <a16:creationId xmlns:a16="http://schemas.microsoft.com/office/drawing/2014/main" id="{1F361EFE-5B16-4837-8ED8-3ED5BBD169D2}"/>
            </a:ext>
          </a:extLst>
        </xdr:cNvPr>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6" name="直線コネクタ 275">
          <a:extLst>
            <a:ext uri="{FF2B5EF4-FFF2-40B4-BE49-F238E27FC236}">
              <a16:creationId xmlns:a16="http://schemas.microsoft.com/office/drawing/2014/main" id="{FB627B79-5137-45D0-B587-D84A1AC3E44A}"/>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7" name="テキスト ボックス 276">
          <a:extLst>
            <a:ext uri="{FF2B5EF4-FFF2-40B4-BE49-F238E27FC236}">
              <a16:creationId xmlns:a16="http://schemas.microsoft.com/office/drawing/2014/main" id="{E7A2A05F-75D6-4B57-99C2-2FEF5B1C75D1}"/>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8" name="直線コネクタ 277">
          <a:extLst>
            <a:ext uri="{FF2B5EF4-FFF2-40B4-BE49-F238E27FC236}">
              <a16:creationId xmlns:a16="http://schemas.microsoft.com/office/drawing/2014/main" id="{B4CC5274-C10D-4A33-B40C-1166296965A8}"/>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9" name="テキスト ボックス 278">
          <a:extLst>
            <a:ext uri="{FF2B5EF4-FFF2-40B4-BE49-F238E27FC236}">
              <a16:creationId xmlns:a16="http://schemas.microsoft.com/office/drawing/2014/main" id="{AEF595EA-2CBB-4010-81F6-A1A221757822}"/>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80" name="直線コネクタ 279">
          <a:extLst>
            <a:ext uri="{FF2B5EF4-FFF2-40B4-BE49-F238E27FC236}">
              <a16:creationId xmlns:a16="http://schemas.microsoft.com/office/drawing/2014/main" id="{37F791A7-C36E-40C6-BAC8-E576411DA9EC}"/>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1" name="テキスト ボックス 280">
          <a:extLst>
            <a:ext uri="{FF2B5EF4-FFF2-40B4-BE49-F238E27FC236}">
              <a16:creationId xmlns:a16="http://schemas.microsoft.com/office/drawing/2014/main" id="{D24543E1-7C11-49CB-820D-60C2F869AAD6}"/>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2" name="直線コネクタ 281">
          <a:extLst>
            <a:ext uri="{FF2B5EF4-FFF2-40B4-BE49-F238E27FC236}">
              <a16:creationId xmlns:a16="http://schemas.microsoft.com/office/drawing/2014/main" id="{21913336-F9A5-4729-8FE3-A50742F9F2BA}"/>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3" name="テキスト ボックス 282">
          <a:extLst>
            <a:ext uri="{FF2B5EF4-FFF2-40B4-BE49-F238E27FC236}">
              <a16:creationId xmlns:a16="http://schemas.microsoft.com/office/drawing/2014/main" id="{9F6810C0-5D93-4C0B-845A-DF2DC06A7026}"/>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4" name="直線コネクタ 283">
          <a:extLst>
            <a:ext uri="{FF2B5EF4-FFF2-40B4-BE49-F238E27FC236}">
              <a16:creationId xmlns:a16="http://schemas.microsoft.com/office/drawing/2014/main" id="{9034C078-EDD6-4343-89EE-EDC88BA2B6DE}"/>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5" name="テキスト ボックス 284">
          <a:extLst>
            <a:ext uri="{FF2B5EF4-FFF2-40B4-BE49-F238E27FC236}">
              <a16:creationId xmlns:a16="http://schemas.microsoft.com/office/drawing/2014/main" id="{E209C487-E8BA-4939-A7E7-B19B625F9A13}"/>
            </a:ext>
          </a:extLst>
        </xdr:cNvPr>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6" name="直線コネクタ 285">
          <a:extLst>
            <a:ext uri="{FF2B5EF4-FFF2-40B4-BE49-F238E27FC236}">
              <a16:creationId xmlns:a16="http://schemas.microsoft.com/office/drawing/2014/main" id="{9860E1C2-394A-4D58-BD26-F1042DF51E3A}"/>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a:extLst>
            <a:ext uri="{FF2B5EF4-FFF2-40B4-BE49-F238E27FC236}">
              <a16:creationId xmlns:a16="http://schemas.microsoft.com/office/drawing/2014/main" id="{2BE56583-C70F-4E80-8FFF-725670020CB4}"/>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78921</xdr:rowOff>
    </xdr:from>
    <xdr:to>
      <xdr:col>24</xdr:col>
      <xdr:colOff>62865</xdr:colOff>
      <xdr:row>86</xdr:row>
      <xdr:rowOff>150768</xdr:rowOff>
    </xdr:to>
    <xdr:cxnSp macro="">
      <xdr:nvCxnSpPr>
        <xdr:cNvPr id="288" name="直線コネクタ 287">
          <a:extLst>
            <a:ext uri="{FF2B5EF4-FFF2-40B4-BE49-F238E27FC236}">
              <a16:creationId xmlns:a16="http://schemas.microsoft.com/office/drawing/2014/main" id="{12B617E0-0E0A-4BF6-80A3-9AC1A34F5D7A}"/>
            </a:ext>
          </a:extLst>
        </xdr:cNvPr>
        <xdr:cNvCxnSpPr/>
      </xdr:nvCxnSpPr>
      <xdr:spPr>
        <a:xfrm flipV="1">
          <a:off x="4634865" y="13280571"/>
          <a:ext cx="0" cy="16148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154595</xdr:rowOff>
    </xdr:from>
    <xdr:ext cx="405111" cy="259045"/>
    <xdr:sp macro="" textlink="">
      <xdr:nvSpPr>
        <xdr:cNvPr id="289" name="【公営住宅】&#10;有形固定資産減価償却率最小値テキスト">
          <a:extLst>
            <a:ext uri="{FF2B5EF4-FFF2-40B4-BE49-F238E27FC236}">
              <a16:creationId xmlns:a16="http://schemas.microsoft.com/office/drawing/2014/main" id="{C34C65E0-5865-47AE-A78D-48885EF7FC42}"/>
            </a:ext>
          </a:extLst>
        </xdr:cNvPr>
        <xdr:cNvSpPr txBox="1"/>
      </xdr:nvSpPr>
      <xdr:spPr>
        <a:xfrm>
          <a:off x="4673600" y="148992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150768</xdr:rowOff>
    </xdr:from>
    <xdr:to>
      <xdr:col>24</xdr:col>
      <xdr:colOff>152400</xdr:colOff>
      <xdr:row>86</xdr:row>
      <xdr:rowOff>150768</xdr:rowOff>
    </xdr:to>
    <xdr:cxnSp macro="">
      <xdr:nvCxnSpPr>
        <xdr:cNvPr id="290" name="直線コネクタ 289">
          <a:extLst>
            <a:ext uri="{FF2B5EF4-FFF2-40B4-BE49-F238E27FC236}">
              <a16:creationId xmlns:a16="http://schemas.microsoft.com/office/drawing/2014/main" id="{36FCF59D-F16D-47AF-99AC-9F722A23F7C3}"/>
            </a:ext>
          </a:extLst>
        </xdr:cNvPr>
        <xdr:cNvCxnSpPr/>
      </xdr:nvCxnSpPr>
      <xdr:spPr>
        <a:xfrm>
          <a:off x="4546600" y="148954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25598</xdr:rowOff>
    </xdr:from>
    <xdr:ext cx="340478" cy="259045"/>
    <xdr:sp macro="" textlink="">
      <xdr:nvSpPr>
        <xdr:cNvPr id="291" name="【公営住宅】&#10;有形固定資産減価償却率最大値テキスト">
          <a:extLst>
            <a:ext uri="{FF2B5EF4-FFF2-40B4-BE49-F238E27FC236}">
              <a16:creationId xmlns:a16="http://schemas.microsoft.com/office/drawing/2014/main" id="{2EB18C2F-91A8-4E46-81F7-69EF96720095}"/>
            </a:ext>
          </a:extLst>
        </xdr:cNvPr>
        <xdr:cNvSpPr txBox="1"/>
      </xdr:nvSpPr>
      <xdr:spPr>
        <a:xfrm>
          <a:off x="4673600" y="1305579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78921</xdr:rowOff>
    </xdr:from>
    <xdr:to>
      <xdr:col>24</xdr:col>
      <xdr:colOff>152400</xdr:colOff>
      <xdr:row>77</xdr:row>
      <xdr:rowOff>78921</xdr:rowOff>
    </xdr:to>
    <xdr:cxnSp macro="">
      <xdr:nvCxnSpPr>
        <xdr:cNvPr id="292" name="直線コネクタ 291">
          <a:extLst>
            <a:ext uri="{FF2B5EF4-FFF2-40B4-BE49-F238E27FC236}">
              <a16:creationId xmlns:a16="http://schemas.microsoft.com/office/drawing/2014/main" id="{5D27AEBB-A68D-4143-BCE9-9288CC825B3F}"/>
            </a:ext>
          </a:extLst>
        </xdr:cNvPr>
        <xdr:cNvCxnSpPr/>
      </xdr:nvCxnSpPr>
      <xdr:spPr>
        <a:xfrm>
          <a:off x="4546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140443</xdr:rowOff>
    </xdr:from>
    <xdr:ext cx="405111" cy="259045"/>
    <xdr:sp macro="" textlink="">
      <xdr:nvSpPr>
        <xdr:cNvPr id="293" name="【公営住宅】&#10;有形固定資産減価償却率平均値テキスト">
          <a:extLst>
            <a:ext uri="{FF2B5EF4-FFF2-40B4-BE49-F238E27FC236}">
              <a16:creationId xmlns:a16="http://schemas.microsoft.com/office/drawing/2014/main" id="{6FD98A44-4786-41E6-95E7-2442AF29D5AC}"/>
            </a:ext>
          </a:extLst>
        </xdr:cNvPr>
        <xdr:cNvSpPr txBox="1"/>
      </xdr:nvSpPr>
      <xdr:spPr>
        <a:xfrm>
          <a:off x="4673600" y="1419934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162016</xdr:rowOff>
    </xdr:from>
    <xdr:to>
      <xdr:col>24</xdr:col>
      <xdr:colOff>114300</xdr:colOff>
      <xdr:row>83</xdr:row>
      <xdr:rowOff>92166</xdr:rowOff>
    </xdr:to>
    <xdr:sp macro="" textlink="">
      <xdr:nvSpPr>
        <xdr:cNvPr id="294" name="フローチャート: 判断 293">
          <a:extLst>
            <a:ext uri="{FF2B5EF4-FFF2-40B4-BE49-F238E27FC236}">
              <a16:creationId xmlns:a16="http://schemas.microsoft.com/office/drawing/2014/main" id="{0CF45255-5AA2-4084-A9A4-C1D1096D0C18}"/>
            </a:ext>
          </a:extLst>
        </xdr:cNvPr>
        <xdr:cNvSpPr/>
      </xdr:nvSpPr>
      <xdr:spPr>
        <a:xfrm>
          <a:off x="4584700" y="142209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153851</xdr:rowOff>
    </xdr:from>
    <xdr:to>
      <xdr:col>20</xdr:col>
      <xdr:colOff>38100</xdr:colOff>
      <xdr:row>83</xdr:row>
      <xdr:rowOff>84001</xdr:rowOff>
    </xdr:to>
    <xdr:sp macro="" textlink="">
      <xdr:nvSpPr>
        <xdr:cNvPr id="295" name="フローチャート: 判断 294">
          <a:extLst>
            <a:ext uri="{FF2B5EF4-FFF2-40B4-BE49-F238E27FC236}">
              <a16:creationId xmlns:a16="http://schemas.microsoft.com/office/drawing/2014/main" id="{BF933D71-B2B6-4EB5-85FD-E8F9C447BF61}"/>
            </a:ext>
          </a:extLst>
        </xdr:cNvPr>
        <xdr:cNvSpPr/>
      </xdr:nvSpPr>
      <xdr:spPr>
        <a:xfrm>
          <a:off x="3746500" y="1421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153851</xdr:rowOff>
    </xdr:from>
    <xdr:to>
      <xdr:col>15</xdr:col>
      <xdr:colOff>101600</xdr:colOff>
      <xdr:row>83</xdr:row>
      <xdr:rowOff>84001</xdr:rowOff>
    </xdr:to>
    <xdr:sp macro="" textlink="">
      <xdr:nvSpPr>
        <xdr:cNvPr id="296" name="フローチャート: 判断 295">
          <a:extLst>
            <a:ext uri="{FF2B5EF4-FFF2-40B4-BE49-F238E27FC236}">
              <a16:creationId xmlns:a16="http://schemas.microsoft.com/office/drawing/2014/main" id="{F28F3840-7D1B-4C94-B8DE-890419503CC8}"/>
            </a:ext>
          </a:extLst>
        </xdr:cNvPr>
        <xdr:cNvSpPr/>
      </xdr:nvSpPr>
      <xdr:spPr>
        <a:xfrm>
          <a:off x="2857500" y="142127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129358</xdr:rowOff>
    </xdr:from>
    <xdr:to>
      <xdr:col>10</xdr:col>
      <xdr:colOff>165100</xdr:colOff>
      <xdr:row>83</xdr:row>
      <xdr:rowOff>59508</xdr:rowOff>
    </xdr:to>
    <xdr:sp macro="" textlink="">
      <xdr:nvSpPr>
        <xdr:cNvPr id="297" name="フローチャート: 判断 296">
          <a:extLst>
            <a:ext uri="{FF2B5EF4-FFF2-40B4-BE49-F238E27FC236}">
              <a16:creationId xmlns:a16="http://schemas.microsoft.com/office/drawing/2014/main" id="{38DFCF1B-5042-41D0-8606-0C9FEB98515C}"/>
            </a:ext>
          </a:extLst>
        </xdr:cNvPr>
        <xdr:cNvSpPr/>
      </xdr:nvSpPr>
      <xdr:spPr>
        <a:xfrm>
          <a:off x="1968500" y="14188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139156</xdr:rowOff>
    </xdr:from>
    <xdr:to>
      <xdr:col>6</xdr:col>
      <xdr:colOff>38100</xdr:colOff>
      <xdr:row>83</xdr:row>
      <xdr:rowOff>69306</xdr:rowOff>
    </xdr:to>
    <xdr:sp macro="" textlink="">
      <xdr:nvSpPr>
        <xdr:cNvPr id="298" name="フローチャート: 判断 297">
          <a:extLst>
            <a:ext uri="{FF2B5EF4-FFF2-40B4-BE49-F238E27FC236}">
              <a16:creationId xmlns:a16="http://schemas.microsoft.com/office/drawing/2014/main" id="{1AD7DD51-1908-4450-8994-05583E306EB7}"/>
            </a:ext>
          </a:extLst>
        </xdr:cNvPr>
        <xdr:cNvSpPr/>
      </xdr:nvSpPr>
      <xdr:spPr>
        <a:xfrm>
          <a:off x="1079500" y="14198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E70C12DA-9337-4B6F-9499-96AFE7150016}"/>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E3B3C50D-894F-4F83-905B-4D872CE1DEA5}"/>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28DD3863-C95B-41A4-9B65-685440B888DA}"/>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413C3551-6A85-4146-AB4F-77C174DCF9CB}"/>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5E4C0A36-3C3D-41CC-BB75-0231A16206D3}"/>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134257</xdr:rowOff>
    </xdr:from>
    <xdr:to>
      <xdr:col>24</xdr:col>
      <xdr:colOff>114300</xdr:colOff>
      <xdr:row>83</xdr:row>
      <xdr:rowOff>64407</xdr:rowOff>
    </xdr:to>
    <xdr:sp macro="" textlink="">
      <xdr:nvSpPr>
        <xdr:cNvPr id="304" name="楕円 303">
          <a:extLst>
            <a:ext uri="{FF2B5EF4-FFF2-40B4-BE49-F238E27FC236}">
              <a16:creationId xmlns:a16="http://schemas.microsoft.com/office/drawing/2014/main" id="{1895AF68-618D-4738-B090-2362B4292EE3}"/>
            </a:ext>
          </a:extLst>
        </xdr:cNvPr>
        <xdr:cNvSpPr/>
      </xdr:nvSpPr>
      <xdr:spPr>
        <a:xfrm>
          <a:off x="4584700" y="14193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157134</xdr:rowOff>
    </xdr:from>
    <xdr:ext cx="405111" cy="259045"/>
    <xdr:sp macro="" textlink="">
      <xdr:nvSpPr>
        <xdr:cNvPr id="305" name="【公営住宅】&#10;有形固定資産減価償却率該当値テキスト">
          <a:extLst>
            <a:ext uri="{FF2B5EF4-FFF2-40B4-BE49-F238E27FC236}">
              <a16:creationId xmlns:a16="http://schemas.microsoft.com/office/drawing/2014/main" id="{9460155C-92BA-4277-B90D-234353AF8BA1}"/>
            </a:ext>
          </a:extLst>
        </xdr:cNvPr>
        <xdr:cNvSpPr txBox="1"/>
      </xdr:nvSpPr>
      <xdr:spPr>
        <a:xfrm>
          <a:off x="4673600" y="140445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26488</xdr:rowOff>
    </xdr:from>
    <xdr:to>
      <xdr:col>20</xdr:col>
      <xdr:colOff>38100</xdr:colOff>
      <xdr:row>82</xdr:row>
      <xdr:rowOff>128088</xdr:rowOff>
    </xdr:to>
    <xdr:sp macro="" textlink="">
      <xdr:nvSpPr>
        <xdr:cNvPr id="306" name="楕円 305">
          <a:extLst>
            <a:ext uri="{FF2B5EF4-FFF2-40B4-BE49-F238E27FC236}">
              <a16:creationId xmlns:a16="http://schemas.microsoft.com/office/drawing/2014/main" id="{697E8FAA-3BD4-47FE-98F4-E4288C41A142}"/>
            </a:ext>
          </a:extLst>
        </xdr:cNvPr>
        <xdr:cNvSpPr/>
      </xdr:nvSpPr>
      <xdr:spPr>
        <a:xfrm>
          <a:off x="3746500" y="14085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77288</xdr:rowOff>
    </xdr:from>
    <xdr:to>
      <xdr:col>24</xdr:col>
      <xdr:colOff>63500</xdr:colOff>
      <xdr:row>83</xdr:row>
      <xdr:rowOff>13607</xdr:rowOff>
    </xdr:to>
    <xdr:cxnSp macro="">
      <xdr:nvCxnSpPr>
        <xdr:cNvPr id="307" name="直線コネクタ 306">
          <a:extLst>
            <a:ext uri="{FF2B5EF4-FFF2-40B4-BE49-F238E27FC236}">
              <a16:creationId xmlns:a16="http://schemas.microsoft.com/office/drawing/2014/main" id="{8DF5B7CF-43DD-43B2-A99C-BC314C06A808}"/>
            </a:ext>
          </a:extLst>
        </xdr:cNvPr>
        <xdr:cNvCxnSpPr/>
      </xdr:nvCxnSpPr>
      <xdr:spPr>
        <a:xfrm>
          <a:off x="3797300" y="14136188"/>
          <a:ext cx="838200" cy="107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34652</xdr:rowOff>
    </xdr:from>
    <xdr:to>
      <xdr:col>15</xdr:col>
      <xdr:colOff>101600</xdr:colOff>
      <xdr:row>82</xdr:row>
      <xdr:rowOff>136252</xdr:rowOff>
    </xdr:to>
    <xdr:sp macro="" textlink="">
      <xdr:nvSpPr>
        <xdr:cNvPr id="308" name="楕円 307">
          <a:extLst>
            <a:ext uri="{FF2B5EF4-FFF2-40B4-BE49-F238E27FC236}">
              <a16:creationId xmlns:a16="http://schemas.microsoft.com/office/drawing/2014/main" id="{AB301262-14EC-48AA-8DAA-38BACD4C19AB}"/>
            </a:ext>
          </a:extLst>
        </xdr:cNvPr>
        <xdr:cNvSpPr/>
      </xdr:nvSpPr>
      <xdr:spPr>
        <a:xfrm>
          <a:off x="2857500" y="14093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77288</xdr:rowOff>
    </xdr:from>
    <xdr:to>
      <xdr:col>19</xdr:col>
      <xdr:colOff>177800</xdr:colOff>
      <xdr:row>82</xdr:row>
      <xdr:rowOff>85452</xdr:rowOff>
    </xdr:to>
    <xdr:cxnSp macro="">
      <xdr:nvCxnSpPr>
        <xdr:cNvPr id="309" name="直線コネクタ 308">
          <a:extLst>
            <a:ext uri="{FF2B5EF4-FFF2-40B4-BE49-F238E27FC236}">
              <a16:creationId xmlns:a16="http://schemas.microsoft.com/office/drawing/2014/main" id="{B0E8E068-BBAE-4FED-BE8B-8A098C93F68D}"/>
            </a:ext>
          </a:extLst>
        </xdr:cNvPr>
        <xdr:cNvCxnSpPr/>
      </xdr:nvCxnSpPr>
      <xdr:spPr>
        <a:xfrm flipV="1">
          <a:off x="2908300" y="14136188"/>
          <a:ext cx="889000" cy="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29755</xdr:rowOff>
    </xdr:from>
    <xdr:to>
      <xdr:col>10</xdr:col>
      <xdr:colOff>165100</xdr:colOff>
      <xdr:row>82</xdr:row>
      <xdr:rowOff>131355</xdr:rowOff>
    </xdr:to>
    <xdr:sp macro="" textlink="">
      <xdr:nvSpPr>
        <xdr:cNvPr id="310" name="楕円 309">
          <a:extLst>
            <a:ext uri="{FF2B5EF4-FFF2-40B4-BE49-F238E27FC236}">
              <a16:creationId xmlns:a16="http://schemas.microsoft.com/office/drawing/2014/main" id="{CDB53AA8-7C6C-40E3-8355-6ECBD375E2C9}"/>
            </a:ext>
          </a:extLst>
        </xdr:cNvPr>
        <xdr:cNvSpPr/>
      </xdr:nvSpPr>
      <xdr:spPr>
        <a:xfrm>
          <a:off x="1968500" y="14088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80555</xdr:rowOff>
    </xdr:from>
    <xdr:to>
      <xdr:col>15</xdr:col>
      <xdr:colOff>50800</xdr:colOff>
      <xdr:row>82</xdr:row>
      <xdr:rowOff>85452</xdr:rowOff>
    </xdr:to>
    <xdr:cxnSp macro="">
      <xdr:nvCxnSpPr>
        <xdr:cNvPr id="311" name="直線コネクタ 310">
          <a:extLst>
            <a:ext uri="{FF2B5EF4-FFF2-40B4-BE49-F238E27FC236}">
              <a16:creationId xmlns:a16="http://schemas.microsoft.com/office/drawing/2014/main" id="{349A31CF-352C-444C-B75C-BAD134C07E86}"/>
            </a:ext>
          </a:extLst>
        </xdr:cNvPr>
        <xdr:cNvCxnSpPr/>
      </xdr:nvCxnSpPr>
      <xdr:spPr>
        <a:xfrm>
          <a:off x="2019300" y="14139455"/>
          <a:ext cx="889000" cy="4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157118</xdr:rowOff>
    </xdr:from>
    <xdr:to>
      <xdr:col>6</xdr:col>
      <xdr:colOff>38100</xdr:colOff>
      <xdr:row>82</xdr:row>
      <xdr:rowOff>87268</xdr:rowOff>
    </xdr:to>
    <xdr:sp macro="" textlink="">
      <xdr:nvSpPr>
        <xdr:cNvPr id="312" name="楕円 311">
          <a:extLst>
            <a:ext uri="{FF2B5EF4-FFF2-40B4-BE49-F238E27FC236}">
              <a16:creationId xmlns:a16="http://schemas.microsoft.com/office/drawing/2014/main" id="{A36FAFBF-94E0-4EA1-8347-73515B2FCD83}"/>
            </a:ext>
          </a:extLst>
        </xdr:cNvPr>
        <xdr:cNvSpPr/>
      </xdr:nvSpPr>
      <xdr:spPr>
        <a:xfrm>
          <a:off x="1079500" y="140445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36468</xdr:rowOff>
    </xdr:from>
    <xdr:to>
      <xdr:col>10</xdr:col>
      <xdr:colOff>114300</xdr:colOff>
      <xdr:row>82</xdr:row>
      <xdr:rowOff>80555</xdr:rowOff>
    </xdr:to>
    <xdr:cxnSp macro="">
      <xdr:nvCxnSpPr>
        <xdr:cNvPr id="313" name="直線コネクタ 312">
          <a:extLst>
            <a:ext uri="{FF2B5EF4-FFF2-40B4-BE49-F238E27FC236}">
              <a16:creationId xmlns:a16="http://schemas.microsoft.com/office/drawing/2014/main" id="{EA976BF3-0DD7-4671-AFCD-F50EDC91F14C}"/>
            </a:ext>
          </a:extLst>
        </xdr:cNvPr>
        <xdr:cNvCxnSpPr/>
      </xdr:nvCxnSpPr>
      <xdr:spPr>
        <a:xfrm>
          <a:off x="1130300" y="14095368"/>
          <a:ext cx="8890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75128</xdr:rowOff>
    </xdr:from>
    <xdr:ext cx="405111" cy="259045"/>
    <xdr:sp macro="" textlink="">
      <xdr:nvSpPr>
        <xdr:cNvPr id="314" name="n_1aveValue【公営住宅】&#10;有形固定資産減価償却率">
          <a:extLst>
            <a:ext uri="{FF2B5EF4-FFF2-40B4-BE49-F238E27FC236}">
              <a16:creationId xmlns:a16="http://schemas.microsoft.com/office/drawing/2014/main" id="{6DB16F40-3E4E-4DD7-B48C-1BA39034B759}"/>
            </a:ext>
          </a:extLst>
        </xdr:cNvPr>
        <xdr:cNvSpPr txBox="1"/>
      </xdr:nvSpPr>
      <xdr:spPr>
        <a:xfrm>
          <a:off x="3582044" y="143054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75128</xdr:rowOff>
    </xdr:from>
    <xdr:ext cx="405111" cy="259045"/>
    <xdr:sp macro="" textlink="">
      <xdr:nvSpPr>
        <xdr:cNvPr id="315" name="n_2aveValue【公営住宅】&#10;有形固定資産減価償却率">
          <a:extLst>
            <a:ext uri="{FF2B5EF4-FFF2-40B4-BE49-F238E27FC236}">
              <a16:creationId xmlns:a16="http://schemas.microsoft.com/office/drawing/2014/main" id="{84720837-5588-489D-AD84-2EDB49F0359D}"/>
            </a:ext>
          </a:extLst>
        </xdr:cNvPr>
        <xdr:cNvSpPr txBox="1"/>
      </xdr:nvSpPr>
      <xdr:spPr>
        <a:xfrm>
          <a:off x="2705744" y="143054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50635</xdr:rowOff>
    </xdr:from>
    <xdr:ext cx="405111" cy="259045"/>
    <xdr:sp macro="" textlink="">
      <xdr:nvSpPr>
        <xdr:cNvPr id="316" name="n_3aveValue【公営住宅】&#10;有形固定資産減価償却率">
          <a:extLst>
            <a:ext uri="{FF2B5EF4-FFF2-40B4-BE49-F238E27FC236}">
              <a16:creationId xmlns:a16="http://schemas.microsoft.com/office/drawing/2014/main" id="{C2919BCD-E1C1-4801-939A-2A191E4F11F2}"/>
            </a:ext>
          </a:extLst>
        </xdr:cNvPr>
        <xdr:cNvSpPr txBox="1"/>
      </xdr:nvSpPr>
      <xdr:spPr>
        <a:xfrm>
          <a:off x="1816744" y="142809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60433</xdr:rowOff>
    </xdr:from>
    <xdr:ext cx="405111" cy="259045"/>
    <xdr:sp macro="" textlink="">
      <xdr:nvSpPr>
        <xdr:cNvPr id="317" name="n_4aveValue【公営住宅】&#10;有形固定資産減価償却率">
          <a:extLst>
            <a:ext uri="{FF2B5EF4-FFF2-40B4-BE49-F238E27FC236}">
              <a16:creationId xmlns:a16="http://schemas.microsoft.com/office/drawing/2014/main" id="{0BCABC00-2AEC-4737-BE2B-814D5B49D934}"/>
            </a:ext>
          </a:extLst>
        </xdr:cNvPr>
        <xdr:cNvSpPr txBox="1"/>
      </xdr:nvSpPr>
      <xdr:spPr>
        <a:xfrm>
          <a:off x="927744" y="142907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144615</xdr:rowOff>
    </xdr:from>
    <xdr:ext cx="405111" cy="259045"/>
    <xdr:sp macro="" textlink="">
      <xdr:nvSpPr>
        <xdr:cNvPr id="318" name="n_1mainValue【公営住宅】&#10;有形固定資産減価償却率">
          <a:extLst>
            <a:ext uri="{FF2B5EF4-FFF2-40B4-BE49-F238E27FC236}">
              <a16:creationId xmlns:a16="http://schemas.microsoft.com/office/drawing/2014/main" id="{74C66F08-7C6F-44A4-A570-2AD2122A50A8}"/>
            </a:ext>
          </a:extLst>
        </xdr:cNvPr>
        <xdr:cNvSpPr txBox="1"/>
      </xdr:nvSpPr>
      <xdr:spPr>
        <a:xfrm>
          <a:off x="3582044" y="138606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152779</xdr:rowOff>
    </xdr:from>
    <xdr:ext cx="405111" cy="259045"/>
    <xdr:sp macro="" textlink="">
      <xdr:nvSpPr>
        <xdr:cNvPr id="319" name="n_2mainValue【公営住宅】&#10;有形固定資産減価償却率">
          <a:extLst>
            <a:ext uri="{FF2B5EF4-FFF2-40B4-BE49-F238E27FC236}">
              <a16:creationId xmlns:a16="http://schemas.microsoft.com/office/drawing/2014/main" id="{C0EBBDA5-4407-441F-A0EF-31D859044C1C}"/>
            </a:ext>
          </a:extLst>
        </xdr:cNvPr>
        <xdr:cNvSpPr txBox="1"/>
      </xdr:nvSpPr>
      <xdr:spPr>
        <a:xfrm>
          <a:off x="2705744" y="138687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147882</xdr:rowOff>
    </xdr:from>
    <xdr:ext cx="405111" cy="259045"/>
    <xdr:sp macro="" textlink="">
      <xdr:nvSpPr>
        <xdr:cNvPr id="320" name="n_3mainValue【公営住宅】&#10;有形固定資産減価償却率">
          <a:extLst>
            <a:ext uri="{FF2B5EF4-FFF2-40B4-BE49-F238E27FC236}">
              <a16:creationId xmlns:a16="http://schemas.microsoft.com/office/drawing/2014/main" id="{73AB24DD-8AB3-4762-BA92-5F87E5EC12C9}"/>
            </a:ext>
          </a:extLst>
        </xdr:cNvPr>
        <xdr:cNvSpPr txBox="1"/>
      </xdr:nvSpPr>
      <xdr:spPr>
        <a:xfrm>
          <a:off x="1816744" y="13863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103795</xdr:rowOff>
    </xdr:from>
    <xdr:ext cx="405111" cy="259045"/>
    <xdr:sp macro="" textlink="">
      <xdr:nvSpPr>
        <xdr:cNvPr id="321" name="n_4mainValue【公営住宅】&#10;有形固定資産減価償却率">
          <a:extLst>
            <a:ext uri="{FF2B5EF4-FFF2-40B4-BE49-F238E27FC236}">
              <a16:creationId xmlns:a16="http://schemas.microsoft.com/office/drawing/2014/main" id="{476C6114-E8D2-4B92-9864-7F1CEA10480F}"/>
            </a:ext>
          </a:extLst>
        </xdr:cNvPr>
        <xdr:cNvSpPr txBox="1"/>
      </xdr:nvSpPr>
      <xdr:spPr>
        <a:xfrm>
          <a:off x="927744" y="138197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a:extLst>
            <a:ext uri="{FF2B5EF4-FFF2-40B4-BE49-F238E27FC236}">
              <a16:creationId xmlns:a16="http://schemas.microsoft.com/office/drawing/2014/main" id="{695D977E-9C3A-4E31-975A-ACFFA33C944B}"/>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a:extLst>
            <a:ext uri="{FF2B5EF4-FFF2-40B4-BE49-F238E27FC236}">
              <a16:creationId xmlns:a16="http://schemas.microsoft.com/office/drawing/2014/main" id="{A563DB03-CF62-44D5-897A-85F6D29C1865}"/>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a:extLst>
            <a:ext uri="{FF2B5EF4-FFF2-40B4-BE49-F238E27FC236}">
              <a16:creationId xmlns:a16="http://schemas.microsoft.com/office/drawing/2014/main" id="{D7347FCE-1024-4DBE-9866-41A7F95AA49B}"/>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a:extLst>
            <a:ext uri="{FF2B5EF4-FFF2-40B4-BE49-F238E27FC236}">
              <a16:creationId xmlns:a16="http://schemas.microsoft.com/office/drawing/2014/main" id="{CC1F072F-E62D-45FF-98A6-73C93A86350A}"/>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a:extLst>
            <a:ext uri="{FF2B5EF4-FFF2-40B4-BE49-F238E27FC236}">
              <a16:creationId xmlns:a16="http://schemas.microsoft.com/office/drawing/2014/main" id="{3A286203-C170-43BE-BBD2-62E6D72BC676}"/>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a:extLst>
            <a:ext uri="{FF2B5EF4-FFF2-40B4-BE49-F238E27FC236}">
              <a16:creationId xmlns:a16="http://schemas.microsoft.com/office/drawing/2014/main" id="{B3F943FC-FBAC-4F7C-8DD4-B8E8E88A6212}"/>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a:extLst>
            <a:ext uri="{FF2B5EF4-FFF2-40B4-BE49-F238E27FC236}">
              <a16:creationId xmlns:a16="http://schemas.microsoft.com/office/drawing/2014/main" id="{6148E0D2-493E-4BAC-ADCD-B31643FFCE92}"/>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a:extLst>
            <a:ext uri="{FF2B5EF4-FFF2-40B4-BE49-F238E27FC236}">
              <a16:creationId xmlns:a16="http://schemas.microsoft.com/office/drawing/2014/main" id="{7D3E02F3-3A87-4A7C-9FB7-E702A8286B96}"/>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a:extLst>
            <a:ext uri="{FF2B5EF4-FFF2-40B4-BE49-F238E27FC236}">
              <a16:creationId xmlns:a16="http://schemas.microsoft.com/office/drawing/2014/main" id="{C6D95C56-3829-4FA7-A5B1-230A5FF346B8}"/>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a:extLst>
            <a:ext uri="{FF2B5EF4-FFF2-40B4-BE49-F238E27FC236}">
              <a16:creationId xmlns:a16="http://schemas.microsoft.com/office/drawing/2014/main" id="{DD5AF2B7-12A6-4511-9223-EC0F56CB8AE5}"/>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168729</xdr:rowOff>
    </xdr:from>
    <xdr:to>
      <xdr:col>59</xdr:col>
      <xdr:colOff>50800</xdr:colOff>
      <xdr:row>86</xdr:row>
      <xdr:rowOff>168729</xdr:rowOff>
    </xdr:to>
    <xdr:cxnSp macro="">
      <xdr:nvCxnSpPr>
        <xdr:cNvPr id="332" name="直線コネクタ 331">
          <a:extLst>
            <a:ext uri="{FF2B5EF4-FFF2-40B4-BE49-F238E27FC236}">
              <a16:creationId xmlns:a16="http://schemas.microsoft.com/office/drawing/2014/main" id="{0D25A2EC-C5C7-4805-9D9A-4539CA8B00D3}"/>
            </a:ext>
          </a:extLst>
        </xdr:cNvPr>
        <xdr:cNvCxnSpPr/>
      </xdr:nvCxnSpPr>
      <xdr:spPr>
        <a:xfrm>
          <a:off x="6604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86</xdr:row>
      <xdr:rowOff>26506</xdr:rowOff>
    </xdr:from>
    <xdr:ext cx="467179" cy="259045"/>
    <xdr:sp macro="" textlink="">
      <xdr:nvSpPr>
        <xdr:cNvPr id="333" name="テキスト ボックス 332">
          <a:extLst>
            <a:ext uri="{FF2B5EF4-FFF2-40B4-BE49-F238E27FC236}">
              <a16:creationId xmlns:a16="http://schemas.microsoft.com/office/drawing/2014/main" id="{BE67628F-468A-482A-9288-CD8578B8FB3E}"/>
            </a:ext>
          </a:extLst>
        </xdr:cNvPr>
        <xdr:cNvSpPr txBox="1"/>
      </xdr:nvSpPr>
      <xdr:spPr>
        <a:xfrm>
          <a:off x="6136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85</xdr:row>
      <xdr:rowOff>13607</xdr:rowOff>
    </xdr:from>
    <xdr:to>
      <xdr:col>59</xdr:col>
      <xdr:colOff>50800</xdr:colOff>
      <xdr:row>85</xdr:row>
      <xdr:rowOff>13607</xdr:rowOff>
    </xdr:to>
    <xdr:cxnSp macro="">
      <xdr:nvCxnSpPr>
        <xdr:cNvPr id="334" name="直線コネクタ 333">
          <a:extLst>
            <a:ext uri="{FF2B5EF4-FFF2-40B4-BE49-F238E27FC236}">
              <a16:creationId xmlns:a16="http://schemas.microsoft.com/office/drawing/2014/main" id="{7C485EE1-B432-4EBB-B80C-94DA536BA9D2}"/>
            </a:ext>
          </a:extLst>
        </xdr:cNvPr>
        <xdr:cNvCxnSpPr/>
      </xdr:nvCxnSpPr>
      <xdr:spPr>
        <a:xfrm>
          <a:off x="6604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42834</xdr:rowOff>
    </xdr:from>
    <xdr:ext cx="467179" cy="259045"/>
    <xdr:sp macro="" textlink="">
      <xdr:nvSpPr>
        <xdr:cNvPr id="335" name="テキスト ボックス 334">
          <a:extLst>
            <a:ext uri="{FF2B5EF4-FFF2-40B4-BE49-F238E27FC236}">
              <a16:creationId xmlns:a16="http://schemas.microsoft.com/office/drawing/2014/main" id="{78DF2811-92C5-40C4-B43F-3FD39915B9C1}"/>
            </a:ext>
          </a:extLst>
        </xdr:cNvPr>
        <xdr:cNvSpPr txBox="1"/>
      </xdr:nvSpPr>
      <xdr:spPr>
        <a:xfrm>
          <a:off x="6136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29936</xdr:rowOff>
    </xdr:from>
    <xdr:to>
      <xdr:col>59</xdr:col>
      <xdr:colOff>50800</xdr:colOff>
      <xdr:row>83</xdr:row>
      <xdr:rowOff>29936</xdr:rowOff>
    </xdr:to>
    <xdr:cxnSp macro="">
      <xdr:nvCxnSpPr>
        <xdr:cNvPr id="336" name="直線コネクタ 335">
          <a:extLst>
            <a:ext uri="{FF2B5EF4-FFF2-40B4-BE49-F238E27FC236}">
              <a16:creationId xmlns:a16="http://schemas.microsoft.com/office/drawing/2014/main" id="{812E7457-47B4-4D26-B2F3-AAB774B12C8E}"/>
            </a:ext>
          </a:extLst>
        </xdr:cNvPr>
        <xdr:cNvCxnSpPr/>
      </xdr:nvCxnSpPr>
      <xdr:spPr>
        <a:xfrm>
          <a:off x="6604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59163</xdr:rowOff>
    </xdr:from>
    <xdr:ext cx="467179" cy="259045"/>
    <xdr:sp macro="" textlink="">
      <xdr:nvSpPr>
        <xdr:cNvPr id="337" name="テキスト ボックス 336">
          <a:extLst>
            <a:ext uri="{FF2B5EF4-FFF2-40B4-BE49-F238E27FC236}">
              <a16:creationId xmlns:a16="http://schemas.microsoft.com/office/drawing/2014/main" id="{BA4AD8C1-899B-4BF2-8DE9-31F77750D389}"/>
            </a:ext>
          </a:extLst>
        </xdr:cNvPr>
        <xdr:cNvSpPr txBox="1"/>
      </xdr:nvSpPr>
      <xdr:spPr>
        <a:xfrm>
          <a:off x="6136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46264</xdr:rowOff>
    </xdr:from>
    <xdr:to>
      <xdr:col>59</xdr:col>
      <xdr:colOff>50800</xdr:colOff>
      <xdr:row>81</xdr:row>
      <xdr:rowOff>46264</xdr:rowOff>
    </xdr:to>
    <xdr:cxnSp macro="">
      <xdr:nvCxnSpPr>
        <xdr:cNvPr id="338" name="直線コネクタ 337">
          <a:extLst>
            <a:ext uri="{FF2B5EF4-FFF2-40B4-BE49-F238E27FC236}">
              <a16:creationId xmlns:a16="http://schemas.microsoft.com/office/drawing/2014/main" id="{B31A3AEC-6857-452C-812A-1C08C81B1437}"/>
            </a:ext>
          </a:extLst>
        </xdr:cNvPr>
        <xdr:cNvCxnSpPr/>
      </xdr:nvCxnSpPr>
      <xdr:spPr>
        <a:xfrm>
          <a:off x="6604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75491</xdr:rowOff>
    </xdr:from>
    <xdr:ext cx="467179" cy="259045"/>
    <xdr:sp macro="" textlink="">
      <xdr:nvSpPr>
        <xdr:cNvPr id="339" name="テキスト ボックス 338">
          <a:extLst>
            <a:ext uri="{FF2B5EF4-FFF2-40B4-BE49-F238E27FC236}">
              <a16:creationId xmlns:a16="http://schemas.microsoft.com/office/drawing/2014/main" id="{39B04531-A951-4747-BE92-FD3F2A2A5441}"/>
            </a:ext>
          </a:extLst>
        </xdr:cNvPr>
        <xdr:cNvSpPr txBox="1"/>
      </xdr:nvSpPr>
      <xdr:spPr>
        <a:xfrm>
          <a:off x="6136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79</xdr:row>
      <xdr:rowOff>62593</xdr:rowOff>
    </xdr:from>
    <xdr:to>
      <xdr:col>59</xdr:col>
      <xdr:colOff>50800</xdr:colOff>
      <xdr:row>79</xdr:row>
      <xdr:rowOff>62593</xdr:rowOff>
    </xdr:to>
    <xdr:cxnSp macro="">
      <xdr:nvCxnSpPr>
        <xdr:cNvPr id="340" name="直線コネクタ 339">
          <a:extLst>
            <a:ext uri="{FF2B5EF4-FFF2-40B4-BE49-F238E27FC236}">
              <a16:creationId xmlns:a16="http://schemas.microsoft.com/office/drawing/2014/main" id="{5AAC907A-A828-4B9F-A42B-941E8D9C704F}"/>
            </a:ext>
          </a:extLst>
        </xdr:cNvPr>
        <xdr:cNvCxnSpPr/>
      </xdr:nvCxnSpPr>
      <xdr:spPr>
        <a:xfrm>
          <a:off x="6604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78</xdr:row>
      <xdr:rowOff>91820</xdr:rowOff>
    </xdr:from>
    <xdr:ext cx="531299" cy="259045"/>
    <xdr:sp macro="" textlink="">
      <xdr:nvSpPr>
        <xdr:cNvPr id="341" name="テキスト ボックス 340">
          <a:extLst>
            <a:ext uri="{FF2B5EF4-FFF2-40B4-BE49-F238E27FC236}">
              <a16:creationId xmlns:a16="http://schemas.microsoft.com/office/drawing/2014/main" id="{462EA47A-5D9F-4669-88A7-4BF1A5D7686D}"/>
            </a:ext>
          </a:extLst>
        </xdr:cNvPr>
        <xdr:cNvSpPr txBox="1"/>
      </xdr:nvSpPr>
      <xdr:spPr>
        <a:xfrm>
          <a:off x="6072701" y="1346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78921</xdr:rowOff>
    </xdr:from>
    <xdr:to>
      <xdr:col>59</xdr:col>
      <xdr:colOff>50800</xdr:colOff>
      <xdr:row>77</xdr:row>
      <xdr:rowOff>78921</xdr:rowOff>
    </xdr:to>
    <xdr:cxnSp macro="">
      <xdr:nvCxnSpPr>
        <xdr:cNvPr id="342" name="直線コネクタ 341">
          <a:extLst>
            <a:ext uri="{FF2B5EF4-FFF2-40B4-BE49-F238E27FC236}">
              <a16:creationId xmlns:a16="http://schemas.microsoft.com/office/drawing/2014/main" id="{C11665C3-5010-40A8-B0B0-EF580644A471}"/>
            </a:ext>
          </a:extLst>
        </xdr:cNvPr>
        <xdr:cNvCxnSpPr/>
      </xdr:nvCxnSpPr>
      <xdr:spPr>
        <a:xfrm>
          <a:off x="6604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108148</xdr:rowOff>
    </xdr:from>
    <xdr:ext cx="531299" cy="259045"/>
    <xdr:sp macro="" textlink="">
      <xdr:nvSpPr>
        <xdr:cNvPr id="343" name="テキスト ボックス 342">
          <a:extLst>
            <a:ext uri="{FF2B5EF4-FFF2-40B4-BE49-F238E27FC236}">
              <a16:creationId xmlns:a16="http://schemas.microsoft.com/office/drawing/2014/main" id="{9C04089C-A61E-45A9-9BE0-6B31F1ABFFE2}"/>
            </a:ext>
          </a:extLst>
        </xdr:cNvPr>
        <xdr:cNvSpPr txBox="1"/>
      </xdr:nvSpPr>
      <xdr:spPr>
        <a:xfrm>
          <a:off x="6072701" y="13138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4" name="直線コネクタ 343">
          <a:extLst>
            <a:ext uri="{FF2B5EF4-FFF2-40B4-BE49-F238E27FC236}">
              <a16:creationId xmlns:a16="http://schemas.microsoft.com/office/drawing/2014/main" id="{891EB4A6-1CEE-41BC-B695-840EFAD8BEF4}"/>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5" name="テキスト ボックス 344">
          <a:extLst>
            <a:ext uri="{FF2B5EF4-FFF2-40B4-BE49-F238E27FC236}">
              <a16:creationId xmlns:a16="http://schemas.microsoft.com/office/drawing/2014/main" id="{C74DFCE3-F675-45A6-9482-D77884D3D339}"/>
            </a:ext>
          </a:extLst>
        </xdr:cNvPr>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6" name="【公営住宅】&#10;一人当たり面積グラフ枠">
          <a:extLst>
            <a:ext uri="{FF2B5EF4-FFF2-40B4-BE49-F238E27FC236}">
              <a16:creationId xmlns:a16="http://schemas.microsoft.com/office/drawing/2014/main" id="{D4DCE555-10B3-41B9-B1BC-7F9F75526F63}"/>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6314</xdr:rowOff>
    </xdr:from>
    <xdr:to>
      <xdr:col>54</xdr:col>
      <xdr:colOff>189865</xdr:colOff>
      <xdr:row>86</xdr:row>
      <xdr:rowOff>150332</xdr:rowOff>
    </xdr:to>
    <xdr:cxnSp macro="">
      <xdr:nvCxnSpPr>
        <xdr:cNvPr id="347" name="直線コネクタ 346">
          <a:extLst>
            <a:ext uri="{FF2B5EF4-FFF2-40B4-BE49-F238E27FC236}">
              <a16:creationId xmlns:a16="http://schemas.microsoft.com/office/drawing/2014/main" id="{12F0BD94-9484-42AD-8B72-C5E8167C596E}"/>
            </a:ext>
          </a:extLst>
        </xdr:cNvPr>
        <xdr:cNvCxnSpPr/>
      </xdr:nvCxnSpPr>
      <xdr:spPr>
        <a:xfrm flipV="1">
          <a:off x="10476865" y="13379414"/>
          <a:ext cx="0" cy="15156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154159</xdr:rowOff>
    </xdr:from>
    <xdr:ext cx="469744" cy="259045"/>
    <xdr:sp macro="" textlink="">
      <xdr:nvSpPr>
        <xdr:cNvPr id="348" name="【公営住宅】&#10;一人当たり面積最小値テキスト">
          <a:extLst>
            <a:ext uri="{FF2B5EF4-FFF2-40B4-BE49-F238E27FC236}">
              <a16:creationId xmlns:a16="http://schemas.microsoft.com/office/drawing/2014/main" id="{051647FF-8C15-4D62-97BE-9E8D059DDFC6}"/>
            </a:ext>
          </a:extLst>
        </xdr:cNvPr>
        <xdr:cNvSpPr txBox="1"/>
      </xdr:nvSpPr>
      <xdr:spPr>
        <a:xfrm>
          <a:off x="10515600" y="148988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150332</xdr:rowOff>
    </xdr:from>
    <xdr:to>
      <xdr:col>55</xdr:col>
      <xdr:colOff>88900</xdr:colOff>
      <xdr:row>86</xdr:row>
      <xdr:rowOff>150332</xdr:rowOff>
    </xdr:to>
    <xdr:cxnSp macro="">
      <xdr:nvCxnSpPr>
        <xdr:cNvPr id="349" name="直線コネクタ 348">
          <a:extLst>
            <a:ext uri="{FF2B5EF4-FFF2-40B4-BE49-F238E27FC236}">
              <a16:creationId xmlns:a16="http://schemas.microsoft.com/office/drawing/2014/main" id="{52AC261D-1E9C-4B66-B1C3-B33B18EF4D9E}"/>
            </a:ext>
          </a:extLst>
        </xdr:cNvPr>
        <xdr:cNvCxnSpPr/>
      </xdr:nvCxnSpPr>
      <xdr:spPr>
        <a:xfrm>
          <a:off x="10388600" y="148950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124441</xdr:rowOff>
    </xdr:from>
    <xdr:ext cx="534377" cy="259045"/>
    <xdr:sp macro="" textlink="">
      <xdr:nvSpPr>
        <xdr:cNvPr id="350" name="【公営住宅】&#10;一人当たり面積最大値テキスト">
          <a:extLst>
            <a:ext uri="{FF2B5EF4-FFF2-40B4-BE49-F238E27FC236}">
              <a16:creationId xmlns:a16="http://schemas.microsoft.com/office/drawing/2014/main" id="{92D4FAAB-321D-4156-8171-C077DD0E51B0}"/>
            </a:ext>
          </a:extLst>
        </xdr:cNvPr>
        <xdr:cNvSpPr txBox="1"/>
      </xdr:nvSpPr>
      <xdr:spPr>
        <a:xfrm>
          <a:off x="10515600" y="13154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6314</xdr:rowOff>
    </xdr:from>
    <xdr:to>
      <xdr:col>55</xdr:col>
      <xdr:colOff>88900</xdr:colOff>
      <xdr:row>78</xdr:row>
      <xdr:rowOff>6314</xdr:rowOff>
    </xdr:to>
    <xdr:cxnSp macro="">
      <xdr:nvCxnSpPr>
        <xdr:cNvPr id="351" name="直線コネクタ 350">
          <a:extLst>
            <a:ext uri="{FF2B5EF4-FFF2-40B4-BE49-F238E27FC236}">
              <a16:creationId xmlns:a16="http://schemas.microsoft.com/office/drawing/2014/main" id="{40822568-1466-43A3-BC63-34A70D110279}"/>
            </a:ext>
          </a:extLst>
        </xdr:cNvPr>
        <xdr:cNvCxnSpPr/>
      </xdr:nvCxnSpPr>
      <xdr:spPr>
        <a:xfrm>
          <a:off x="10388600" y="13379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99294</xdr:rowOff>
    </xdr:from>
    <xdr:ext cx="469744" cy="259045"/>
    <xdr:sp macro="" textlink="">
      <xdr:nvSpPr>
        <xdr:cNvPr id="352" name="【公営住宅】&#10;一人当たり面積平均値テキスト">
          <a:extLst>
            <a:ext uri="{FF2B5EF4-FFF2-40B4-BE49-F238E27FC236}">
              <a16:creationId xmlns:a16="http://schemas.microsoft.com/office/drawing/2014/main" id="{8FF123D1-A232-4868-A335-CE57F655C8D3}"/>
            </a:ext>
          </a:extLst>
        </xdr:cNvPr>
        <xdr:cNvSpPr txBox="1"/>
      </xdr:nvSpPr>
      <xdr:spPr>
        <a:xfrm>
          <a:off x="10515600" y="1432964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120867</xdr:rowOff>
    </xdr:from>
    <xdr:to>
      <xdr:col>55</xdr:col>
      <xdr:colOff>50800</xdr:colOff>
      <xdr:row>84</xdr:row>
      <xdr:rowOff>51017</xdr:rowOff>
    </xdr:to>
    <xdr:sp macro="" textlink="">
      <xdr:nvSpPr>
        <xdr:cNvPr id="353" name="フローチャート: 判断 352">
          <a:extLst>
            <a:ext uri="{FF2B5EF4-FFF2-40B4-BE49-F238E27FC236}">
              <a16:creationId xmlns:a16="http://schemas.microsoft.com/office/drawing/2014/main" id="{5FFA145D-DB91-4DDC-946A-6633D8BFACF0}"/>
            </a:ext>
          </a:extLst>
        </xdr:cNvPr>
        <xdr:cNvSpPr/>
      </xdr:nvSpPr>
      <xdr:spPr>
        <a:xfrm>
          <a:off x="10426700" y="14351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136544</xdr:rowOff>
    </xdr:from>
    <xdr:to>
      <xdr:col>50</xdr:col>
      <xdr:colOff>165100</xdr:colOff>
      <xdr:row>84</xdr:row>
      <xdr:rowOff>66694</xdr:rowOff>
    </xdr:to>
    <xdr:sp macro="" textlink="">
      <xdr:nvSpPr>
        <xdr:cNvPr id="354" name="フローチャート: 判断 353">
          <a:extLst>
            <a:ext uri="{FF2B5EF4-FFF2-40B4-BE49-F238E27FC236}">
              <a16:creationId xmlns:a16="http://schemas.microsoft.com/office/drawing/2014/main" id="{82A2348A-B170-4AC1-978A-00B058EB26EB}"/>
            </a:ext>
          </a:extLst>
        </xdr:cNvPr>
        <xdr:cNvSpPr/>
      </xdr:nvSpPr>
      <xdr:spPr>
        <a:xfrm>
          <a:off x="9588500" y="14366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109438</xdr:rowOff>
    </xdr:from>
    <xdr:to>
      <xdr:col>46</xdr:col>
      <xdr:colOff>38100</xdr:colOff>
      <xdr:row>84</xdr:row>
      <xdr:rowOff>39588</xdr:rowOff>
    </xdr:to>
    <xdr:sp macro="" textlink="">
      <xdr:nvSpPr>
        <xdr:cNvPr id="355" name="フローチャート: 判断 354">
          <a:extLst>
            <a:ext uri="{FF2B5EF4-FFF2-40B4-BE49-F238E27FC236}">
              <a16:creationId xmlns:a16="http://schemas.microsoft.com/office/drawing/2014/main" id="{FFDBE159-0B40-4668-85E8-927566A58785}"/>
            </a:ext>
          </a:extLst>
        </xdr:cNvPr>
        <xdr:cNvSpPr/>
      </xdr:nvSpPr>
      <xdr:spPr>
        <a:xfrm>
          <a:off x="8699500" y="14339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112703</xdr:rowOff>
    </xdr:from>
    <xdr:to>
      <xdr:col>41</xdr:col>
      <xdr:colOff>101600</xdr:colOff>
      <xdr:row>84</xdr:row>
      <xdr:rowOff>42853</xdr:rowOff>
    </xdr:to>
    <xdr:sp macro="" textlink="">
      <xdr:nvSpPr>
        <xdr:cNvPr id="356" name="フローチャート: 判断 355">
          <a:extLst>
            <a:ext uri="{FF2B5EF4-FFF2-40B4-BE49-F238E27FC236}">
              <a16:creationId xmlns:a16="http://schemas.microsoft.com/office/drawing/2014/main" id="{EA6C29F6-2385-426E-9F08-FEE539498C9B}"/>
            </a:ext>
          </a:extLst>
        </xdr:cNvPr>
        <xdr:cNvSpPr/>
      </xdr:nvSpPr>
      <xdr:spPr>
        <a:xfrm>
          <a:off x="7810500" y="14343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140571</xdr:rowOff>
    </xdr:from>
    <xdr:to>
      <xdr:col>36</xdr:col>
      <xdr:colOff>165100</xdr:colOff>
      <xdr:row>84</xdr:row>
      <xdr:rowOff>70721</xdr:rowOff>
    </xdr:to>
    <xdr:sp macro="" textlink="">
      <xdr:nvSpPr>
        <xdr:cNvPr id="357" name="フローチャート: 判断 356">
          <a:extLst>
            <a:ext uri="{FF2B5EF4-FFF2-40B4-BE49-F238E27FC236}">
              <a16:creationId xmlns:a16="http://schemas.microsoft.com/office/drawing/2014/main" id="{DA97FCD5-4E33-4AA3-957C-39E8C37EBE4D}"/>
            </a:ext>
          </a:extLst>
        </xdr:cNvPr>
        <xdr:cNvSpPr/>
      </xdr:nvSpPr>
      <xdr:spPr>
        <a:xfrm>
          <a:off x="6921500" y="143709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1B53DC92-5444-408B-A544-A209B49CDE2D}"/>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5106CB71-54A1-4299-84EA-B8AF972DF1E6}"/>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FBB6E3A2-B1FE-4969-A20E-7D90FDDE4EBA}"/>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1" name="テキスト ボックス 360">
          <a:extLst>
            <a:ext uri="{FF2B5EF4-FFF2-40B4-BE49-F238E27FC236}">
              <a16:creationId xmlns:a16="http://schemas.microsoft.com/office/drawing/2014/main" id="{0C6C67DB-9EA6-490D-B307-5EEBF708B8D4}"/>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2" name="テキスト ボックス 361">
          <a:extLst>
            <a:ext uri="{FF2B5EF4-FFF2-40B4-BE49-F238E27FC236}">
              <a16:creationId xmlns:a16="http://schemas.microsoft.com/office/drawing/2014/main" id="{5BE16789-32D5-4853-AB08-33316187E932}"/>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79</xdr:row>
      <xdr:rowOff>145687</xdr:rowOff>
    </xdr:from>
    <xdr:to>
      <xdr:col>55</xdr:col>
      <xdr:colOff>50800</xdr:colOff>
      <xdr:row>80</xdr:row>
      <xdr:rowOff>75837</xdr:rowOff>
    </xdr:to>
    <xdr:sp macro="" textlink="">
      <xdr:nvSpPr>
        <xdr:cNvPr id="363" name="楕円 362">
          <a:extLst>
            <a:ext uri="{FF2B5EF4-FFF2-40B4-BE49-F238E27FC236}">
              <a16:creationId xmlns:a16="http://schemas.microsoft.com/office/drawing/2014/main" id="{5BE6AF63-1733-4C5C-90D9-20169030FD74}"/>
            </a:ext>
          </a:extLst>
        </xdr:cNvPr>
        <xdr:cNvSpPr/>
      </xdr:nvSpPr>
      <xdr:spPr>
        <a:xfrm>
          <a:off x="10426700" y="13690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78</xdr:row>
      <xdr:rowOff>168564</xdr:rowOff>
    </xdr:from>
    <xdr:ext cx="534377" cy="259045"/>
    <xdr:sp macro="" textlink="">
      <xdr:nvSpPr>
        <xdr:cNvPr id="364" name="【公営住宅】&#10;一人当たり面積該当値テキスト">
          <a:extLst>
            <a:ext uri="{FF2B5EF4-FFF2-40B4-BE49-F238E27FC236}">
              <a16:creationId xmlns:a16="http://schemas.microsoft.com/office/drawing/2014/main" id="{C98E15FD-DC16-4F0A-A1EB-2DB276864F2C}"/>
            </a:ext>
          </a:extLst>
        </xdr:cNvPr>
        <xdr:cNvSpPr txBox="1"/>
      </xdr:nvSpPr>
      <xdr:spPr>
        <a:xfrm>
          <a:off x="10515600" y="135416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55553</xdr:rowOff>
    </xdr:from>
    <xdr:to>
      <xdr:col>50</xdr:col>
      <xdr:colOff>165100</xdr:colOff>
      <xdr:row>77</xdr:row>
      <xdr:rowOff>157153</xdr:rowOff>
    </xdr:to>
    <xdr:sp macro="" textlink="">
      <xdr:nvSpPr>
        <xdr:cNvPr id="365" name="楕円 364">
          <a:extLst>
            <a:ext uri="{FF2B5EF4-FFF2-40B4-BE49-F238E27FC236}">
              <a16:creationId xmlns:a16="http://schemas.microsoft.com/office/drawing/2014/main" id="{B7D00546-F54F-42F5-A7A2-D1E0930691A1}"/>
            </a:ext>
          </a:extLst>
        </xdr:cNvPr>
        <xdr:cNvSpPr/>
      </xdr:nvSpPr>
      <xdr:spPr>
        <a:xfrm>
          <a:off x="9588500" y="132572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77</xdr:row>
      <xdr:rowOff>106353</xdr:rowOff>
    </xdr:from>
    <xdr:to>
      <xdr:col>55</xdr:col>
      <xdr:colOff>0</xdr:colOff>
      <xdr:row>80</xdr:row>
      <xdr:rowOff>25037</xdr:rowOff>
    </xdr:to>
    <xdr:cxnSp macro="">
      <xdr:nvCxnSpPr>
        <xdr:cNvPr id="366" name="直線コネクタ 365">
          <a:extLst>
            <a:ext uri="{FF2B5EF4-FFF2-40B4-BE49-F238E27FC236}">
              <a16:creationId xmlns:a16="http://schemas.microsoft.com/office/drawing/2014/main" id="{7917942F-90C5-40FF-8F26-94D676D58CF3}"/>
            </a:ext>
          </a:extLst>
        </xdr:cNvPr>
        <xdr:cNvCxnSpPr/>
      </xdr:nvCxnSpPr>
      <xdr:spPr>
        <a:xfrm>
          <a:off x="9639300" y="13308003"/>
          <a:ext cx="838200" cy="4330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86795</xdr:rowOff>
    </xdr:from>
    <xdr:to>
      <xdr:col>46</xdr:col>
      <xdr:colOff>38100</xdr:colOff>
      <xdr:row>78</xdr:row>
      <xdr:rowOff>16945</xdr:rowOff>
    </xdr:to>
    <xdr:sp macro="" textlink="">
      <xdr:nvSpPr>
        <xdr:cNvPr id="367" name="楕円 366">
          <a:extLst>
            <a:ext uri="{FF2B5EF4-FFF2-40B4-BE49-F238E27FC236}">
              <a16:creationId xmlns:a16="http://schemas.microsoft.com/office/drawing/2014/main" id="{AC70C88B-A315-4663-8B30-321F5989C387}"/>
            </a:ext>
          </a:extLst>
        </xdr:cNvPr>
        <xdr:cNvSpPr/>
      </xdr:nvSpPr>
      <xdr:spPr>
        <a:xfrm>
          <a:off x="8699500" y="13288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106353</xdr:rowOff>
    </xdr:from>
    <xdr:to>
      <xdr:col>50</xdr:col>
      <xdr:colOff>114300</xdr:colOff>
      <xdr:row>77</xdr:row>
      <xdr:rowOff>137595</xdr:rowOff>
    </xdr:to>
    <xdr:cxnSp macro="">
      <xdr:nvCxnSpPr>
        <xdr:cNvPr id="368" name="直線コネクタ 367">
          <a:extLst>
            <a:ext uri="{FF2B5EF4-FFF2-40B4-BE49-F238E27FC236}">
              <a16:creationId xmlns:a16="http://schemas.microsoft.com/office/drawing/2014/main" id="{9BCCE2A0-95F1-419B-BB10-0600BADD3D96}"/>
            </a:ext>
          </a:extLst>
        </xdr:cNvPr>
        <xdr:cNvCxnSpPr/>
      </xdr:nvCxnSpPr>
      <xdr:spPr>
        <a:xfrm flipV="1">
          <a:off x="8750300" y="13308003"/>
          <a:ext cx="889000" cy="312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130882</xdr:rowOff>
    </xdr:from>
    <xdr:to>
      <xdr:col>41</xdr:col>
      <xdr:colOff>101600</xdr:colOff>
      <xdr:row>78</xdr:row>
      <xdr:rowOff>61032</xdr:rowOff>
    </xdr:to>
    <xdr:sp macro="" textlink="">
      <xdr:nvSpPr>
        <xdr:cNvPr id="369" name="楕円 368">
          <a:extLst>
            <a:ext uri="{FF2B5EF4-FFF2-40B4-BE49-F238E27FC236}">
              <a16:creationId xmlns:a16="http://schemas.microsoft.com/office/drawing/2014/main" id="{7D4AA08B-E50D-4576-8AD5-862629F7DC7B}"/>
            </a:ext>
          </a:extLst>
        </xdr:cNvPr>
        <xdr:cNvSpPr/>
      </xdr:nvSpPr>
      <xdr:spPr>
        <a:xfrm>
          <a:off x="7810500" y="13332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77</xdr:row>
      <xdr:rowOff>137595</xdr:rowOff>
    </xdr:from>
    <xdr:to>
      <xdr:col>45</xdr:col>
      <xdr:colOff>177800</xdr:colOff>
      <xdr:row>78</xdr:row>
      <xdr:rowOff>10232</xdr:rowOff>
    </xdr:to>
    <xdr:cxnSp macro="">
      <xdr:nvCxnSpPr>
        <xdr:cNvPr id="370" name="直線コネクタ 369">
          <a:extLst>
            <a:ext uri="{FF2B5EF4-FFF2-40B4-BE49-F238E27FC236}">
              <a16:creationId xmlns:a16="http://schemas.microsoft.com/office/drawing/2014/main" id="{333C1FF3-7CA2-46E4-A8BF-4EEC1EC0E9E3}"/>
            </a:ext>
          </a:extLst>
        </xdr:cNvPr>
        <xdr:cNvCxnSpPr/>
      </xdr:nvCxnSpPr>
      <xdr:spPr>
        <a:xfrm flipV="1">
          <a:off x="7861300" y="13339245"/>
          <a:ext cx="8890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80</xdr:row>
      <xdr:rowOff>121847</xdr:rowOff>
    </xdr:from>
    <xdr:to>
      <xdr:col>36</xdr:col>
      <xdr:colOff>165100</xdr:colOff>
      <xdr:row>81</xdr:row>
      <xdr:rowOff>51997</xdr:rowOff>
    </xdr:to>
    <xdr:sp macro="" textlink="">
      <xdr:nvSpPr>
        <xdr:cNvPr id="371" name="楕円 370">
          <a:extLst>
            <a:ext uri="{FF2B5EF4-FFF2-40B4-BE49-F238E27FC236}">
              <a16:creationId xmlns:a16="http://schemas.microsoft.com/office/drawing/2014/main" id="{350BA7DB-A81F-447B-BBEA-DA0887CDC4B7}"/>
            </a:ext>
          </a:extLst>
        </xdr:cNvPr>
        <xdr:cNvSpPr/>
      </xdr:nvSpPr>
      <xdr:spPr>
        <a:xfrm>
          <a:off x="6921500" y="13837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78</xdr:row>
      <xdr:rowOff>10232</xdr:rowOff>
    </xdr:from>
    <xdr:to>
      <xdr:col>41</xdr:col>
      <xdr:colOff>50800</xdr:colOff>
      <xdr:row>81</xdr:row>
      <xdr:rowOff>1197</xdr:rowOff>
    </xdr:to>
    <xdr:cxnSp macro="">
      <xdr:nvCxnSpPr>
        <xdr:cNvPr id="372" name="直線コネクタ 371">
          <a:extLst>
            <a:ext uri="{FF2B5EF4-FFF2-40B4-BE49-F238E27FC236}">
              <a16:creationId xmlns:a16="http://schemas.microsoft.com/office/drawing/2014/main" id="{CA41B28F-EA8F-4C25-8D2F-3AD23F37ECF1}"/>
            </a:ext>
          </a:extLst>
        </xdr:cNvPr>
        <xdr:cNvCxnSpPr/>
      </xdr:nvCxnSpPr>
      <xdr:spPr>
        <a:xfrm flipV="1">
          <a:off x="6972300" y="13383332"/>
          <a:ext cx="889000" cy="50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57821</xdr:rowOff>
    </xdr:from>
    <xdr:ext cx="469744" cy="259045"/>
    <xdr:sp macro="" textlink="">
      <xdr:nvSpPr>
        <xdr:cNvPr id="373" name="n_1aveValue【公営住宅】&#10;一人当たり面積">
          <a:extLst>
            <a:ext uri="{FF2B5EF4-FFF2-40B4-BE49-F238E27FC236}">
              <a16:creationId xmlns:a16="http://schemas.microsoft.com/office/drawing/2014/main" id="{EA7BF7F5-24A4-407A-8D1E-9D214394397B}"/>
            </a:ext>
          </a:extLst>
        </xdr:cNvPr>
        <xdr:cNvSpPr txBox="1"/>
      </xdr:nvSpPr>
      <xdr:spPr>
        <a:xfrm>
          <a:off x="9391727" y="14459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30715</xdr:rowOff>
    </xdr:from>
    <xdr:ext cx="469744" cy="259045"/>
    <xdr:sp macro="" textlink="">
      <xdr:nvSpPr>
        <xdr:cNvPr id="374" name="n_2aveValue【公営住宅】&#10;一人当たり面積">
          <a:extLst>
            <a:ext uri="{FF2B5EF4-FFF2-40B4-BE49-F238E27FC236}">
              <a16:creationId xmlns:a16="http://schemas.microsoft.com/office/drawing/2014/main" id="{37BEE994-D61B-4376-A0FA-AD9323AB9824}"/>
            </a:ext>
          </a:extLst>
        </xdr:cNvPr>
        <xdr:cNvSpPr txBox="1"/>
      </xdr:nvSpPr>
      <xdr:spPr>
        <a:xfrm>
          <a:off x="8515427" y="14432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33980</xdr:rowOff>
    </xdr:from>
    <xdr:ext cx="469744" cy="259045"/>
    <xdr:sp macro="" textlink="">
      <xdr:nvSpPr>
        <xdr:cNvPr id="375" name="n_3aveValue【公営住宅】&#10;一人当たり面積">
          <a:extLst>
            <a:ext uri="{FF2B5EF4-FFF2-40B4-BE49-F238E27FC236}">
              <a16:creationId xmlns:a16="http://schemas.microsoft.com/office/drawing/2014/main" id="{2AA44B05-AC2D-49D8-A2AA-BE4F4FDA0599}"/>
            </a:ext>
          </a:extLst>
        </xdr:cNvPr>
        <xdr:cNvSpPr txBox="1"/>
      </xdr:nvSpPr>
      <xdr:spPr>
        <a:xfrm>
          <a:off x="7626427" y="144357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61848</xdr:rowOff>
    </xdr:from>
    <xdr:ext cx="469744" cy="259045"/>
    <xdr:sp macro="" textlink="">
      <xdr:nvSpPr>
        <xdr:cNvPr id="376" name="n_4aveValue【公営住宅】&#10;一人当たり面積">
          <a:extLst>
            <a:ext uri="{FF2B5EF4-FFF2-40B4-BE49-F238E27FC236}">
              <a16:creationId xmlns:a16="http://schemas.microsoft.com/office/drawing/2014/main" id="{BD07DF4C-612A-43F0-9188-7B8164070BA9}"/>
            </a:ext>
          </a:extLst>
        </xdr:cNvPr>
        <xdr:cNvSpPr txBox="1"/>
      </xdr:nvSpPr>
      <xdr:spPr>
        <a:xfrm>
          <a:off x="6737427" y="144636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76</xdr:row>
      <xdr:rowOff>2230</xdr:rowOff>
    </xdr:from>
    <xdr:ext cx="534377" cy="259045"/>
    <xdr:sp macro="" textlink="">
      <xdr:nvSpPr>
        <xdr:cNvPr id="377" name="n_1mainValue【公営住宅】&#10;一人当たり面積">
          <a:extLst>
            <a:ext uri="{FF2B5EF4-FFF2-40B4-BE49-F238E27FC236}">
              <a16:creationId xmlns:a16="http://schemas.microsoft.com/office/drawing/2014/main" id="{AD11DCC1-A96E-426C-8F77-CB42B417B238}"/>
            </a:ext>
          </a:extLst>
        </xdr:cNvPr>
        <xdr:cNvSpPr txBox="1"/>
      </xdr:nvSpPr>
      <xdr:spPr>
        <a:xfrm>
          <a:off x="9359411" y="130324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76</xdr:row>
      <xdr:rowOff>33472</xdr:rowOff>
    </xdr:from>
    <xdr:ext cx="534377" cy="259045"/>
    <xdr:sp macro="" textlink="">
      <xdr:nvSpPr>
        <xdr:cNvPr id="378" name="n_2mainValue【公営住宅】&#10;一人当たり面積">
          <a:extLst>
            <a:ext uri="{FF2B5EF4-FFF2-40B4-BE49-F238E27FC236}">
              <a16:creationId xmlns:a16="http://schemas.microsoft.com/office/drawing/2014/main" id="{4D22E40F-2F78-4BB8-9A4D-70B27EE2E895}"/>
            </a:ext>
          </a:extLst>
        </xdr:cNvPr>
        <xdr:cNvSpPr txBox="1"/>
      </xdr:nvSpPr>
      <xdr:spPr>
        <a:xfrm>
          <a:off x="8483111" y="130636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76</xdr:row>
      <xdr:rowOff>77559</xdr:rowOff>
    </xdr:from>
    <xdr:ext cx="534377" cy="259045"/>
    <xdr:sp macro="" textlink="">
      <xdr:nvSpPr>
        <xdr:cNvPr id="379" name="n_3mainValue【公営住宅】&#10;一人当たり面積">
          <a:extLst>
            <a:ext uri="{FF2B5EF4-FFF2-40B4-BE49-F238E27FC236}">
              <a16:creationId xmlns:a16="http://schemas.microsoft.com/office/drawing/2014/main" id="{8F1AA0EC-BEDD-4AC1-A49B-76870BCE67FC}"/>
            </a:ext>
          </a:extLst>
        </xdr:cNvPr>
        <xdr:cNvSpPr txBox="1"/>
      </xdr:nvSpPr>
      <xdr:spPr>
        <a:xfrm>
          <a:off x="7594111" y="13107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79</xdr:row>
      <xdr:rowOff>68524</xdr:rowOff>
    </xdr:from>
    <xdr:ext cx="469744" cy="259045"/>
    <xdr:sp macro="" textlink="">
      <xdr:nvSpPr>
        <xdr:cNvPr id="380" name="n_4mainValue【公営住宅】&#10;一人当たり面積">
          <a:extLst>
            <a:ext uri="{FF2B5EF4-FFF2-40B4-BE49-F238E27FC236}">
              <a16:creationId xmlns:a16="http://schemas.microsoft.com/office/drawing/2014/main" id="{CC37365A-6100-4A93-8630-DBEC76E33F1F}"/>
            </a:ext>
          </a:extLst>
        </xdr:cNvPr>
        <xdr:cNvSpPr txBox="1"/>
      </xdr:nvSpPr>
      <xdr:spPr>
        <a:xfrm>
          <a:off x="6737427" y="13613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1" name="正方形/長方形 380">
          <a:extLst>
            <a:ext uri="{FF2B5EF4-FFF2-40B4-BE49-F238E27FC236}">
              <a16:creationId xmlns:a16="http://schemas.microsoft.com/office/drawing/2014/main" id="{8DFE7DDB-C263-4C60-A253-8E50D5F180F4}"/>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2" name="正方形/長方形 381">
          <a:extLst>
            <a:ext uri="{FF2B5EF4-FFF2-40B4-BE49-F238E27FC236}">
              <a16:creationId xmlns:a16="http://schemas.microsoft.com/office/drawing/2014/main" id="{C154B275-81E2-431E-B727-9D3DBEAFAA98}"/>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3" name="正方形/長方形 382">
          <a:extLst>
            <a:ext uri="{FF2B5EF4-FFF2-40B4-BE49-F238E27FC236}">
              <a16:creationId xmlns:a16="http://schemas.microsoft.com/office/drawing/2014/main" id="{B7D15C3B-3F4D-4DA2-894F-6FCBC93A9205}"/>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4" name="正方形/長方形 383">
          <a:extLst>
            <a:ext uri="{FF2B5EF4-FFF2-40B4-BE49-F238E27FC236}">
              <a16:creationId xmlns:a16="http://schemas.microsoft.com/office/drawing/2014/main" id="{C4E2A5D9-94DB-4DC3-8A8F-1A924E98A703}"/>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5" name="正方形/長方形 384">
          <a:extLst>
            <a:ext uri="{FF2B5EF4-FFF2-40B4-BE49-F238E27FC236}">
              <a16:creationId xmlns:a16="http://schemas.microsoft.com/office/drawing/2014/main" id="{3331829B-73D6-4504-92BA-6635DC254B5E}"/>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6" name="正方形/長方形 385">
          <a:extLst>
            <a:ext uri="{FF2B5EF4-FFF2-40B4-BE49-F238E27FC236}">
              <a16:creationId xmlns:a16="http://schemas.microsoft.com/office/drawing/2014/main" id="{CC5C8B61-4BFD-4D72-96E7-837E0851D5BC}"/>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7" name="正方形/長方形 386">
          <a:extLst>
            <a:ext uri="{FF2B5EF4-FFF2-40B4-BE49-F238E27FC236}">
              <a16:creationId xmlns:a16="http://schemas.microsoft.com/office/drawing/2014/main" id="{5BBE803C-74A1-416D-84CF-278145B79A2F}"/>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8" name="正方形/長方形 387">
          <a:extLst>
            <a:ext uri="{FF2B5EF4-FFF2-40B4-BE49-F238E27FC236}">
              <a16:creationId xmlns:a16="http://schemas.microsoft.com/office/drawing/2014/main" id="{88AAD774-28F7-4CCD-9A3D-CB3B5C06B5B5}"/>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9" name="正方形/長方形 388">
          <a:extLst>
            <a:ext uri="{FF2B5EF4-FFF2-40B4-BE49-F238E27FC236}">
              <a16:creationId xmlns:a16="http://schemas.microsoft.com/office/drawing/2014/main" id="{EFC8F1CB-D997-416D-B4BD-CA645BC1CCBA}"/>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90" name="正方形/長方形 389">
          <a:extLst>
            <a:ext uri="{FF2B5EF4-FFF2-40B4-BE49-F238E27FC236}">
              <a16:creationId xmlns:a16="http://schemas.microsoft.com/office/drawing/2014/main" id="{DDFE2A60-DE93-4D9C-9962-A45DCA574699}"/>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1" name="正方形/長方形 390">
          <a:extLst>
            <a:ext uri="{FF2B5EF4-FFF2-40B4-BE49-F238E27FC236}">
              <a16:creationId xmlns:a16="http://schemas.microsoft.com/office/drawing/2014/main" id="{11C1586A-6629-45F5-B637-3D00728F1D4A}"/>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2" name="正方形/長方形 391">
          <a:extLst>
            <a:ext uri="{FF2B5EF4-FFF2-40B4-BE49-F238E27FC236}">
              <a16:creationId xmlns:a16="http://schemas.microsoft.com/office/drawing/2014/main" id="{36742CD3-7270-4B9B-AEA3-07C8ED570EE8}"/>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3" name="正方形/長方形 392">
          <a:extLst>
            <a:ext uri="{FF2B5EF4-FFF2-40B4-BE49-F238E27FC236}">
              <a16:creationId xmlns:a16="http://schemas.microsoft.com/office/drawing/2014/main" id="{4378930D-041E-417C-B09B-BA37620E1783}"/>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117,337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4" name="正方形/長方形 393">
          <a:extLst>
            <a:ext uri="{FF2B5EF4-FFF2-40B4-BE49-F238E27FC236}">
              <a16:creationId xmlns:a16="http://schemas.microsoft.com/office/drawing/2014/main" id="{E68CAF64-D5D4-4886-A76E-914A26A8A6B0}"/>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5" name="正方形/長方形 394">
          <a:extLst>
            <a:ext uri="{FF2B5EF4-FFF2-40B4-BE49-F238E27FC236}">
              <a16:creationId xmlns:a16="http://schemas.microsoft.com/office/drawing/2014/main" id="{51590BE9-4A6B-479C-805A-DAF5019F67B5}"/>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6" name="正方形/長方形 395">
          <a:extLst>
            <a:ext uri="{FF2B5EF4-FFF2-40B4-BE49-F238E27FC236}">
              <a16:creationId xmlns:a16="http://schemas.microsoft.com/office/drawing/2014/main" id="{74095FC9-B198-49F3-966B-1DF68A3D12E7}"/>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7" name="正方形/長方形 396">
          <a:extLst>
            <a:ext uri="{FF2B5EF4-FFF2-40B4-BE49-F238E27FC236}">
              <a16:creationId xmlns:a16="http://schemas.microsoft.com/office/drawing/2014/main" id="{486AFAEE-FDD3-4617-93A9-2904C09D72A3}"/>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8" name="正方形/長方形 397">
          <a:extLst>
            <a:ext uri="{FF2B5EF4-FFF2-40B4-BE49-F238E27FC236}">
              <a16:creationId xmlns:a16="http://schemas.microsoft.com/office/drawing/2014/main" id="{C2782DA2-4F69-4F9F-86F1-D904C78BA844}"/>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9" name="正方形/長方形 398">
          <a:extLst>
            <a:ext uri="{FF2B5EF4-FFF2-40B4-BE49-F238E27FC236}">
              <a16:creationId xmlns:a16="http://schemas.microsoft.com/office/drawing/2014/main" id="{C60C91C3-A6BB-4A9F-A785-C1EB0CDDA689}"/>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00" name="正方形/長方形 399">
          <a:extLst>
            <a:ext uri="{FF2B5EF4-FFF2-40B4-BE49-F238E27FC236}">
              <a16:creationId xmlns:a16="http://schemas.microsoft.com/office/drawing/2014/main" id="{3CE785AF-18DC-4F79-974B-FD9E7DF139AD}"/>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01" name="正方形/長方形 400">
          <a:extLst>
            <a:ext uri="{FF2B5EF4-FFF2-40B4-BE49-F238E27FC236}">
              <a16:creationId xmlns:a16="http://schemas.microsoft.com/office/drawing/2014/main" id="{875712BB-A80A-4548-BDDA-7EB5819FBD83}"/>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2" name="正方形/長方形 401">
          <a:extLst>
            <a:ext uri="{FF2B5EF4-FFF2-40B4-BE49-F238E27FC236}">
              <a16:creationId xmlns:a16="http://schemas.microsoft.com/office/drawing/2014/main" id="{98E65394-2E9E-40F2-9502-F5B7A9C33349}"/>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3" name="正方形/長方形 402">
          <a:extLst>
            <a:ext uri="{FF2B5EF4-FFF2-40B4-BE49-F238E27FC236}">
              <a16:creationId xmlns:a16="http://schemas.microsoft.com/office/drawing/2014/main" id="{5D606D74-35C2-4C17-AA8A-0F090AF1533B}"/>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4" name="正方形/長方形 403">
          <a:extLst>
            <a:ext uri="{FF2B5EF4-FFF2-40B4-BE49-F238E27FC236}">
              <a16:creationId xmlns:a16="http://schemas.microsoft.com/office/drawing/2014/main" id="{992313C9-5A6B-4F4B-9327-DA23B2EBFAC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5" name="テキスト ボックス 404">
          <a:extLst>
            <a:ext uri="{FF2B5EF4-FFF2-40B4-BE49-F238E27FC236}">
              <a16:creationId xmlns:a16="http://schemas.microsoft.com/office/drawing/2014/main" id="{6C98863C-651F-4F3A-AB1E-1938D616053B}"/>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6" name="直線コネクタ 405">
          <a:extLst>
            <a:ext uri="{FF2B5EF4-FFF2-40B4-BE49-F238E27FC236}">
              <a16:creationId xmlns:a16="http://schemas.microsoft.com/office/drawing/2014/main" id="{8A5515C5-B681-4C1E-A327-815043EC9ACA}"/>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7" name="テキスト ボックス 406">
          <a:extLst>
            <a:ext uri="{FF2B5EF4-FFF2-40B4-BE49-F238E27FC236}">
              <a16:creationId xmlns:a16="http://schemas.microsoft.com/office/drawing/2014/main" id="{62C7FA58-FFBE-4751-A924-1277541A1BF2}"/>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8" name="直線コネクタ 407">
          <a:extLst>
            <a:ext uri="{FF2B5EF4-FFF2-40B4-BE49-F238E27FC236}">
              <a16:creationId xmlns:a16="http://schemas.microsoft.com/office/drawing/2014/main" id="{24679159-D8D5-42B4-8E4C-05A2E43CC452}"/>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09" name="テキスト ボックス 408">
          <a:extLst>
            <a:ext uri="{FF2B5EF4-FFF2-40B4-BE49-F238E27FC236}">
              <a16:creationId xmlns:a16="http://schemas.microsoft.com/office/drawing/2014/main" id="{F7F18E52-DDBD-4F8E-B6F0-0E9DF403FB6A}"/>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10" name="直線コネクタ 409">
          <a:extLst>
            <a:ext uri="{FF2B5EF4-FFF2-40B4-BE49-F238E27FC236}">
              <a16:creationId xmlns:a16="http://schemas.microsoft.com/office/drawing/2014/main" id="{441699A9-4D5F-4EC6-B6B9-F9A825CA603E}"/>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11" name="テキスト ボックス 410">
          <a:extLst>
            <a:ext uri="{FF2B5EF4-FFF2-40B4-BE49-F238E27FC236}">
              <a16:creationId xmlns:a16="http://schemas.microsoft.com/office/drawing/2014/main" id="{EE234267-95FC-4C16-8C72-3B98E6B02692}"/>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12" name="直線コネクタ 411">
          <a:extLst>
            <a:ext uri="{FF2B5EF4-FFF2-40B4-BE49-F238E27FC236}">
              <a16:creationId xmlns:a16="http://schemas.microsoft.com/office/drawing/2014/main" id="{FAC6C7CC-5A1E-4B3F-863B-7062CE20C815}"/>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13" name="テキスト ボックス 412">
          <a:extLst>
            <a:ext uri="{FF2B5EF4-FFF2-40B4-BE49-F238E27FC236}">
              <a16:creationId xmlns:a16="http://schemas.microsoft.com/office/drawing/2014/main" id="{ADC9B625-D17E-43B1-AE5E-E21D0A10C973}"/>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14" name="直線コネクタ 413">
          <a:extLst>
            <a:ext uri="{FF2B5EF4-FFF2-40B4-BE49-F238E27FC236}">
              <a16:creationId xmlns:a16="http://schemas.microsoft.com/office/drawing/2014/main" id="{E6ABA879-85F5-46A6-8388-D052A8AC5724}"/>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15" name="テキスト ボックス 414">
          <a:extLst>
            <a:ext uri="{FF2B5EF4-FFF2-40B4-BE49-F238E27FC236}">
              <a16:creationId xmlns:a16="http://schemas.microsoft.com/office/drawing/2014/main" id="{A76F1E77-B591-4FA3-AEE7-0C0FB211BE7B}"/>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16" name="直線コネクタ 415">
          <a:extLst>
            <a:ext uri="{FF2B5EF4-FFF2-40B4-BE49-F238E27FC236}">
              <a16:creationId xmlns:a16="http://schemas.microsoft.com/office/drawing/2014/main" id="{1288C668-D2EC-4003-B979-780E2ABA83B7}"/>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7" name="テキスト ボックス 416">
          <a:extLst>
            <a:ext uri="{FF2B5EF4-FFF2-40B4-BE49-F238E27FC236}">
              <a16:creationId xmlns:a16="http://schemas.microsoft.com/office/drawing/2014/main" id="{D689DC43-3329-4375-83B1-40E651E93D6B}"/>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8" name="直線コネクタ 417">
          <a:extLst>
            <a:ext uri="{FF2B5EF4-FFF2-40B4-BE49-F238E27FC236}">
              <a16:creationId xmlns:a16="http://schemas.microsoft.com/office/drawing/2014/main" id="{D645D4CD-8FE5-4655-A5E5-B9B1564EFDFC}"/>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19" name="テキスト ボックス 418">
          <a:extLst>
            <a:ext uri="{FF2B5EF4-FFF2-40B4-BE49-F238E27FC236}">
              <a16:creationId xmlns:a16="http://schemas.microsoft.com/office/drawing/2014/main" id="{03CAE82E-DC22-42FC-BC6A-864B9B3DE31A}"/>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20" name="直線コネクタ 419">
          <a:extLst>
            <a:ext uri="{FF2B5EF4-FFF2-40B4-BE49-F238E27FC236}">
              <a16:creationId xmlns:a16="http://schemas.microsoft.com/office/drawing/2014/main" id="{891D54A2-E5AB-4C48-9182-A7E6E3F1E70A}"/>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21" name="【認定こども園・幼稚園・保育所】&#10;有形固定資産減価償却率グラフ枠">
          <a:extLst>
            <a:ext uri="{FF2B5EF4-FFF2-40B4-BE49-F238E27FC236}">
              <a16:creationId xmlns:a16="http://schemas.microsoft.com/office/drawing/2014/main" id="{A1130D77-CA88-45E4-B1E5-D2C1F32EDCF2}"/>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146413</xdr:rowOff>
    </xdr:from>
    <xdr:to>
      <xdr:col>85</xdr:col>
      <xdr:colOff>126364</xdr:colOff>
      <xdr:row>42</xdr:row>
      <xdr:rowOff>92528</xdr:rowOff>
    </xdr:to>
    <xdr:cxnSp macro="">
      <xdr:nvCxnSpPr>
        <xdr:cNvPr id="422" name="直線コネクタ 421">
          <a:extLst>
            <a:ext uri="{FF2B5EF4-FFF2-40B4-BE49-F238E27FC236}">
              <a16:creationId xmlns:a16="http://schemas.microsoft.com/office/drawing/2014/main" id="{9500BEA6-5686-4016-ABBB-FAD24474F009}"/>
            </a:ext>
          </a:extLst>
        </xdr:cNvPr>
        <xdr:cNvCxnSpPr/>
      </xdr:nvCxnSpPr>
      <xdr:spPr>
        <a:xfrm flipV="1">
          <a:off x="16318864" y="5804263"/>
          <a:ext cx="0" cy="14891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423" name="【認定こども園・幼稚園・保育所】&#10;有形固定資産減価償却率最小値テキスト">
          <a:extLst>
            <a:ext uri="{FF2B5EF4-FFF2-40B4-BE49-F238E27FC236}">
              <a16:creationId xmlns:a16="http://schemas.microsoft.com/office/drawing/2014/main" id="{B322B8E3-3EAF-4327-8592-EF76DEBF97B4}"/>
            </a:ext>
          </a:extLst>
        </xdr:cNvPr>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424" name="直線コネクタ 423">
          <a:extLst>
            <a:ext uri="{FF2B5EF4-FFF2-40B4-BE49-F238E27FC236}">
              <a16:creationId xmlns:a16="http://schemas.microsoft.com/office/drawing/2014/main" id="{ED4158C6-3583-4DD0-9DD0-B9BF1546EC19}"/>
            </a:ext>
          </a:extLst>
        </xdr:cNvPr>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93090</xdr:rowOff>
    </xdr:from>
    <xdr:ext cx="340478" cy="259045"/>
    <xdr:sp macro="" textlink="">
      <xdr:nvSpPr>
        <xdr:cNvPr id="425" name="【認定こども園・幼稚園・保育所】&#10;有形固定資産減価償却率最大値テキスト">
          <a:extLst>
            <a:ext uri="{FF2B5EF4-FFF2-40B4-BE49-F238E27FC236}">
              <a16:creationId xmlns:a16="http://schemas.microsoft.com/office/drawing/2014/main" id="{621D764F-4565-4594-AA6B-2ABB26461BD3}"/>
            </a:ext>
          </a:extLst>
        </xdr:cNvPr>
        <xdr:cNvSpPr txBox="1"/>
      </xdr:nvSpPr>
      <xdr:spPr>
        <a:xfrm>
          <a:off x="16357600" y="557949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146413</xdr:rowOff>
    </xdr:from>
    <xdr:to>
      <xdr:col>86</xdr:col>
      <xdr:colOff>25400</xdr:colOff>
      <xdr:row>33</xdr:row>
      <xdr:rowOff>146413</xdr:rowOff>
    </xdr:to>
    <xdr:cxnSp macro="">
      <xdr:nvCxnSpPr>
        <xdr:cNvPr id="426" name="直線コネクタ 425">
          <a:extLst>
            <a:ext uri="{FF2B5EF4-FFF2-40B4-BE49-F238E27FC236}">
              <a16:creationId xmlns:a16="http://schemas.microsoft.com/office/drawing/2014/main" id="{90998181-D76D-40A7-93D5-D3D6B5F3B108}"/>
            </a:ext>
          </a:extLst>
        </xdr:cNvPr>
        <xdr:cNvCxnSpPr/>
      </xdr:nvCxnSpPr>
      <xdr:spPr>
        <a:xfrm>
          <a:off x="16230600" y="5804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170741</xdr:rowOff>
    </xdr:from>
    <xdr:ext cx="405111" cy="259045"/>
    <xdr:sp macro="" textlink="">
      <xdr:nvSpPr>
        <xdr:cNvPr id="427" name="【認定こども園・幼稚園・保育所】&#10;有形固定資産減価償却率平均値テキスト">
          <a:extLst>
            <a:ext uri="{FF2B5EF4-FFF2-40B4-BE49-F238E27FC236}">
              <a16:creationId xmlns:a16="http://schemas.microsoft.com/office/drawing/2014/main" id="{37F34B8C-E803-4302-884E-E54B4BC40260}"/>
            </a:ext>
          </a:extLst>
        </xdr:cNvPr>
        <xdr:cNvSpPr txBox="1"/>
      </xdr:nvSpPr>
      <xdr:spPr>
        <a:xfrm>
          <a:off x="16357600" y="634294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147864</xdr:rowOff>
    </xdr:from>
    <xdr:to>
      <xdr:col>85</xdr:col>
      <xdr:colOff>177800</xdr:colOff>
      <xdr:row>38</xdr:row>
      <xdr:rowOff>78014</xdr:rowOff>
    </xdr:to>
    <xdr:sp macro="" textlink="">
      <xdr:nvSpPr>
        <xdr:cNvPr id="428" name="フローチャート: 判断 427">
          <a:extLst>
            <a:ext uri="{FF2B5EF4-FFF2-40B4-BE49-F238E27FC236}">
              <a16:creationId xmlns:a16="http://schemas.microsoft.com/office/drawing/2014/main" id="{E9A8B1BA-F7AA-4100-82B6-8E990C7FC6BA}"/>
            </a:ext>
          </a:extLst>
        </xdr:cNvPr>
        <xdr:cNvSpPr/>
      </xdr:nvSpPr>
      <xdr:spPr>
        <a:xfrm>
          <a:off x="16268700" y="6491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121739</xdr:rowOff>
    </xdr:from>
    <xdr:to>
      <xdr:col>81</xdr:col>
      <xdr:colOff>101600</xdr:colOff>
      <xdr:row>38</xdr:row>
      <xdr:rowOff>51888</xdr:rowOff>
    </xdr:to>
    <xdr:sp macro="" textlink="">
      <xdr:nvSpPr>
        <xdr:cNvPr id="429" name="フローチャート: 判断 428">
          <a:extLst>
            <a:ext uri="{FF2B5EF4-FFF2-40B4-BE49-F238E27FC236}">
              <a16:creationId xmlns:a16="http://schemas.microsoft.com/office/drawing/2014/main" id="{35D73845-C956-4789-A92A-42E86F476616}"/>
            </a:ext>
          </a:extLst>
        </xdr:cNvPr>
        <xdr:cNvSpPr/>
      </xdr:nvSpPr>
      <xdr:spPr>
        <a:xfrm>
          <a:off x="15430500" y="646538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100511</xdr:rowOff>
    </xdr:from>
    <xdr:to>
      <xdr:col>76</xdr:col>
      <xdr:colOff>165100</xdr:colOff>
      <xdr:row>38</xdr:row>
      <xdr:rowOff>30662</xdr:rowOff>
    </xdr:to>
    <xdr:sp macro="" textlink="">
      <xdr:nvSpPr>
        <xdr:cNvPr id="430" name="フローチャート: 判断 429">
          <a:extLst>
            <a:ext uri="{FF2B5EF4-FFF2-40B4-BE49-F238E27FC236}">
              <a16:creationId xmlns:a16="http://schemas.microsoft.com/office/drawing/2014/main" id="{378E7368-92A2-4001-8A2B-68FEBC62F68F}"/>
            </a:ext>
          </a:extLst>
        </xdr:cNvPr>
        <xdr:cNvSpPr/>
      </xdr:nvSpPr>
      <xdr:spPr>
        <a:xfrm>
          <a:off x="14541500" y="644416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138067</xdr:rowOff>
    </xdr:from>
    <xdr:to>
      <xdr:col>72</xdr:col>
      <xdr:colOff>38100</xdr:colOff>
      <xdr:row>38</xdr:row>
      <xdr:rowOff>68218</xdr:rowOff>
    </xdr:to>
    <xdr:sp macro="" textlink="">
      <xdr:nvSpPr>
        <xdr:cNvPr id="431" name="フローチャート: 判断 430">
          <a:extLst>
            <a:ext uri="{FF2B5EF4-FFF2-40B4-BE49-F238E27FC236}">
              <a16:creationId xmlns:a16="http://schemas.microsoft.com/office/drawing/2014/main" id="{C5D54A99-0E4F-4301-96C8-720616CA5409}"/>
            </a:ext>
          </a:extLst>
        </xdr:cNvPr>
        <xdr:cNvSpPr/>
      </xdr:nvSpPr>
      <xdr:spPr>
        <a:xfrm>
          <a:off x="13652500" y="648171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134801</xdr:rowOff>
    </xdr:from>
    <xdr:to>
      <xdr:col>67</xdr:col>
      <xdr:colOff>101600</xdr:colOff>
      <xdr:row>38</xdr:row>
      <xdr:rowOff>64951</xdr:rowOff>
    </xdr:to>
    <xdr:sp macro="" textlink="">
      <xdr:nvSpPr>
        <xdr:cNvPr id="432" name="フローチャート: 判断 431">
          <a:extLst>
            <a:ext uri="{FF2B5EF4-FFF2-40B4-BE49-F238E27FC236}">
              <a16:creationId xmlns:a16="http://schemas.microsoft.com/office/drawing/2014/main" id="{91BBE8EA-2259-43B0-BC1A-603810AB9757}"/>
            </a:ext>
          </a:extLst>
        </xdr:cNvPr>
        <xdr:cNvSpPr/>
      </xdr:nvSpPr>
      <xdr:spPr>
        <a:xfrm>
          <a:off x="12763500" y="6478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3206D26D-001E-41DD-99EC-BD2D3C7D40FD}"/>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BAC942FE-BE86-4ED6-AB65-748D0E9B9746}"/>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5" name="テキスト ボックス 434">
          <a:extLst>
            <a:ext uri="{FF2B5EF4-FFF2-40B4-BE49-F238E27FC236}">
              <a16:creationId xmlns:a16="http://schemas.microsoft.com/office/drawing/2014/main" id="{6D8AB39A-99DF-4D97-8CAE-7474A1E3CB66}"/>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6" name="テキスト ボックス 435">
          <a:extLst>
            <a:ext uri="{FF2B5EF4-FFF2-40B4-BE49-F238E27FC236}">
              <a16:creationId xmlns:a16="http://schemas.microsoft.com/office/drawing/2014/main" id="{564C5A93-AA18-4B8F-B3DF-F66F75FEACF4}"/>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7" name="テキスト ボックス 436">
          <a:extLst>
            <a:ext uri="{FF2B5EF4-FFF2-40B4-BE49-F238E27FC236}">
              <a16:creationId xmlns:a16="http://schemas.microsoft.com/office/drawing/2014/main" id="{E64E4D9C-A416-4853-AC6C-6995DDEF567E}"/>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118473</xdr:rowOff>
    </xdr:from>
    <xdr:to>
      <xdr:col>85</xdr:col>
      <xdr:colOff>177800</xdr:colOff>
      <xdr:row>39</xdr:row>
      <xdr:rowOff>48623</xdr:rowOff>
    </xdr:to>
    <xdr:sp macro="" textlink="">
      <xdr:nvSpPr>
        <xdr:cNvPr id="438" name="楕円 437">
          <a:extLst>
            <a:ext uri="{FF2B5EF4-FFF2-40B4-BE49-F238E27FC236}">
              <a16:creationId xmlns:a16="http://schemas.microsoft.com/office/drawing/2014/main" id="{02190DC6-AF51-4EDA-80D4-8055C9FCE86B}"/>
            </a:ext>
          </a:extLst>
        </xdr:cNvPr>
        <xdr:cNvSpPr/>
      </xdr:nvSpPr>
      <xdr:spPr>
        <a:xfrm>
          <a:off x="16268700" y="6633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38</xdr:row>
      <xdr:rowOff>96900</xdr:rowOff>
    </xdr:from>
    <xdr:ext cx="405111" cy="259045"/>
    <xdr:sp macro="" textlink="">
      <xdr:nvSpPr>
        <xdr:cNvPr id="439" name="【認定こども園・幼稚園・保育所】&#10;有形固定資産減価償却率該当値テキスト">
          <a:extLst>
            <a:ext uri="{FF2B5EF4-FFF2-40B4-BE49-F238E27FC236}">
              <a16:creationId xmlns:a16="http://schemas.microsoft.com/office/drawing/2014/main" id="{49BCEFAB-9225-4CD7-89E2-B088CA1E42A9}"/>
            </a:ext>
          </a:extLst>
        </xdr:cNvPr>
        <xdr:cNvSpPr txBox="1"/>
      </xdr:nvSpPr>
      <xdr:spPr>
        <a:xfrm>
          <a:off x="16357600" y="66120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36</xdr:row>
      <xdr:rowOff>68416</xdr:rowOff>
    </xdr:from>
    <xdr:ext cx="405111" cy="259045"/>
    <xdr:sp macro="" textlink="">
      <xdr:nvSpPr>
        <xdr:cNvPr id="440" name="n_1aveValue【認定こども園・幼稚園・保育所】&#10;有形固定資産減価償却率">
          <a:extLst>
            <a:ext uri="{FF2B5EF4-FFF2-40B4-BE49-F238E27FC236}">
              <a16:creationId xmlns:a16="http://schemas.microsoft.com/office/drawing/2014/main" id="{B10DE842-C119-4336-8DA2-3A282E3381FE}"/>
            </a:ext>
          </a:extLst>
        </xdr:cNvPr>
        <xdr:cNvSpPr txBox="1"/>
      </xdr:nvSpPr>
      <xdr:spPr>
        <a:xfrm>
          <a:off x="15266044" y="62406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47188</xdr:rowOff>
    </xdr:from>
    <xdr:ext cx="405111" cy="259045"/>
    <xdr:sp macro="" textlink="">
      <xdr:nvSpPr>
        <xdr:cNvPr id="441" name="n_2aveValue【認定こども園・幼稚園・保育所】&#10;有形固定資産減価償却率">
          <a:extLst>
            <a:ext uri="{FF2B5EF4-FFF2-40B4-BE49-F238E27FC236}">
              <a16:creationId xmlns:a16="http://schemas.microsoft.com/office/drawing/2014/main" id="{6C9B0525-76D6-4F2F-B793-0CC6B7ACB69A}"/>
            </a:ext>
          </a:extLst>
        </xdr:cNvPr>
        <xdr:cNvSpPr txBox="1"/>
      </xdr:nvSpPr>
      <xdr:spPr>
        <a:xfrm>
          <a:off x="14389744" y="6219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84744</xdr:rowOff>
    </xdr:from>
    <xdr:ext cx="405111" cy="259045"/>
    <xdr:sp macro="" textlink="">
      <xdr:nvSpPr>
        <xdr:cNvPr id="442" name="n_3aveValue【認定こども園・幼稚園・保育所】&#10;有形固定資産減価償却率">
          <a:extLst>
            <a:ext uri="{FF2B5EF4-FFF2-40B4-BE49-F238E27FC236}">
              <a16:creationId xmlns:a16="http://schemas.microsoft.com/office/drawing/2014/main" id="{6556947D-1037-4EEB-9E86-87B02D43AEF8}"/>
            </a:ext>
          </a:extLst>
        </xdr:cNvPr>
        <xdr:cNvSpPr txBox="1"/>
      </xdr:nvSpPr>
      <xdr:spPr>
        <a:xfrm>
          <a:off x="13500744" y="62569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81478</xdr:rowOff>
    </xdr:from>
    <xdr:ext cx="405111" cy="259045"/>
    <xdr:sp macro="" textlink="">
      <xdr:nvSpPr>
        <xdr:cNvPr id="443" name="n_4aveValue【認定こども園・幼稚園・保育所】&#10;有形固定資産減価償却率">
          <a:extLst>
            <a:ext uri="{FF2B5EF4-FFF2-40B4-BE49-F238E27FC236}">
              <a16:creationId xmlns:a16="http://schemas.microsoft.com/office/drawing/2014/main" id="{5CBED004-F151-4C0B-B942-C52B2A37C49B}"/>
            </a:ext>
          </a:extLst>
        </xdr:cNvPr>
        <xdr:cNvSpPr txBox="1"/>
      </xdr:nvSpPr>
      <xdr:spPr>
        <a:xfrm>
          <a:off x="12611744" y="62536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44" name="正方形/長方形 443">
          <a:extLst>
            <a:ext uri="{FF2B5EF4-FFF2-40B4-BE49-F238E27FC236}">
              <a16:creationId xmlns:a16="http://schemas.microsoft.com/office/drawing/2014/main" id="{B853A4CB-304B-4940-864A-9494AA009074}"/>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45" name="正方形/長方形 444">
          <a:extLst>
            <a:ext uri="{FF2B5EF4-FFF2-40B4-BE49-F238E27FC236}">
              <a16:creationId xmlns:a16="http://schemas.microsoft.com/office/drawing/2014/main" id="{D726321B-2DEA-44A0-B51B-467918CCDB6A}"/>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46" name="正方形/長方形 445">
          <a:extLst>
            <a:ext uri="{FF2B5EF4-FFF2-40B4-BE49-F238E27FC236}">
              <a16:creationId xmlns:a16="http://schemas.microsoft.com/office/drawing/2014/main" id="{439591FF-38C8-4578-8B05-856F4086B3C3}"/>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47" name="正方形/長方形 446">
          <a:extLst>
            <a:ext uri="{FF2B5EF4-FFF2-40B4-BE49-F238E27FC236}">
              <a16:creationId xmlns:a16="http://schemas.microsoft.com/office/drawing/2014/main" id="{4CFD01D9-F592-458F-9EF1-739B8B23C328}"/>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48" name="正方形/長方形 447">
          <a:extLst>
            <a:ext uri="{FF2B5EF4-FFF2-40B4-BE49-F238E27FC236}">
              <a16:creationId xmlns:a16="http://schemas.microsoft.com/office/drawing/2014/main" id="{FFAB7AFB-76E4-4B2C-A34E-0BFC6DEF4311}"/>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49" name="正方形/長方形 448">
          <a:extLst>
            <a:ext uri="{FF2B5EF4-FFF2-40B4-BE49-F238E27FC236}">
              <a16:creationId xmlns:a16="http://schemas.microsoft.com/office/drawing/2014/main" id="{AC7E0E4A-AC23-4E25-9FEA-C2B47D849A68}"/>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0" name="正方形/長方形 449">
          <a:extLst>
            <a:ext uri="{FF2B5EF4-FFF2-40B4-BE49-F238E27FC236}">
              <a16:creationId xmlns:a16="http://schemas.microsoft.com/office/drawing/2014/main" id="{85D46097-BE8C-4EE7-BF42-6745E81BF1F5}"/>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51" name="正方形/長方形 450">
          <a:extLst>
            <a:ext uri="{FF2B5EF4-FFF2-40B4-BE49-F238E27FC236}">
              <a16:creationId xmlns:a16="http://schemas.microsoft.com/office/drawing/2014/main" id="{74160033-5418-4D79-B9C8-D3EC2C15B24D}"/>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52" name="テキスト ボックス 451">
          <a:extLst>
            <a:ext uri="{FF2B5EF4-FFF2-40B4-BE49-F238E27FC236}">
              <a16:creationId xmlns:a16="http://schemas.microsoft.com/office/drawing/2014/main" id="{8579B643-5131-4780-8B75-D104E6050EBB}"/>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53" name="直線コネクタ 452">
          <a:extLst>
            <a:ext uri="{FF2B5EF4-FFF2-40B4-BE49-F238E27FC236}">
              <a16:creationId xmlns:a16="http://schemas.microsoft.com/office/drawing/2014/main" id="{40608E8D-69DD-44A8-8A63-487B66A32567}"/>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54" name="直線コネクタ 453">
          <a:extLst>
            <a:ext uri="{FF2B5EF4-FFF2-40B4-BE49-F238E27FC236}">
              <a16:creationId xmlns:a16="http://schemas.microsoft.com/office/drawing/2014/main" id="{87B2EB96-9651-4156-95D9-EDBB37EF8CA7}"/>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455" name="テキスト ボックス 454">
          <a:extLst>
            <a:ext uri="{FF2B5EF4-FFF2-40B4-BE49-F238E27FC236}">
              <a16:creationId xmlns:a16="http://schemas.microsoft.com/office/drawing/2014/main" id="{985E8112-1F2B-4238-9054-40EC536F0EFD}"/>
            </a:ext>
          </a:extLst>
        </xdr:cNvPr>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56" name="直線コネクタ 455">
          <a:extLst>
            <a:ext uri="{FF2B5EF4-FFF2-40B4-BE49-F238E27FC236}">
              <a16:creationId xmlns:a16="http://schemas.microsoft.com/office/drawing/2014/main" id="{4601FC8E-AB25-4742-A06C-7A2DD08AD92F}"/>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457" name="テキスト ボックス 456">
          <a:extLst>
            <a:ext uri="{FF2B5EF4-FFF2-40B4-BE49-F238E27FC236}">
              <a16:creationId xmlns:a16="http://schemas.microsoft.com/office/drawing/2014/main" id="{D538C40C-9A5A-48CB-8A50-CF35635322CE}"/>
            </a:ext>
          </a:extLst>
        </xdr:cNvPr>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58" name="直線コネクタ 457">
          <a:extLst>
            <a:ext uri="{FF2B5EF4-FFF2-40B4-BE49-F238E27FC236}">
              <a16:creationId xmlns:a16="http://schemas.microsoft.com/office/drawing/2014/main" id="{4BFF3AC0-45ED-4CD4-9754-2C01823242CB}"/>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459" name="テキスト ボックス 458">
          <a:extLst>
            <a:ext uri="{FF2B5EF4-FFF2-40B4-BE49-F238E27FC236}">
              <a16:creationId xmlns:a16="http://schemas.microsoft.com/office/drawing/2014/main" id="{6385C8E7-9E96-44B0-AD8B-D23E3CB848F5}"/>
            </a:ext>
          </a:extLst>
        </xdr:cNvPr>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60" name="直線コネクタ 459">
          <a:extLst>
            <a:ext uri="{FF2B5EF4-FFF2-40B4-BE49-F238E27FC236}">
              <a16:creationId xmlns:a16="http://schemas.microsoft.com/office/drawing/2014/main" id="{8BD5EC68-AF9C-42C4-A04C-D2085CFAA816}"/>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61" name="テキスト ボックス 460">
          <a:extLst>
            <a:ext uri="{FF2B5EF4-FFF2-40B4-BE49-F238E27FC236}">
              <a16:creationId xmlns:a16="http://schemas.microsoft.com/office/drawing/2014/main" id="{5E059490-7A64-47BE-8880-CAC1B2EA059E}"/>
            </a:ext>
          </a:extLst>
        </xdr:cNvPr>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62" name="直線コネクタ 461">
          <a:extLst>
            <a:ext uri="{FF2B5EF4-FFF2-40B4-BE49-F238E27FC236}">
              <a16:creationId xmlns:a16="http://schemas.microsoft.com/office/drawing/2014/main" id="{01251F88-4D80-441D-ABBC-A05E9DB5405E}"/>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63" name="テキスト ボックス 462">
          <a:extLst>
            <a:ext uri="{FF2B5EF4-FFF2-40B4-BE49-F238E27FC236}">
              <a16:creationId xmlns:a16="http://schemas.microsoft.com/office/drawing/2014/main" id="{EC4C3F43-F10C-4C8F-B209-9C85C4F0EAD3}"/>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64" name="【認定こども園・幼稚園・保育所】&#10;一人当たり面積グラフ枠">
          <a:extLst>
            <a:ext uri="{FF2B5EF4-FFF2-40B4-BE49-F238E27FC236}">
              <a16:creationId xmlns:a16="http://schemas.microsoft.com/office/drawing/2014/main" id="{B6CF65D5-1E1F-4111-AF9F-E3B712F8EFA2}"/>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30023</xdr:rowOff>
    </xdr:from>
    <xdr:to>
      <xdr:col>116</xdr:col>
      <xdr:colOff>62864</xdr:colOff>
      <xdr:row>41</xdr:row>
      <xdr:rowOff>89459</xdr:rowOff>
    </xdr:to>
    <xdr:cxnSp macro="">
      <xdr:nvCxnSpPr>
        <xdr:cNvPr id="465" name="直線コネクタ 464">
          <a:extLst>
            <a:ext uri="{FF2B5EF4-FFF2-40B4-BE49-F238E27FC236}">
              <a16:creationId xmlns:a16="http://schemas.microsoft.com/office/drawing/2014/main" id="{85B4699F-BFB3-45F9-A0EC-C9E93F8A15B0}"/>
            </a:ext>
          </a:extLst>
        </xdr:cNvPr>
        <xdr:cNvCxnSpPr/>
      </xdr:nvCxnSpPr>
      <xdr:spPr>
        <a:xfrm flipV="1">
          <a:off x="22160864" y="5687873"/>
          <a:ext cx="0" cy="14310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93286</xdr:rowOff>
    </xdr:from>
    <xdr:ext cx="469744" cy="259045"/>
    <xdr:sp macro="" textlink="">
      <xdr:nvSpPr>
        <xdr:cNvPr id="466" name="【認定こども園・幼稚園・保育所】&#10;一人当たり面積最小値テキスト">
          <a:extLst>
            <a:ext uri="{FF2B5EF4-FFF2-40B4-BE49-F238E27FC236}">
              <a16:creationId xmlns:a16="http://schemas.microsoft.com/office/drawing/2014/main" id="{A011062F-490D-42D1-B379-0DE46C5FFA51}"/>
            </a:ext>
          </a:extLst>
        </xdr:cNvPr>
        <xdr:cNvSpPr txBox="1"/>
      </xdr:nvSpPr>
      <xdr:spPr>
        <a:xfrm>
          <a:off x="22199600" y="71227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89459</xdr:rowOff>
    </xdr:from>
    <xdr:to>
      <xdr:col>116</xdr:col>
      <xdr:colOff>152400</xdr:colOff>
      <xdr:row>41</xdr:row>
      <xdr:rowOff>89459</xdr:rowOff>
    </xdr:to>
    <xdr:cxnSp macro="">
      <xdr:nvCxnSpPr>
        <xdr:cNvPr id="467" name="直線コネクタ 466">
          <a:extLst>
            <a:ext uri="{FF2B5EF4-FFF2-40B4-BE49-F238E27FC236}">
              <a16:creationId xmlns:a16="http://schemas.microsoft.com/office/drawing/2014/main" id="{B532184E-ADEE-4FDD-B21A-D19C1396072A}"/>
            </a:ext>
          </a:extLst>
        </xdr:cNvPr>
        <xdr:cNvCxnSpPr/>
      </xdr:nvCxnSpPr>
      <xdr:spPr>
        <a:xfrm>
          <a:off x="22072600" y="7118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148150</xdr:rowOff>
    </xdr:from>
    <xdr:ext cx="469744" cy="259045"/>
    <xdr:sp macro="" textlink="">
      <xdr:nvSpPr>
        <xdr:cNvPr id="468" name="【認定こども園・幼稚園・保育所】&#10;一人当たり面積最大値テキスト">
          <a:extLst>
            <a:ext uri="{FF2B5EF4-FFF2-40B4-BE49-F238E27FC236}">
              <a16:creationId xmlns:a16="http://schemas.microsoft.com/office/drawing/2014/main" id="{013E42AC-55D9-4EDC-BAC3-6929EFBCE538}"/>
            </a:ext>
          </a:extLst>
        </xdr:cNvPr>
        <xdr:cNvSpPr txBox="1"/>
      </xdr:nvSpPr>
      <xdr:spPr>
        <a:xfrm>
          <a:off x="22199600" y="54631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30023</xdr:rowOff>
    </xdr:from>
    <xdr:to>
      <xdr:col>116</xdr:col>
      <xdr:colOff>152400</xdr:colOff>
      <xdr:row>33</xdr:row>
      <xdr:rowOff>30023</xdr:rowOff>
    </xdr:to>
    <xdr:cxnSp macro="">
      <xdr:nvCxnSpPr>
        <xdr:cNvPr id="469" name="直線コネクタ 468">
          <a:extLst>
            <a:ext uri="{FF2B5EF4-FFF2-40B4-BE49-F238E27FC236}">
              <a16:creationId xmlns:a16="http://schemas.microsoft.com/office/drawing/2014/main" id="{15D44380-5012-46B1-82BA-0DBACA4889A8}"/>
            </a:ext>
          </a:extLst>
        </xdr:cNvPr>
        <xdr:cNvCxnSpPr/>
      </xdr:nvCxnSpPr>
      <xdr:spPr>
        <a:xfrm>
          <a:off x="22072600" y="56878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165676</xdr:rowOff>
    </xdr:from>
    <xdr:ext cx="469744" cy="259045"/>
    <xdr:sp macro="" textlink="">
      <xdr:nvSpPr>
        <xdr:cNvPr id="470" name="【認定こども園・幼稚園・保育所】&#10;一人当たり面積平均値テキスト">
          <a:extLst>
            <a:ext uri="{FF2B5EF4-FFF2-40B4-BE49-F238E27FC236}">
              <a16:creationId xmlns:a16="http://schemas.microsoft.com/office/drawing/2014/main" id="{135AA8AD-FBF8-4E91-8856-9B3145F8A79B}"/>
            </a:ext>
          </a:extLst>
        </xdr:cNvPr>
        <xdr:cNvSpPr txBox="1"/>
      </xdr:nvSpPr>
      <xdr:spPr>
        <a:xfrm>
          <a:off x="22199600" y="668077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15799</xdr:rowOff>
    </xdr:from>
    <xdr:to>
      <xdr:col>116</xdr:col>
      <xdr:colOff>114300</xdr:colOff>
      <xdr:row>39</xdr:row>
      <xdr:rowOff>117399</xdr:rowOff>
    </xdr:to>
    <xdr:sp macro="" textlink="">
      <xdr:nvSpPr>
        <xdr:cNvPr id="471" name="フローチャート: 判断 470">
          <a:extLst>
            <a:ext uri="{FF2B5EF4-FFF2-40B4-BE49-F238E27FC236}">
              <a16:creationId xmlns:a16="http://schemas.microsoft.com/office/drawing/2014/main" id="{CC12B2B3-07D4-4E61-AE05-8CCAF219FAB2}"/>
            </a:ext>
          </a:extLst>
        </xdr:cNvPr>
        <xdr:cNvSpPr/>
      </xdr:nvSpPr>
      <xdr:spPr>
        <a:xfrm>
          <a:off x="22110700" y="6702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30429</xdr:rowOff>
    </xdr:from>
    <xdr:to>
      <xdr:col>112</xdr:col>
      <xdr:colOff>38100</xdr:colOff>
      <xdr:row>39</xdr:row>
      <xdr:rowOff>132029</xdr:rowOff>
    </xdr:to>
    <xdr:sp macro="" textlink="">
      <xdr:nvSpPr>
        <xdr:cNvPr id="472" name="フローチャート: 判断 471">
          <a:extLst>
            <a:ext uri="{FF2B5EF4-FFF2-40B4-BE49-F238E27FC236}">
              <a16:creationId xmlns:a16="http://schemas.microsoft.com/office/drawing/2014/main" id="{D9CF2D2E-2E4B-4C4B-8B17-4273ADA7562D}"/>
            </a:ext>
          </a:extLst>
        </xdr:cNvPr>
        <xdr:cNvSpPr/>
      </xdr:nvSpPr>
      <xdr:spPr>
        <a:xfrm>
          <a:off x="21272500" y="67169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41402</xdr:rowOff>
    </xdr:from>
    <xdr:to>
      <xdr:col>107</xdr:col>
      <xdr:colOff>101600</xdr:colOff>
      <xdr:row>39</xdr:row>
      <xdr:rowOff>143002</xdr:rowOff>
    </xdr:to>
    <xdr:sp macro="" textlink="">
      <xdr:nvSpPr>
        <xdr:cNvPr id="473" name="フローチャート: 判断 472">
          <a:extLst>
            <a:ext uri="{FF2B5EF4-FFF2-40B4-BE49-F238E27FC236}">
              <a16:creationId xmlns:a16="http://schemas.microsoft.com/office/drawing/2014/main" id="{F98F73D0-BF9A-44DC-A5FD-E2BD3DEEF73D}"/>
            </a:ext>
          </a:extLst>
        </xdr:cNvPr>
        <xdr:cNvSpPr/>
      </xdr:nvSpPr>
      <xdr:spPr>
        <a:xfrm>
          <a:off x="20383500" y="6727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46889</xdr:rowOff>
    </xdr:from>
    <xdr:to>
      <xdr:col>102</xdr:col>
      <xdr:colOff>165100</xdr:colOff>
      <xdr:row>39</xdr:row>
      <xdr:rowOff>148489</xdr:rowOff>
    </xdr:to>
    <xdr:sp macro="" textlink="">
      <xdr:nvSpPr>
        <xdr:cNvPr id="474" name="フローチャート: 判断 473">
          <a:extLst>
            <a:ext uri="{FF2B5EF4-FFF2-40B4-BE49-F238E27FC236}">
              <a16:creationId xmlns:a16="http://schemas.microsoft.com/office/drawing/2014/main" id="{182A2E60-8F7D-45F9-A5D2-5354FBEC41A2}"/>
            </a:ext>
          </a:extLst>
        </xdr:cNvPr>
        <xdr:cNvSpPr/>
      </xdr:nvSpPr>
      <xdr:spPr>
        <a:xfrm>
          <a:off x="19494500" y="6733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56032</xdr:rowOff>
    </xdr:from>
    <xdr:to>
      <xdr:col>98</xdr:col>
      <xdr:colOff>38100</xdr:colOff>
      <xdr:row>39</xdr:row>
      <xdr:rowOff>157632</xdr:rowOff>
    </xdr:to>
    <xdr:sp macro="" textlink="">
      <xdr:nvSpPr>
        <xdr:cNvPr id="475" name="フローチャート: 判断 474">
          <a:extLst>
            <a:ext uri="{FF2B5EF4-FFF2-40B4-BE49-F238E27FC236}">
              <a16:creationId xmlns:a16="http://schemas.microsoft.com/office/drawing/2014/main" id="{6C6EB27B-0527-46C4-BB5F-D3F70A156B9C}"/>
            </a:ext>
          </a:extLst>
        </xdr:cNvPr>
        <xdr:cNvSpPr/>
      </xdr:nvSpPr>
      <xdr:spPr>
        <a:xfrm>
          <a:off x="18605500" y="67425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76" name="テキスト ボックス 475">
          <a:extLst>
            <a:ext uri="{FF2B5EF4-FFF2-40B4-BE49-F238E27FC236}">
              <a16:creationId xmlns:a16="http://schemas.microsoft.com/office/drawing/2014/main" id="{2BA8419C-B14E-46E1-9986-6125CA76CAAD}"/>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77" name="テキスト ボックス 476">
          <a:extLst>
            <a:ext uri="{FF2B5EF4-FFF2-40B4-BE49-F238E27FC236}">
              <a16:creationId xmlns:a16="http://schemas.microsoft.com/office/drawing/2014/main" id="{62D75CF8-F05B-4B7D-9F0F-F4911B9DCD15}"/>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78" name="テキスト ボックス 477">
          <a:extLst>
            <a:ext uri="{FF2B5EF4-FFF2-40B4-BE49-F238E27FC236}">
              <a16:creationId xmlns:a16="http://schemas.microsoft.com/office/drawing/2014/main" id="{9A9CABC9-ABFE-4BEA-8723-ACF6A3542128}"/>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79" name="テキスト ボックス 478">
          <a:extLst>
            <a:ext uri="{FF2B5EF4-FFF2-40B4-BE49-F238E27FC236}">
              <a16:creationId xmlns:a16="http://schemas.microsoft.com/office/drawing/2014/main" id="{DFB048A9-F915-4C74-B4DA-1786A00D63BD}"/>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0" name="テキスト ボックス 479">
          <a:extLst>
            <a:ext uri="{FF2B5EF4-FFF2-40B4-BE49-F238E27FC236}">
              <a16:creationId xmlns:a16="http://schemas.microsoft.com/office/drawing/2014/main" id="{FC10145D-52EC-45C8-8099-E6C218276551}"/>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170790</xdr:rowOff>
    </xdr:from>
    <xdr:to>
      <xdr:col>116</xdr:col>
      <xdr:colOff>114300</xdr:colOff>
      <xdr:row>39</xdr:row>
      <xdr:rowOff>100940</xdr:rowOff>
    </xdr:to>
    <xdr:sp macro="" textlink="">
      <xdr:nvSpPr>
        <xdr:cNvPr id="481" name="楕円 480">
          <a:extLst>
            <a:ext uri="{FF2B5EF4-FFF2-40B4-BE49-F238E27FC236}">
              <a16:creationId xmlns:a16="http://schemas.microsoft.com/office/drawing/2014/main" id="{3ED193C6-85C2-420B-A3B0-5DB45BC6665A}"/>
            </a:ext>
          </a:extLst>
        </xdr:cNvPr>
        <xdr:cNvSpPr/>
      </xdr:nvSpPr>
      <xdr:spPr>
        <a:xfrm>
          <a:off x="22110700" y="6685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38</xdr:row>
      <xdr:rowOff>22217</xdr:rowOff>
    </xdr:from>
    <xdr:ext cx="469744" cy="259045"/>
    <xdr:sp macro="" textlink="">
      <xdr:nvSpPr>
        <xdr:cNvPr id="482" name="【認定こども園・幼稚園・保育所】&#10;一人当たり面積該当値テキスト">
          <a:extLst>
            <a:ext uri="{FF2B5EF4-FFF2-40B4-BE49-F238E27FC236}">
              <a16:creationId xmlns:a16="http://schemas.microsoft.com/office/drawing/2014/main" id="{9BCA6A36-628B-4698-97A7-7E24174AE454}"/>
            </a:ext>
          </a:extLst>
        </xdr:cNvPr>
        <xdr:cNvSpPr txBox="1"/>
      </xdr:nvSpPr>
      <xdr:spPr>
        <a:xfrm>
          <a:off x="22199600" y="6537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37</xdr:row>
      <xdr:rowOff>148556</xdr:rowOff>
    </xdr:from>
    <xdr:ext cx="469744" cy="259045"/>
    <xdr:sp macro="" textlink="">
      <xdr:nvSpPr>
        <xdr:cNvPr id="483" name="n_1aveValue【認定こども園・幼稚園・保育所】&#10;一人当たり面積">
          <a:extLst>
            <a:ext uri="{FF2B5EF4-FFF2-40B4-BE49-F238E27FC236}">
              <a16:creationId xmlns:a16="http://schemas.microsoft.com/office/drawing/2014/main" id="{315292ED-B280-436C-A657-EFB2B62D7A40}"/>
            </a:ext>
          </a:extLst>
        </xdr:cNvPr>
        <xdr:cNvSpPr txBox="1"/>
      </xdr:nvSpPr>
      <xdr:spPr>
        <a:xfrm>
          <a:off x="21075727" y="6492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159529</xdr:rowOff>
    </xdr:from>
    <xdr:ext cx="469744" cy="259045"/>
    <xdr:sp macro="" textlink="">
      <xdr:nvSpPr>
        <xdr:cNvPr id="484" name="n_2aveValue【認定こども園・幼稚園・保育所】&#10;一人当たり面積">
          <a:extLst>
            <a:ext uri="{FF2B5EF4-FFF2-40B4-BE49-F238E27FC236}">
              <a16:creationId xmlns:a16="http://schemas.microsoft.com/office/drawing/2014/main" id="{4EFEC4C3-F4AC-4CC0-AA06-252BBE0ED466}"/>
            </a:ext>
          </a:extLst>
        </xdr:cNvPr>
        <xdr:cNvSpPr txBox="1"/>
      </xdr:nvSpPr>
      <xdr:spPr>
        <a:xfrm>
          <a:off x="20199427" y="65031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165016</xdr:rowOff>
    </xdr:from>
    <xdr:ext cx="469744" cy="259045"/>
    <xdr:sp macro="" textlink="">
      <xdr:nvSpPr>
        <xdr:cNvPr id="485" name="n_3aveValue【認定こども園・幼稚園・保育所】&#10;一人当たり面積">
          <a:extLst>
            <a:ext uri="{FF2B5EF4-FFF2-40B4-BE49-F238E27FC236}">
              <a16:creationId xmlns:a16="http://schemas.microsoft.com/office/drawing/2014/main" id="{31E9F76C-4C8C-4707-9E72-42EE5D682A73}"/>
            </a:ext>
          </a:extLst>
        </xdr:cNvPr>
        <xdr:cNvSpPr txBox="1"/>
      </xdr:nvSpPr>
      <xdr:spPr>
        <a:xfrm>
          <a:off x="19310427" y="65086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2709</xdr:rowOff>
    </xdr:from>
    <xdr:ext cx="469744" cy="259045"/>
    <xdr:sp macro="" textlink="">
      <xdr:nvSpPr>
        <xdr:cNvPr id="486" name="n_4aveValue【認定こども園・幼稚園・保育所】&#10;一人当たり面積">
          <a:extLst>
            <a:ext uri="{FF2B5EF4-FFF2-40B4-BE49-F238E27FC236}">
              <a16:creationId xmlns:a16="http://schemas.microsoft.com/office/drawing/2014/main" id="{A2A0CFCD-9841-4D29-9CAE-17686D174204}"/>
            </a:ext>
          </a:extLst>
        </xdr:cNvPr>
        <xdr:cNvSpPr txBox="1"/>
      </xdr:nvSpPr>
      <xdr:spPr>
        <a:xfrm>
          <a:off x="18421427" y="65178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87" name="正方形/長方形 486">
          <a:extLst>
            <a:ext uri="{FF2B5EF4-FFF2-40B4-BE49-F238E27FC236}">
              <a16:creationId xmlns:a16="http://schemas.microsoft.com/office/drawing/2014/main" id="{91289042-B1F6-4941-B335-C86F61BAAE1B}"/>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88" name="正方形/長方形 487">
          <a:extLst>
            <a:ext uri="{FF2B5EF4-FFF2-40B4-BE49-F238E27FC236}">
              <a16:creationId xmlns:a16="http://schemas.microsoft.com/office/drawing/2014/main" id="{74994114-8679-4CF6-B43A-A21A489571EB}"/>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89" name="正方形/長方形 488">
          <a:extLst>
            <a:ext uri="{FF2B5EF4-FFF2-40B4-BE49-F238E27FC236}">
              <a16:creationId xmlns:a16="http://schemas.microsoft.com/office/drawing/2014/main" id="{D3B62C26-4994-490A-B863-2E5A116FD3FD}"/>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90" name="正方形/長方形 489">
          <a:extLst>
            <a:ext uri="{FF2B5EF4-FFF2-40B4-BE49-F238E27FC236}">
              <a16:creationId xmlns:a16="http://schemas.microsoft.com/office/drawing/2014/main" id="{ADF5AB44-2A30-4C73-97C1-FEF32A612EF7}"/>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91" name="正方形/長方形 490">
          <a:extLst>
            <a:ext uri="{FF2B5EF4-FFF2-40B4-BE49-F238E27FC236}">
              <a16:creationId xmlns:a16="http://schemas.microsoft.com/office/drawing/2014/main" id="{02AB9FF1-4834-4E07-B65A-B7A720591BBB}"/>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92" name="正方形/長方形 491">
          <a:extLst>
            <a:ext uri="{FF2B5EF4-FFF2-40B4-BE49-F238E27FC236}">
              <a16:creationId xmlns:a16="http://schemas.microsoft.com/office/drawing/2014/main" id="{CC146BFD-AE4C-4CFF-855C-C8BDC0B2006C}"/>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93" name="正方形/長方形 492">
          <a:extLst>
            <a:ext uri="{FF2B5EF4-FFF2-40B4-BE49-F238E27FC236}">
              <a16:creationId xmlns:a16="http://schemas.microsoft.com/office/drawing/2014/main" id="{F6C44CAE-2ABF-458A-A5CB-D17A7FDC4DA4}"/>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94" name="正方形/長方形 493">
          <a:extLst>
            <a:ext uri="{FF2B5EF4-FFF2-40B4-BE49-F238E27FC236}">
              <a16:creationId xmlns:a16="http://schemas.microsoft.com/office/drawing/2014/main" id="{7981526C-5A8B-4AFB-B734-5CB2F8241D3D}"/>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95" name="テキスト ボックス 494">
          <a:extLst>
            <a:ext uri="{FF2B5EF4-FFF2-40B4-BE49-F238E27FC236}">
              <a16:creationId xmlns:a16="http://schemas.microsoft.com/office/drawing/2014/main" id="{20803A6A-FA58-4581-8402-0C6480D32EC2}"/>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96" name="直線コネクタ 495">
          <a:extLst>
            <a:ext uri="{FF2B5EF4-FFF2-40B4-BE49-F238E27FC236}">
              <a16:creationId xmlns:a16="http://schemas.microsoft.com/office/drawing/2014/main" id="{944B0A39-E29E-4493-96F9-0D6D93A10643}"/>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97" name="テキスト ボックス 496">
          <a:extLst>
            <a:ext uri="{FF2B5EF4-FFF2-40B4-BE49-F238E27FC236}">
              <a16:creationId xmlns:a16="http://schemas.microsoft.com/office/drawing/2014/main" id="{6E41E6AA-FF4A-405A-AE2A-A314617E120D}"/>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98" name="直線コネクタ 497">
          <a:extLst>
            <a:ext uri="{FF2B5EF4-FFF2-40B4-BE49-F238E27FC236}">
              <a16:creationId xmlns:a16="http://schemas.microsoft.com/office/drawing/2014/main" id="{3D642E89-9A54-4AFE-BB83-0141E3F81B49}"/>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499" name="テキスト ボックス 498">
          <a:extLst>
            <a:ext uri="{FF2B5EF4-FFF2-40B4-BE49-F238E27FC236}">
              <a16:creationId xmlns:a16="http://schemas.microsoft.com/office/drawing/2014/main" id="{3638B64E-11F1-40CE-B012-A4DE473ACD01}"/>
            </a:ext>
          </a:extLst>
        </xdr:cNvPr>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00" name="直線コネクタ 499">
          <a:extLst>
            <a:ext uri="{FF2B5EF4-FFF2-40B4-BE49-F238E27FC236}">
              <a16:creationId xmlns:a16="http://schemas.microsoft.com/office/drawing/2014/main" id="{C1339AAB-EBAF-4355-8111-256FF978AB5C}"/>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01" name="テキスト ボックス 500">
          <a:extLst>
            <a:ext uri="{FF2B5EF4-FFF2-40B4-BE49-F238E27FC236}">
              <a16:creationId xmlns:a16="http://schemas.microsoft.com/office/drawing/2014/main" id="{88A9C6DE-BE41-4DC2-A0C5-ABC50321B01A}"/>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02" name="直線コネクタ 501">
          <a:extLst>
            <a:ext uri="{FF2B5EF4-FFF2-40B4-BE49-F238E27FC236}">
              <a16:creationId xmlns:a16="http://schemas.microsoft.com/office/drawing/2014/main" id="{3595E3D0-4BF6-43A4-A6BA-C5AA3189793C}"/>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03" name="テキスト ボックス 502">
          <a:extLst>
            <a:ext uri="{FF2B5EF4-FFF2-40B4-BE49-F238E27FC236}">
              <a16:creationId xmlns:a16="http://schemas.microsoft.com/office/drawing/2014/main" id="{0E2D2D0D-5C61-4A0A-BE45-EB39684C20E5}"/>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04" name="直線コネクタ 503">
          <a:extLst>
            <a:ext uri="{FF2B5EF4-FFF2-40B4-BE49-F238E27FC236}">
              <a16:creationId xmlns:a16="http://schemas.microsoft.com/office/drawing/2014/main" id="{E29D3009-CA6D-4DE2-97DC-471F201FE71F}"/>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05" name="テキスト ボックス 504">
          <a:extLst>
            <a:ext uri="{FF2B5EF4-FFF2-40B4-BE49-F238E27FC236}">
              <a16:creationId xmlns:a16="http://schemas.microsoft.com/office/drawing/2014/main" id="{F0D2A43D-FD57-47CF-863E-DA2ECC240FF3}"/>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06" name="直線コネクタ 505">
          <a:extLst>
            <a:ext uri="{FF2B5EF4-FFF2-40B4-BE49-F238E27FC236}">
              <a16:creationId xmlns:a16="http://schemas.microsoft.com/office/drawing/2014/main" id="{A75B2833-C944-41CA-92EC-46D7667539B1}"/>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07" name="テキスト ボックス 506">
          <a:extLst>
            <a:ext uri="{FF2B5EF4-FFF2-40B4-BE49-F238E27FC236}">
              <a16:creationId xmlns:a16="http://schemas.microsoft.com/office/drawing/2014/main" id="{B5C4C99E-7F4D-472E-A4ED-6412F0C38295}"/>
            </a:ext>
          </a:extLst>
        </xdr:cNvPr>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08" name="直線コネクタ 507">
          <a:extLst>
            <a:ext uri="{FF2B5EF4-FFF2-40B4-BE49-F238E27FC236}">
              <a16:creationId xmlns:a16="http://schemas.microsoft.com/office/drawing/2014/main" id="{762A690A-61E0-410A-9704-F3568AF936FF}"/>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09" name="テキスト ボックス 508">
          <a:extLst>
            <a:ext uri="{FF2B5EF4-FFF2-40B4-BE49-F238E27FC236}">
              <a16:creationId xmlns:a16="http://schemas.microsoft.com/office/drawing/2014/main" id="{E8193EB5-9C69-43D2-8B6E-39B9625A6ED9}"/>
            </a:ext>
          </a:extLst>
        </xdr:cNvPr>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10" name="【学校施設】&#10;有形固定資産減価償却率グラフ枠">
          <a:extLst>
            <a:ext uri="{FF2B5EF4-FFF2-40B4-BE49-F238E27FC236}">
              <a16:creationId xmlns:a16="http://schemas.microsoft.com/office/drawing/2014/main" id="{AE206474-9BF6-432B-8E1C-8B0FA51390A9}"/>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11430</xdr:rowOff>
    </xdr:from>
    <xdr:to>
      <xdr:col>85</xdr:col>
      <xdr:colOff>126364</xdr:colOff>
      <xdr:row>64</xdr:row>
      <xdr:rowOff>38100</xdr:rowOff>
    </xdr:to>
    <xdr:cxnSp macro="">
      <xdr:nvCxnSpPr>
        <xdr:cNvPr id="511" name="直線コネクタ 510">
          <a:extLst>
            <a:ext uri="{FF2B5EF4-FFF2-40B4-BE49-F238E27FC236}">
              <a16:creationId xmlns:a16="http://schemas.microsoft.com/office/drawing/2014/main" id="{48E61E9F-EAEC-4AFD-B964-AFD323A49F69}"/>
            </a:ext>
          </a:extLst>
        </xdr:cNvPr>
        <xdr:cNvCxnSpPr/>
      </xdr:nvCxnSpPr>
      <xdr:spPr>
        <a:xfrm flipV="1">
          <a:off x="16318864" y="9441180"/>
          <a:ext cx="0" cy="1569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41927</xdr:rowOff>
    </xdr:from>
    <xdr:ext cx="405111" cy="259045"/>
    <xdr:sp macro="" textlink="">
      <xdr:nvSpPr>
        <xdr:cNvPr id="512" name="【学校施設】&#10;有形固定資産減価償却率最小値テキスト">
          <a:extLst>
            <a:ext uri="{FF2B5EF4-FFF2-40B4-BE49-F238E27FC236}">
              <a16:creationId xmlns:a16="http://schemas.microsoft.com/office/drawing/2014/main" id="{D04B8E9D-3B40-42AC-AFD7-AE9DA535340E}"/>
            </a:ext>
          </a:extLst>
        </xdr:cNvPr>
        <xdr:cNvSpPr txBox="1"/>
      </xdr:nvSpPr>
      <xdr:spPr>
        <a:xfrm>
          <a:off x="16357600" y="11014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38100</xdr:rowOff>
    </xdr:from>
    <xdr:to>
      <xdr:col>86</xdr:col>
      <xdr:colOff>25400</xdr:colOff>
      <xdr:row>64</xdr:row>
      <xdr:rowOff>38100</xdr:rowOff>
    </xdr:to>
    <xdr:cxnSp macro="">
      <xdr:nvCxnSpPr>
        <xdr:cNvPr id="513" name="直線コネクタ 512">
          <a:extLst>
            <a:ext uri="{FF2B5EF4-FFF2-40B4-BE49-F238E27FC236}">
              <a16:creationId xmlns:a16="http://schemas.microsoft.com/office/drawing/2014/main" id="{DB2955FD-C6C4-4E6F-B14D-969861D11BC0}"/>
            </a:ext>
          </a:extLst>
        </xdr:cNvPr>
        <xdr:cNvCxnSpPr/>
      </xdr:nvCxnSpPr>
      <xdr:spPr>
        <a:xfrm>
          <a:off x="16230600" y="1101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53</xdr:row>
      <xdr:rowOff>129557</xdr:rowOff>
    </xdr:from>
    <xdr:ext cx="405111" cy="259045"/>
    <xdr:sp macro="" textlink="">
      <xdr:nvSpPr>
        <xdr:cNvPr id="514" name="【学校施設】&#10;有形固定資産減価償却率最大値テキスト">
          <a:extLst>
            <a:ext uri="{FF2B5EF4-FFF2-40B4-BE49-F238E27FC236}">
              <a16:creationId xmlns:a16="http://schemas.microsoft.com/office/drawing/2014/main" id="{C41FF089-F9A0-4B6D-AB87-32B84EA9F452}"/>
            </a:ext>
          </a:extLst>
        </xdr:cNvPr>
        <xdr:cNvSpPr txBox="1"/>
      </xdr:nvSpPr>
      <xdr:spPr>
        <a:xfrm>
          <a:off x="16357600" y="9216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11430</xdr:rowOff>
    </xdr:from>
    <xdr:to>
      <xdr:col>86</xdr:col>
      <xdr:colOff>25400</xdr:colOff>
      <xdr:row>55</xdr:row>
      <xdr:rowOff>11430</xdr:rowOff>
    </xdr:to>
    <xdr:cxnSp macro="">
      <xdr:nvCxnSpPr>
        <xdr:cNvPr id="515" name="直線コネクタ 514">
          <a:extLst>
            <a:ext uri="{FF2B5EF4-FFF2-40B4-BE49-F238E27FC236}">
              <a16:creationId xmlns:a16="http://schemas.microsoft.com/office/drawing/2014/main" id="{55B97844-EE1A-4F68-9182-DC7902A92D2E}"/>
            </a:ext>
          </a:extLst>
        </xdr:cNvPr>
        <xdr:cNvCxnSpPr/>
      </xdr:nvCxnSpPr>
      <xdr:spPr>
        <a:xfrm>
          <a:off x="16230600" y="9441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165752</xdr:rowOff>
    </xdr:from>
    <xdr:ext cx="405111" cy="259045"/>
    <xdr:sp macro="" textlink="">
      <xdr:nvSpPr>
        <xdr:cNvPr id="516" name="【学校施設】&#10;有形固定資産減価償却率平均値テキスト">
          <a:extLst>
            <a:ext uri="{FF2B5EF4-FFF2-40B4-BE49-F238E27FC236}">
              <a16:creationId xmlns:a16="http://schemas.microsoft.com/office/drawing/2014/main" id="{B6C5D36A-C95F-4704-BEFE-6046A26632DB}"/>
            </a:ext>
          </a:extLst>
        </xdr:cNvPr>
        <xdr:cNvSpPr txBox="1"/>
      </xdr:nvSpPr>
      <xdr:spPr>
        <a:xfrm>
          <a:off x="16357600" y="1028130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15875</xdr:rowOff>
    </xdr:from>
    <xdr:to>
      <xdr:col>85</xdr:col>
      <xdr:colOff>177800</xdr:colOff>
      <xdr:row>60</xdr:row>
      <xdr:rowOff>117475</xdr:rowOff>
    </xdr:to>
    <xdr:sp macro="" textlink="">
      <xdr:nvSpPr>
        <xdr:cNvPr id="517" name="フローチャート: 判断 516">
          <a:extLst>
            <a:ext uri="{FF2B5EF4-FFF2-40B4-BE49-F238E27FC236}">
              <a16:creationId xmlns:a16="http://schemas.microsoft.com/office/drawing/2014/main" id="{57CA071F-56EE-4C65-80FE-DB00DB9B720A}"/>
            </a:ext>
          </a:extLst>
        </xdr:cNvPr>
        <xdr:cNvSpPr/>
      </xdr:nvSpPr>
      <xdr:spPr>
        <a:xfrm>
          <a:off x="16268700" y="10302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8255</xdr:rowOff>
    </xdr:from>
    <xdr:to>
      <xdr:col>81</xdr:col>
      <xdr:colOff>101600</xdr:colOff>
      <xdr:row>60</xdr:row>
      <xdr:rowOff>109855</xdr:rowOff>
    </xdr:to>
    <xdr:sp macro="" textlink="">
      <xdr:nvSpPr>
        <xdr:cNvPr id="518" name="フローチャート: 判断 517">
          <a:extLst>
            <a:ext uri="{FF2B5EF4-FFF2-40B4-BE49-F238E27FC236}">
              <a16:creationId xmlns:a16="http://schemas.microsoft.com/office/drawing/2014/main" id="{E46B6655-2A84-4FA0-836F-0E88624E52CD}"/>
            </a:ext>
          </a:extLst>
        </xdr:cNvPr>
        <xdr:cNvSpPr/>
      </xdr:nvSpPr>
      <xdr:spPr>
        <a:xfrm>
          <a:off x="15430500" y="1029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154940</xdr:rowOff>
    </xdr:from>
    <xdr:to>
      <xdr:col>76</xdr:col>
      <xdr:colOff>165100</xdr:colOff>
      <xdr:row>60</xdr:row>
      <xdr:rowOff>85090</xdr:rowOff>
    </xdr:to>
    <xdr:sp macro="" textlink="">
      <xdr:nvSpPr>
        <xdr:cNvPr id="519" name="フローチャート: 判断 518">
          <a:extLst>
            <a:ext uri="{FF2B5EF4-FFF2-40B4-BE49-F238E27FC236}">
              <a16:creationId xmlns:a16="http://schemas.microsoft.com/office/drawing/2014/main" id="{597D964D-28D1-475E-9041-A6D4A48060B8}"/>
            </a:ext>
          </a:extLst>
        </xdr:cNvPr>
        <xdr:cNvSpPr/>
      </xdr:nvSpPr>
      <xdr:spPr>
        <a:xfrm>
          <a:off x="14541500" y="10270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107315</xdr:rowOff>
    </xdr:from>
    <xdr:to>
      <xdr:col>72</xdr:col>
      <xdr:colOff>38100</xdr:colOff>
      <xdr:row>60</xdr:row>
      <xdr:rowOff>37465</xdr:rowOff>
    </xdr:to>
    <xdr:sp macro="" textlink="">
      <xdr:nvSpPr>
        <xdr:cNvPr id="520" name="フローチャート: 判断 519">
          <a:extLst>
            <a:ext uri="{FF2B5EF4-FFF2-40B4-BE49-F238E27FC236}">
              <a16:creationId xmlns:a16="http://schemas.microsoft.com/office/drawing/2014/main" id="{B7DB9773-786F-43CF-923D-2C2EE4B974DF}"/>
            </a:ext>
          </a:extLst>
        </xdr:cNvPr>
        <xdr:cNvSpPr/>
      </xdr:nvSpPr>
      <xdr:spPr>
        <a:xfrm>
          <a:off x="13652500" y="10222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95885</xdr:rowOff>
    </xdr:from>
    <xdr:to>
      <xdr:col>67</xdr:col>
      <xdr:colOff>101600</xdr:colOff>
      <xdr:row>60</xdr:row>
      <xdr:rowOff>26035</xdr:rowOff>
    </xdr:to>
    <xdr:sp macro="" textlink="">
      <xdr:nvSpPr>
        <xdr:cNvPr id="521" name="フローチャート: 判断 520">
          <a:extLst>
            <a:ext uri="{FF2B5EF4-FFF2-40B4-BE49-F238E27FC236}">
              <a16:creationId xmlns:a16="http://schemas.microsoft.com/office/drawing/2014/main" id="{E6409A0E-0AF9-4ACA-BBB9-E3CA3FF838E2}"/>
            </a:ext>
          </a:extLst>
        </xdr:cNvPr>
        <xdr:cNvSpPr/>
      </xdr:nvSpPr>
      <xdr:spPr>
        <a:xfrm>
          <a:off x="12763500" y="10211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22" name="テキスト ボックス 521">
          <a:extLst>
            <a:ext uri="{FF2B5EF4-FFF2-40B4-BE49-F238E27FC236}">
              <a16:creationId xmlns:a16="http://schemas.microsoft.com/office/drawing/2014/main" id="{431602D9-8815-4D38-A5A1-0531CAFBE98A}"/>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23" name="テキスト ボックス 522">
          <a:extLst>
            <a:ext uri="{FF2B5EF4-FFF2-40B4-BE49-F238E27FC236}">
              <a16:creationId xmlns:a16="http://schemas.microsoft.com/office/drawing/2014/main" id="{AAA5C7BC-C40F-497B-99DA-60D9C8165E7A}"/>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24" name="テキスト ボックス 523">
          <a:extLst>
            <a:ext uri="{FF2B5EF4-FFF2-40B4-BE49-F238E27FC236}">
              <a16:creationId xmlns:a16="http://schemas.microsoft.com/office/drawing/2014/main" id="{99120AC0-2C18-44AA-BBD8-547A5393F88D}"/>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25" name="テキスト ボックス 524">
          <a:extLst>
            <a:ext uri="{FF2B5EF4-FFF2-40B4-BE49-F238E27FC236}">
              <a16:creationId xmlns:a16="http://schemas.microsoft.com/office/drawing/2014/main" id="{2B71F6F9-E218-4A1D-86E1-BD59B5C48943}"/>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26" name="テキスト ボックス 525">
          <a:extLst>
            <a:ext uri="{FF2B5EF4-FFF2-40B4-BE49-F238E27FC236}">
              <a16:creationId xmlns:a16="http://schemas.microsoft.com/office/drawing/2014/main" id="{CA6E5D37-0643-45D1-B149-44182D865F63}"/>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21590</xdr:rowOff>
    </xdr:from>
    <xdr:to>
      <xdr:col>85</xdr:col>
      <xdr:colOff>177800</xdr:colOff>
      <xdr:row>58</xdr:row>
      <xdr:rowOff>123190</xdr:rowOff>
    </xdr:to>
    <xdr:sp macro="" textlink="">
      <xdr:nvSpPr>
        <xdr:cNvPr id="527" name="楕円 526">
          <a:extLst>
            <a:ext uri="{FF2B5EF4-FFF2-40B4-BE49-F238E27FC236}">
              <a16:creationId xmlns:a16="http://schemas.microsoft.com/office/drawing/2014/main" id="{6875EAB6-8715-4F9A-8484-1189D839672F}"/>
            </a:ext>
          </a:extLst>
        </xdr:cNvPr>
        <xdr:cNvSpPr/>
      </xdr:nvSpPr>
      <xdr:spPr>
        <a:xfrm>
          <a:off x="16268700" y="9965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57</xdr:row>
      <xdr:rowOff>44467</xdr:rowOff>
    </xdr:from>
    <xdr:ext cx="405111" cy="259045"/>
    <xdr:sp macro="" textlink="">
      <xdr:nvSpPr>
        <xdr:cNvPr id="528" name="【学校施設】&#10;有形固定資産減価償却率該当値テキスト">
          <a:extLst>
            <a:ext uri="{FF2B5EF4-FFF2-40B4-BE49-F238E27FC236}">
              <a16:creationId xmlns:a16="http://schemas.microsoft.com/office/drawing/2014/main" id="{AE1424E7-FB84-429A-8F2C-90DF120368D9}"/>
            </a:ext>
          </a:extLst>
        </xdr:cNvPr>
        <xdr:cNvSpPr txBox="1"/>
      </xdr:nvSpPr>
      <xdr:spPr>
        <a:xfrm>
          <a:off x="16357600" y="9817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64</xdr:row>
      <xdr:rowOff>25400</xdr:rowOff>
    </xdr:from>
    <xdr:to>
      <xdr:col>81</xdr:col>
      <xdr:colOff>101600</xdr:colOff>
      <xdr:row>64</xdr:row>
      <xdr:rowOff>127000</xdr:rowOff>
    </xdr:to>
    <xdr:sp macro="" textlink="">
      <xdr:nvSpPr>
        <xdr:cNvPr id="529" name="楕円 528">
          <a:extLst>
            <a:ext uri="{FF2B5EF4-FFF2-40B4-BE49-F238E27FC236}">
              <a16:creationId xmlns:a16="http://schemas.microsoft.com/office/drawing/2014/main" id="{624953FC-5A3D-4F4F-9727-02A427C95B26}"/>
            </a:ext>
          </a:extLst>
        </xdr:cNvPr>
        <xdr:cNvSpPr/>
      </xdr:nvSpPr>
      <xdr:spPr>
        <a:xfrm>
          <a:off x="15430500" y="1099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72390</xdr:rowOff>
    </xdr:from>
    <xdr:to>
      <xdr:col>85</xdr:col>
      <xdr:colOff>127000</xdr:colOff>
      <xdr:row>64</xdr:row>
      <xdr:rowOff>76200</xdr:rowOff>
    </xdr:to>
    <xdr:cxnSp macro="">
      <xdr:nvCxnSpPr>
        <xdr:cNvPr id="530" name="直線コネクタ 529">
          <a:extLst>
            <a:ext uri="{FF2B5EF4-FFF2-40B4-BE49-F238E27FC236}">
              <a16:creationId xmlns:a16="http://schemas.microsoft.com/office/drawing/2014/main" id="{125CF9E1-61DA-400C-BBE4-66861D62431A}"/>
            </a:ext>
          </a:extLst>
        </xdr:cNvPr>
        <xdr:cNvCxnSpPr/>
      </xdr:nvCxnSpPr>
      <xdr:spPr>
        <a:xfrm flipV="1">
          <a:off x="15481300" y="10016490"/>
          <a:ext cx="838200" cy="10325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64</xdr:row>
      <xdr:rowOff>25400</xdr:rowOff>
    </xdr:from>
    <xdr:to>
      <xdr:col>76</xdr:col>
      <xdr:colOff>165100</xdr:colOff>
      <xdr:row>64</xdr:row>
      <xdr:rowOff>127000</xdr:rowOff>
    </xdr:to>
    <xdr:sp macro="" textlink="">
      <xdr:nvSpPr>
        <xdr:cNvPr id="531" name="楕円 530">
          <a:extLst>
            <a:ext uri="{FF2B5EF4-FFF2-40B4-BE49-F238E27FC236}">
              <a16:creationId xmlns:a16="http://schemas.microsoft.com/office/drawing/2014/main" id="{767B2DA7-0487-4E4A-BF5E-68C93833D9EF}"/>
            </a:ext>
          </a:extLst>
        </xdr:cNvPr>
        <xdr:cNvSpPr/>
      </xdr:nvSpPr>
      <xdr:spPr>
        <a:xfrm>
          <a:off x="14541500" y="1099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64</xdr:row>
      <xdr:rowOff>76200</xdr:rowOff>
    </xdr:from>
    <xdr:to>
      <xdr:col>81</xdr:col>
      <xdr:colOff>50800</xdr:colOff>
      <xdr:row>64</xdr:row>
      <xdr:rowOff>76200</xdr:rowOff>
    </xdr:to>
    <xdr:cxnSp macro="">
      <xdr:nvCxnSpPr>
        <xdr:cNvPr id="532" name="直線コネクタ 531">
          <a:extLst>
            <a:ext uri="{FF2B5EF4-FFF2-40B4-BE49-F238E27FC236}">
              <a16:creationId xmlns:a16="http://schemas.microsoft.com/office/drawing/2014/main" id="{A1C70EB8-3C43-4C77-9454-77001460762F}"/>
            </a:ext>
          </a:extLst>
        </xdr:cNvPr>
        <xdr:cNvCxnSpPr/>
      </xdr:nvCxnSpPr>
      <xdr:spPr>
        <a:xfrm>
          <a:off x="14592300" y="1104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64</xdr:row>
      <xdr:rowOff>25400</xdr:rowOff>
    </xdr:from>
    <xdr:to>
      <xdr:col>72</xdr:col>
      <xdr:colOff>38100</xdr:colOff>
      <xdr:row>64</xdr:row>
      <xdr:rowOff>127000</xdr:rowOff>
    </xdr:to>
    <xdr:sp macro="" textlink="">
      <xdr:nvSpPr>
        <xdr:cNvPr id="533" name="楕円 532">
          <a:extLst>
            <a:ext uri="{FF2B5EF4-FFF2-40B4-BE49-F238E27FC236}">
              <a16:creationId xmlns:a16="http://schemas.microsoft.com/office/drawing/2014/main" id="{4DAF1D8D-3210-4FD7-B504-6182D2816601}"/>
            </a:ext>
          </a:extLst>
        </xdr:cNvPr>
        <xdr:cNvSpPr/>
      </xdr:nvSpPr>
      <xdr:spPr>
        <a:xfrm>
          <a:off x="13652500" y="1099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64</xdr:row>
      <xdr:rowOff>76200</xdr:rowOff>
    </xdr:from>
    <xdr:to>
      <xdr:col>76</xdr:col>
      <xdr:colOff>114300</xdr:colOff>
      <xdr:row>64</xdr:row>
      <xdr:rowOff>76200</xdr:rowOff>
    </xdr:to>
    <xdr:cxnSp macro="">
      <xdr:nvCxnSpPr>
        <xdr:cNvPr id="534" name="直線コネクタ 533">
          <a:extLst>
            <a:ext uri="{FF2B5EF4-FFF2-40B4-BE49-F238E27FC236}">
              <a16:creationId xmlns:a16="http://schemas.microsoft.com/office/drawing/2014/main" id="{6AAE7715-8359-4052-9D48-85FFA7A681F6}"/>
            </a:ext>
          </a:extLst>
        </xdr:cNvPr>
        <xdr:cNvCxnSpPr/>
      </xdr:nvCxnSpPr>
      <xdr:spPr>
        <a:xfrm>
          <a:off x="13703300" y="1104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64</xdr:row>
      <xdr:rowOff>25400</xdr:rowOff>
    </xdr:from>
    <xdr:to>
      <xdr:col>67</xdr:col>
      <xdr:colOff>101600</xdr:colOff>
      <xdr:row>64</xdr:row>
      <xdr:rowOff>127000</xdr:rowOff>
    </xdr:to>
    <xdr:sp macro="" textlink="">
      <xdr:nvSpPr>
        <xdr:cNvPr id="535" name="楕円 534">
          <a:extLst>
            <a:ext uri="{FF2B5EF4-FFF2-40B4-BE49-F238E27FC236}">
              <a16:creationId xmlns:a16="http://schemas.microsoft.com/office/drawing/2014/main" id="{A55FEC8D-7446-4505-BE84-42A04CBBE09A}"/>
            </a:ext>
          </a:extLst>
        </xdr:cNvPr>
        <xdr:cNvSpPr/>
      </xdr:nvSpPr>
      <xdr:spPr>
        <a:xfrm>
          <a:off x="12763500" y="1099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64</xdr:row>
      <xdr:rowOff>76200</xdr:rowOff>
    </xdr:from>
    <xdr:to>
      <xdr:col>71</xdr:col>
      <xdr:colOff>177800</xdr:colOff>
      <xdr:row>64</xdr:row>
      <xdr:rowOff>76200</xdr:rowOff>
    </xdr:to>
    <xdr:cxnSp macro="">
      <xdr:nvCxnSpPr>
        <xdr:cNvPr id="536" name="直線コネクタ 535">
          <a:extLst>
            <a:ext uri="{FF2B5EF4-FFF2-40B4-BE49-F238E27FC236}">
              <a16:creationId xmlns:a16="http://schemas.microsoft.com/office/drawing/2014/main" id="{6845D06F-1AEA-49CF-834E-549BD8EE90B5}"/>
            </a:ext>
          </a:extLst>
        </xdr:cNvPr>
        <xdr:cNvCxnSpPr/>
      </xdr:nvCxnSpPr>
      <xdr:spPr>
        <a:xfrm>
          <a:off x="12814300" y="1104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126382</xdr:rowOff>
    </xdr:from>
    <xdr:ext cx="405111" cy="259045"/>
    <xdr:sp macro="" textlink="">
      <xdr:nvSpPr>
        <xdr:cNvPr id="537" name="n_1aveValue【学校施設】&#10;有形固定資産減価償却率">
          <a:extLst>
            <a:ext uri="{FF2B5EF4-FFF2-40B4-BE49-F238E27FC236}">
              <a16:creationId xmlns:a16="http://schemas.microsoft.com/office/drawing/2014/main" id="{5AAF9FF1-43AD-4A45-B6B3-B476FC092412}"/>
            </a:ext>
          </a:extLst>
        </xdr:cNvPr>
        <xdr:cNvSpPr txBox="1"/>
      </xdr:nvSpPr>
      <xdr:spPr>
        <a:xfrm>
          <a:off x="15266044" y="100704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101617</xdr:rowOff>
    </xdr:from>
    <xdr:ext cx="405111" cy="259045"/>
    <xdr:sp macro="" textlink="">
      <xdr:nvSpPr>
        <xdr:cNvPr id="538" name="n_2aveValue【学校施設】&#10;有形固定資産減価償却率">
          <a:extLst>
            <a:ext uri="{FF2B5EF4-FFF2-40B4-BE49-F238E27FC236}">
              <a16:creationId xmlns:a16="http://schemas.microsoft.com/office/drawing/2014/main" id="{7D280DBF-6540-4F28-AD6E-0CCCED4BACE6}"/>
            </a:ext>
          </a:extLst>
        </xdr:cNvPr>
        <xdr:cNvSpPr txBox="1"/>
      </xdr:nvSpPr>
      <xdr:spPr>
        <a:xfrm>
          <a:off x="14389744" y="10045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53992</xdr:rowOff>
    </xdr:from>
    <xdr:ext cx="405111" cy="259045"/>
    <xdr:sp macro="" textlink="">
      <xdr:nvSpPr>
        <xdr:cNvPr id="539" name="n_3aveValue【学校施設】&#10;有形固定資産減価償却率">
          <a:extLst>
            <a:ext uri="{FF2B5EF4-FFF2-40B4-BE49-F238E27FC236}">
              <a16:creationId xmlns:a16="http://schemas.microsoft.com/office/drawing/2014/main" id="{7521BAE6-BDAF-4DAE-B999-D0D95921FF0F}"/>
            </a:ext>
          </a:extLst>
        </xdr:cNvPr>
        <xdr:cNvSpPr txBox="1"/>
      </xdr:nvSpPr>
      <xdr:spPr>
        <a:xfrm>
          <a:off x="13500744" y="9998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42562</xdr:rowOff>
    </xdr:from>
    <xdr:ext cx="405111" cy="259045"/>
    <xdr:sp macro="" textlink="">
      <xdr:nvSpPr>
        <xdr:cNvPr id="540" name="n_4aveValue【学校施設】&#10;有形固定資産減価償却率">
          <a:extLst>
            <a:ext uri="{FF2B5EF4-FFF2-40B4-BE49-F238E27FC236}">
              <a16:creationId xmlns:a16="http://schemas.microsoft.com/office/drawing/2014/main" id="{9767DA56-CFE0-48B4-BFCE-944ED6905216}"/>
            </a:ext>
          </a:extLst>
        </xdr:cNvPr>
        <xdr:cNvSpPr txBox="1"/>
      </xdr:nvSpPr>
      <xdr:spPr>
        <a:xfrm>
          <a:off x="12611744" y="99866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79</xdr:col>
      <xdr:colOff>184227</xdr:colOff>
      <xdr:row>64</xdr:row>
      <xdr:rowOff>118127</xdr:rowOff>
    </xdr:from>
    <xdr:ext cx="469744" cy="259045"/>
    <xdr:sp macro="" textlink="">
      <xdr:nvSpPr>
        <xdr:cNvPr id="541" name="n_1mainValue【学校施設】&#10;有形固定資産減価償却率">
          <a:extLst>
            <a:ext uri="{FF2B5EF4-FFF2-40B4-BE49-F238E27FC236}">
              <a16:creationId xmlns:a16="http://schemas.microsoft.com/office/drawing/2014/main" id="{30054739-7B3D-48E1-8E80-1D7A7E0207A0}"/>
            </a:ext>
          </a:extLst>
        </xdr:cNvPr>
        <xdr:cNvSpPr txBox="1"/>
      </xdr:nvSpPr>
      <xdr:spPr>
        <a:xfrm>
          <a:off x="15233727" y="1109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69927</xdr:colOff>
      <xdr:row>64</xdr:row>
      <xdr:rowOff>118127</xdr:rowOff>
    </xdr:from>
    <xdr:ext cx="469744" cy="259045"/>
    <xdr:sp macro="" textlink="">
      <xdr:nvSpPr>
        <xdr:cNvPr id="542" name="n_2mainValue【学校施設】&#10;有形固定資産減価償却率">
          <a:extLst>
            <a:ext uri="{FF2B5EF4-FFF2-40B4-BE49-F238E27FC236}">
              <a16:creationId xmlns:a16="http://schemas.microsoft.com/office/drawing/2014/main" id="{367577E7-57BC-4A7A-B963-6CB9CEE8B6A7}"/>
            </a:ext>
          </a:extLst>
        </xdr:cNvPr>
        <xdr:cNvSpPr txBox="1"/>
      </xdr:nvSpPr>
      <xdr:spPr>
        <a:xfrm>
          <a:off x="14357427" y="1109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133427</xdr:colOff>
      <xdr:row>64</xdr:row>
      <xdr:rowOff>118127</xdr:rowOff>
    </xdr:from>
    <xdr:ext cx="469744" cy="259045"/>
    <xdr:sp macro="" textlink="">
      <xdr:nvSpPr>
        <xdr:cNvPr id="543" name="n_3mainValue【学校施設】&#10;有形固定資産減価償却率">
          <a:extLst>
            <a:ext uri="{FF2B5EF4-FFF2-40B4-BE49-F238E27FC236}">
              <a16:creationId xmlns:a16="http://schemas.microsoft.com/office/drawing/2014/main" id="{237377FC-2263-48BE-9FEE-BFF963419961}"/>
            </a:ext>
          </a:extLst>
        </xdr:cNvPr>
        <xdr:cNvSpPr txBox="1"/>
      </xdr:nvSpPr>
      <xdr:spPr>
        <a:xfrm>
          <a:off x="13468427" y="1109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6427</xdr:colOff>
      <xdr:row>64</xdr:row>
      <xdr:rowOff>118127</xdr:rowOff>
    </xdr:from>
    <xdr:ext cx="469744" cy="259045"/>
    <xdr:sp macro="" textlink="">
      <xdr:nvSpPr>
        <xdr:cNvPr id="544" name="n_4mainValue【学校施設】&#10;有形固定資産減価償却率">
          <a:extLst>
            <a:ext uri="{FF2B5EF4-FFF2-40B4-BE49-F238E27FC236}">
              <a16:creationId xmlns:a16="http://schemas.microsoft.com/office/drawing/2014/main" id="{73EC66B9-4309-4721-A493-BBEC9279E3B6}"/>
            </a:ext>
          </a:extLst>
        </xdr:cNvPr>
        <xdr:cNvSpPr txBox="1"/>
      </xdr:nvSpPr>
      <xdr:spPr>
        <a:xfrm>
          <a:off x="12579427" y="11090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45" name="正方形/長方形 544">
          <a:extLst>
            <a:ext uri="{FF2B5EF4-FFF2-40B4-BE49-F238E27FC236}">
              <a16:creationId xmlns:a16="http://schemas.microsoft.com/office/drawing/2014/main" id="{FDEE460E-65F1-4E55-9AA8-255ABCB390E6}"/>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46" name="正方形/長方形 545">
          <a:extLst>
            <a:ext uri="{FF2B5EF4-FFF2-40B4-BE49-F238E27FC236}">
              <a16:creationId xmlns:a16="http://schemas.microsoft.com/office/drawing/2014/main" id="{80083E2D-BD54-40AF-AAB9-266A20482B44}"/>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47" name="正方形/長方形 546">
          <a:extLst>
            <a:ext uri="{FF2B5EF4-FFF2-40B4-BE49-F238E27FC236}">
              <a16:creationId xmlns:a16="http://schemas.microsoft.com/office/drawing/2014/main" id="{F15BA94C-2797-4269-A64C-1A9378B1FB11}"/>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48" name="正方形/長方形 547">
          <a:extLst>
            <a:ext uri="{FF2B5EF4-FFF2-40B4-BE49-F238E27FC236}">
              <a16:creationId xmlns:a16="http://schemas.microsoft.com/office/drawing/2014/main" id="{D9CF40BD-936A-4B48-A556-F658C9A8BE4A}"/>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49" name="正方形/長方形 548">
          <a:extLst>
            <a:ext uri="{FF2B5EF4-FFF2-40B4-BE49-F238E27FC236}">
              <a16:creationId xmlns:a16="http://schemas.microsoft.com/office/drawing/2014/main" id="{53A2C399-C15B-403F-942B-4F1795460157}"/>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50" name="正方形/長方形 549">
          <a:extLst>
            <a:ext uri="{FF2B5EF4-FFF2-40B4-BE49-F238E27FC236}">
              <a16:creationId xmlns:a16="http://schemas.microsoft.com/office/drawing/2014/main" id="{A5C402C1-92A6-43D2-9A84-F671DA553B1E}"/>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51" name="正方形/長方形 550">
          <a:extLst>
            <a:ext uri="{FF2B5EF4-FFF2-40B4-BE49-F238E27FC236}">
              <a16:creationId xmlns:a16="http://schemas.microsoft.com/office/drawing/2014/main" id="{1705662E-DE0E-4C49-BF09-EC8891AAE78F}"/>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52" name="正方形/長方形 551">
          <a:extLst>
            <a:ext uri="{FF2B5EF4-FFF2-40B4-BE49-F238E27FC236}">
              <a16:creationId xmlns:a16="http://schemas.microsoft.com/office/drawing/2014/main" id="{65791148-5480-4931-BF8E-36D421FA0F4F}"/>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53" name="テキスト ボックス 552">
          <a:extLst>
            <a:ext uri="{FF2B5EF4-FFF2-40B4-BE49-F238E27FC236}">
              <a16:creationId xmlns:a16="http://schemas.microsoft.com/office/drawing/2014/main" id="{3993D74D-32B5-459A-844A-984857719CA0}"/>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54" name="直線コネクタ 553">
          <a:extLst>
            <a:ext uri="{FF2B5EF4-FFF2-40B4-BE49-F238E27FC236}">
              <a16:creationId xmlns:a16="http://schemas.microsoft.com/office/drawing/2014/main" id="{09E29B3B-B2A8-4F1D-9C1D-057D55267F29}"/>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555" name="直線コネクタ 554">
          <a:extLst>
            <a:ext uri="{FF2B5EF4-FFF2-40B4-BE49-F238E27FC236}">
              <a16:creationId xmlns:a16="http://schemas.microsoft.com/office/drawing/2014/main" id="{1D31B2BE-3D3F-43B4-A9E6-FB5D5A2C130B}"/>
            </a:ext>
          </a:extLst>
        </xdr:cNvPr>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556" name="テキスト ボックス 555">
          <a:extLst>
            <a:ext uri="{FF2B5EF4-FFF2-40B4-BE49-F238E27FC236}">
              <a16:creationId xmlns:a16="http://schemas.microsoft.com/office/drawing/2014/main" id="{AAEA0C84-0862-48A2-BFE2-6D9F3B42A88B}"/>
            </a:ext>
          </a:extLst>
        </xdr:cNvPr>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557" name="直線コネクタ 556">
          <a:extLst>
            <a:ext uri="{FF2B5EF4-FFF2-40B4-BE49-F238E27FC236}">
              <a16:creationId xmlns:a16="http://schemas.microsoft.com/office/drawing/2014/main" id="{0494A9F7-3860-475C-B1B1-BFDE067B836A}"/>
            </a:ext>
          </a:extLst>
        </xdr:cNvPr>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60</xdr:row>
      <xdr:rowOff>86377</xdr:rowOff>
    </xdr:from>
    <xdr:ext cx="531299" cy="259045"/>
    <xdr:sp macro="" textlink="">
      <xdr:nvSpPr>
        <xdr:cNvPr id="558" name="テキスト ボックス 557">
          <a:extLst>
            <a:ext uri="{FF2B5EF4-FFF2-40B4-BE49-F238E27FC236}">
              <a16:creationId xmlns:a16="http://schemas.microsoft.com/office/drawing/2014/main" id="{0EA5423F-30CC-48D8-AD4C-9EA2018B9155}"/>
            </a:ext>
          </a:extLst>
        </xdr:cNvPr>
        <xdr:cNvSpPr txBox="1"/>
      </xdr:nvSpPr>
      <xdr:spPr>
        <a:xfrm>
          <a:off x="17756701" y="1037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559" name="直線コネクタ 558">
          <a:extLst>
            <a:ext uri="{FF2B5EF4-FFF2-40B4-BE49-F238E27FC236}">
              <a16:creationId xmlns:a16="http://schemas.microsoft.com/office/drawing/2014/main" id="{21CB0C6E-A091-404C-8677-1E4154938AEB}"/>
            </a:ext>
          </a:extLst>
        </xdr:cNvPr>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57</xdr:row>
      <xdr:rowOff>143527</xdr:rowOff>
    </xdr:from>
    <xdr:ext cx="531299" cy="259045"/>
    <xdr:sp macro="" textlink="">
      <xdr:nvSpPr>
        <xdr:cNvPr id="560" name="テキスト ボックス 559">
          <a:extLst>
            <a:ext uri="{FF2B5EF4-FFF2-40B4-BE49-F238E27FC236}">
              <a16:creationId xmlns:a16="http://schemas.microsoft.com/office/drawing/2014/main" id="{9B6E8F48-4CCD-4389-8406-70D84DE91DB9}"/>
            </a:ext>
          </a:extLst>
        </xdr:cNvPr>
        <xdr:cNvSpPr txBox="1"/>
      </xdr:nvSpPr>
      <xdr:spPr>
        <a:xfrm>
          <a:off x="17756701" y="991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561" name="直線コネクタ 560">
          <a:extLst>
            <a:ext uri="{FF2B5EF4-FFF2-40B4-BE49-F238E27FC236}">
              <a16:creationId xmlns:a16="http://schemas.microsoft.com/office/drawing/2014/main" id="{1A001D81-D58F-497C-B72F-3BE2BB3AC17E}"/>
            </a:ext>
          </a:extLst>
        </xdr:cNvPr>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29227</xdr:rowOff>
    </xdr:from>
    <xdr:ext cx="531299" cy="259045"/>
    <xdr:sp macro="" textlink="">
      <xdr:nvSpPr>
        <xdr:cNvPr id="562" name="テキスト ボックス 561">
          <a:extLst>
            <a:ext uri="{FF2B5EF4-FFF2-40B4-BE49-F238E27FC236}">
              <a16:creationId xmlns:a16="http://schemas.microsoft.com/office/drawing/2014/main" id="{68E6D1BE-972B-492D-BC8B-716C8434DE3D}"/>
            </a:ext>
          </a:extLst>
        </xdr:cNvPr>
        <xdr:cNvSpPr txBox="1"/>
      </xdr:nvSpPr>
      <xdr:spPr>
        <a:xfrm>
          <a:off x="17756701" y="945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63" name="直線コネクタ 562">
          <a:extLst>
            <a:ext uri="{FF2B5EF4-FFF2-40B4-BE49-F238E27FC236}">
              <a16:creationId xmlns:a16="http://schemas.microsoft.com/office/drawing/2014/main" id="{905480E8-526D-40E9-BF70-3595A1EA96A2}"/>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64" name="テキスト ボックス 563">
          <a:extLst>
            <a:ext uri="{FF2B5EF4-FFF2-40B4-BE49-F238E27FC236}">
              <a16:creationId xmlns:a16="http://schemas.microsoft.com/office/drawing/2014/main" id="{19946D6D-6243-4B19-9D77-52E743818EB8}"/>
            </a:ext>
          </a:extLst>
        </xdr:cNvPr>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65" name="【学校施設】&#10;一人当たり面積グラフ枠">
          <a:extLst>
            <a:ext uri="{FF2B5EF4-FFF2-40B4-BE49-F238E27FC236}">
              <a16:creationId xmlns:a16="http://schemas.microsoft.com/office/drawing/2014/main" id="{85148F34-781B-475A-AA66-84742CB034E8}"/>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64877</xdr:rowOff>
    </xdr:from>
    <xdr:to>
      <xdr:col>116</xdr:col>
      <xdr:colOff>62864</xdr:colOff>
      <xdr:row>63</xdr:row>
      <xdr:rowOff>127284</xdr:rowOff>
    </xdr:to>
    <xdr:cxnSp macro="">
      <xdr:nvCxnSpPr>
        <xdr:cNvPr id="566" name="直線コネクタ 565">
          <a:extLst>
            <a:ext uri="{FF2B5EF4-FFF2-40B4-BE49-F238E27FC236}">
              <a16:creationId xmlns:a16="http://schemas.microsoft.com/office/drawing/2014/main" id="{3B60C198-D41D-46B1-839B-A4F266E3028B}"/>
            </a:ext>
          </a:extLst>
        </xdr:cNvPr>
        <xdr:cNvCxnSpPr/>
      </xdr:nvCxnSpPr>
      <xdr:spPr>
        <a:xfrm flipV="1">
          <a:off x="22160864" y="9666077"/>
          <a:ext cx="0" cy="12625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131111</xdr:rowOff>
    </xdr:from>
    <xdr:ext cx="469744" cy="259045"/>
    <xdr:sp macro="" textlink="">
      <xdr:nvSpPr>
        <xdr:cNvPr id="567" name="【学校施設】&#10;一人当たり面積最小値テキスト">
          <a:extLst>
            <a:ext uri="{FF2B5EF4-FFF2-40B4-BE49-F238E27FC236}">
              <a16:creationId xmlns:a16="http://schemas.microsoft.com/office/drawing/2014/main" id="{6E59F56D-0DEC-42AF-BE40-6125BFDD1775}"/>
            </a:ext>
          </a:extLst>
        </xdr:cNvPr>
        <xdr:cNvSpPr txBox="1"/>
      </xdr:nvSpPr>
      <xdr:spPr>
        <a:xfrm>
          <a:off x="22199600" y="109324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0.966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127284</xdr:rowOff>
    </xdr:from>
    <xdr:to>
      <xdr:col>116</xdr:col>
      <xdr:colOff>152400</xdr:colOff>
      <xdr:row>63</xdr:row>
      <xdr:rowOff>127284</xdr:rowOff>
    </xdr:to>
    <xdr:cxnSp macro="">
      <xdr:nvCxnSpPr>
        <xdr:cNvPr id="568" name="直線コネクタ 567">
          <a:extLst>
            <a:ext uri="{FF2B5EF4-FFF2-40B4-BE49-F238E27FC236}">
              <a16:creationId xmlns:a16="http://schemas.microsoft.com/office/drawing/2014/main" id="{528D3CCB-9B93-4BD5-8341-5098F754AC2E}"/>
            </a:ext>
          </a:extLst>
        </xdr:cNvPr>
        <xdr:cNvCxnSpPr/>
      </xdr:nvCxnSpPr>
      <xdr:spPr>
        <a:xfrm>
          <a:off x="22072600" y="109286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11554</xdr:rowOff>
    </xdr:from>
    <xdr:ext cx="534377" cy="259045"/>
    <xdr:sp macro="" textlink="">
      <xdr:nvSpPr>
        <xdr:cNvPr id="569" name="【学校施設】&#10;一人当たり面積最大値テキスト">
          <a:extLst>
            <a:ext uri="{FF2B5EF4-FFF2-40B4-BE49-F238E27FC236}">
              <a16:creationId xmlns:a16="http://schemas.microsoft.com/office/drawing/2014/main" id="{A5E0383C-9786-48D9-8066-EDFB313C29C7}"/>
            </a:ext>
          </a:extLst>
        </xdr:cNvPr>
        <xdr:cNvSpPr txBox="1"/>
      </xdr:nvSpPr>
      <xdr:spPr>
        <a:xfrm>
          <a:off x="22199600" y="94413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28.581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64877</xdr:rowOff>
    </xdr:from>
    <xdr:to>
      <xdr:col>116</xdr:col>
      <xdr:colOff>152400</xdr:colOff>
      <xdr:row>56</xdr:row>
      <xdr:rowOff>64877</xdr:rowOff>
    </xdr:to>
    <xdr:cxnSp macro="">
      <xdr:nvCxnSpPr>
        <xdr:cNvPr id="570" name="直線コネクタ 569">
          <a:extLst>
            <a:ext uri="{FF2B5EF4-FFF2-40B4-BE49-F238E27FC236}">
              <a16:creationId xmlns:a16="http://schemas.microsoft.com/office/drawing/2014/main" id="{222E874D-BA9E-4CA5-B7DC-3B0A8D512B83}"/>
            </a:ext>
          </a:extLst>
        </xdr:cNvPr>
        <xdr:cNvCxnSpPr/>
      </xdr:nvCxnSpPr>
      <xdr:spPr>
        <a:xfrm>
          <a:off x="22072600" y="96660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112072</xdr:rowOff>
    </xdr:from>
    <xdr:ext cx="469744" cy="259045"/>
    <xdr:sp macro="" textlink="">
      <xdr:nvSpPr>
        <xdr:cNvPr id="571" name="【学校施設】&#10;一人当たり面積平均値テキスト">
          <a:extLst>
            <a:ext uri="{FF2B5EF4-FFF2-40B4-BE49-F238E27FC236}">
              <a16:creationId xmlns:a16="http://schemas.microsoft.com/office/drawing/2014/main" id="{5AA2DDBD-2853-40D3-834E-99184E0F25B7}"/>
            </a:ext>
          </a:extLst>
        </xdr:cNvPr>
        <xdr:cNvSpPr txBox="1"/>
      </xdr:nvSpPr>
      <xdr:spPr>
        <a:xfrm>
          <a:off x="22199600" y="1057052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89195</xdr:rowOff>
    </xdr:from>
    <xdr:to>
      <xdr:col>116</xdr:col>
      <xdr:colOff>114300</xdr:colOff>
      <xdr:row>63</xdr:row>
      <xdr:rowOff>19345</xdr:rowOff>
    </xdr:to>
    <xdr:sp macro="" textlink="">
      <xdr:nvSpPr>
        <xdr:cNvPr id="572" name="フローチャート: 判断 571">
          <a:extLst>
            <a:ext uri="{FF2B5EF4-FFF2-40B4-BE49-F238E27FC236}">
              <a16:creationId xmlns:a16="http://schemas.microsoft.com/office/drawing/2014/main" id="{62AC3734-E185-460B-8645-D6F3B5857D07}"/>
            </a:ext>
          </a:extLst>
        </xdr:cNvPr>
        <xdr:cNvSpPr/>
      </xdr:nvSpPr>
      <xdr:spPr>
        <a:xfrm>
          <a:off x="22110700" y="1071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96921</xdr:rowOff>
    </xdr:from>
    <xdr:to>
      <xdr:col>112</xdr:col>
      <xdr:colOff>38100</xdr:colOff>
      <xdr:row>63</xdr:row>
      <xdr:rowOff>27071</xdr:rowOff>
    </xdr:to>
    <xdr:sp macro="" textlink="">
      <xdr:nvSpPr>
        <xdr:cNvPr id="573" name="フローチャート: 判断 572">
          <a:extLst>
            <a:ext uri="{FF2B5EF4-FFF2-40B4-BE49-F238E27FC236}">
              <a16:creationId xmlns:a16="http://schemas.microsoft.com/office/drawing/2014/main" id="{42B0F5C6-9E49-4A83-B41E-6811BAA0E8AF}"/>
            </a:ext>
          </a:extLst>
        </xdr:cNvPr>
        <xdr:cNvSpPr/>
      </xdr:nvSpPr>
      <xdr:spPr>
        <a:xfrm>
          <a:off x="21272500" y="107268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104053</xdr:rowOff>
    </xdr:from>
    <xdr:to>
      <xdr:col>107</xdr:col>
      <xdr:colOff>101600</xdr:colOff>
      <xdr:row>63</xdr:row>
      <xdr:rowOff>34203</xdr:rowOff>
    </xdr:to>
    <xdr:sp macro="" textlink="">
      <xdr:nvSpPr>
        <xdr:cNvPr id="574" name="フローチャート: 判断 573">
          <a:extLst>
            <a:ext uri="{FF2B5EF4-FFF2-40B4-BE49-F238E27FC236}">
              <a16:creationId xmlns:a16="http://schemas.microsoft.com/office/drawing/2014/main" id="{B104F296-E383-4BF6-9189-4B1A83F2EB48}"/>
            </a:ext>
          </a:extLst>
        </xdr:cNvPr>
        <xdr:cNvSpPr/>
      </xdr:nvSpPr>
      <xdr:spPr>
        <a:xfrm>
          <a:off x="20383500" y="10733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106476</xdr:rowOff>
    </xdr:from>
    <xdr:to>
      <xdr:col>102</xdr:col>
      <xdr:colOff>165100</xdr:colOff>
      <xdr:row>63</xdr:row>
      <xdr:rowOff>36626</xdr:rowOff>
    </xdr:to>
    <xdr:sp macro="" textlink="">
      <xdr:nvSpPr>
        <xdr:cNvPr id="575" name="フローチャート: 判断 574">
          <a:extLst>
            <a:ext uri="{FF2B5EF4-FFF2-40B4-BE49-F238E27FC236}">
              <a16:creationId xmlns:a16="http://schemas.microsoft.com/office/drawing/2014/main" id="{BDAF04EA-CDDF-4450-86AB-354413A3D291}"/>
            </a:ext>
          </a:extLst>
        </xdr:cNvPr>
        <xdr:cNvSpPr/>
      </xdr:nvSpPr>
      <xdr:spPr>
        <a:xfrm>
          <a:off x="19494500" y="10736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96235</xdr:rowOff>
    </xdr:from>
    <xdr:to>
      <xdr:col>98</xdr:col>
      <xdr:colOff>38100</xdr:colOff>
      <xdr:row>63</xdr:row>
      <xdr:rowOff>26385</xdr:rowOff>
    </xdr:to>
    <xdr:sp macro="" textlink="">
      <xdr:nvSpPr>
        <xdr:cNvPr id="576" name="フローチャート: 判断 575">
          <a:extLst>
            <a:ext uri="{FF2B5EF4-FFF2-40B4-BE49-F238E27FC236}">
              <a16:creationId xmlns:a16="http://schemas.microsoft.com/office/drawing/2014/main" id="{75C1FC0A-C4D5-40FC-A160-B0CCD39E5CDB}"/>
            </a:ext>
          </a:extLst>
        </xdr:cNvPr>
        <xdr:cNvSpPr/>
      </xdr:nvSpPr>
      <xdr:spPr>
        <a:xfrm>
          <a:off x="18605500" y="10726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77" name="テキスト ボックス 576">
          <a:extLst>
            <a:ext uri="{FF2B5EF4-FFF2-40B4-BE49-F238E27FC236}">
              <a16:creationId xmlns:a16="http://schemas.microsoft.com/office/drawing/2014/main" id="{3B5FBC34-6D62-42E5-8BD0-AD9303D2C131}"/>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78" name="テキスト ボックス 577">
          <a:extLst>
            <a:ext uri="{FF2B5EF4-FFF2-40B4-BE49-F238E27FC236}">
              <a16:creationId xmlns:a16="http://schemas.microsoft.com/office/drawing/2014/main" id="{474EDE51-0F7E-4DC2-A754-45439AEB1A52}"/>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79" name="テキスト ボックス 578">
          <a:extLst>
            <a:ext uri="{FF2B5EF4-FFF2-40B4-BE49-F238E27FC236}">
              <a16:creationId xmlns:a16="http://schemas.microsoft.com/office/drawing/2014/main" id="{D6340939-795A-4387-827F-5CB2FEE76A0E}"/>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80" name="テキスト ボックス 579">
          <a:extLst>
            <a:ext uri="{FF2B5EF4-FFF2-40B4-BE49-F238E27FC236}">
              <a16:creationId xmlns:a16="http://schemas.microsoft.com/office/drawing/2014/main" id="{5ABD32B2-D4CB-4B7A-9D43-140F73C79460}"/>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81" name="テキスト ボックス 580">
          <a:extLst>
            <a:ext uri="{FF2B5EF4-FFF2-40B4-BE49-F238E27FC236}">
              <a16:creationId xmlns:a16="http://schemas.microsoft.com/office/drawing/2014/main" id="{45CF9866-2EBF-478E-B1B9-CF9A04579C74}"/>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159741</xdr:rowOff>
    </xdr:from>
    <xdr:to>
      <xdr:col>116</xdr:col>
      <xdr:colOff>114300</xdr:colOff>
      <xdr:row>63</xdr:row>
      <xdr:rowOff>89891</xdr:rowOff>
    </xdr:to>
    <xdr:sp macro="" textlink="">
      <xdr:nvSpPr>
        <xdr:cNvPr id="582" name="楕円 581">
          <a:extLst>
            <a:ext uri="{FF2B5EF4-FFF2-40B4-BE49-F238E27FC236}">
              <a16:creationId xmlns:a16="http://schemas.microsoft.com/office/drawing/2014/main" id="{014AB6B8-86C0-4736-B380-0E908A013A82}"/>
            </a:ext>
          </a:extLst>
        </xdr:cNvPr>
        <xdr:cNvSpPr/>
      </xdr:nvSpPr>
      <xdr:spPr>
        <a:xfrm>
          <a:off x="22110700" y="107896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74668</xdr:rowOff>
    </xdr:from>
    <xdr:ext cx="469744" cy="259045"/>
    <xdr:sp macro="" textlink="">
      <xdr:nvSpPr>
        <xdr:cNvPr id="583" name="【学校施設】&#10;一人当たり面積該当値テキスト">
          <a:extLst>
            <a:ext uri="{FF2B5EF4-FFF2-40B4-BE49-F238E27FC236}">
              <a16:creationId xmlns:a16="http://schemas.microsoft.com/office/drawing/2014/main" id="{C0268F1D-CBB2-49DB-8A18-DEE7B3230691}"/>
            </a:ext>
          </a:extLst>
        </xdr:cNvPr>
        <xdr:cNvSpPr txBox="1"/>
      </xdr:nvSpPr>
      <xdr:spPr>
        <a:xfrm>
          <a:off x="22199600" y="107045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155077</xdr:rowOff>
    </xdr:from>
    <xdr:to>
      <xdr:col>112</xdr:col>
      <xdr:colOff>38100</xdr:colOff>
      <xdr:row>63</xdr:row>
      <xdr:rowOff>85227</xdr:rowOff>
    </xdr:to>
    <xdr:sp macro="" textlink="">
      <xdr:nvSpPr>
        <xdr:cNvPr id="584" name="楕円 583">
          <a:extLst>
            <a:ext uri="{FF2B5EF4-FFF2-40B4-BE49-F238E27FC236}">
              <a16:creationId xmlns:a16="http://schemas.microsoft.com/office/drawing/2014/main" id="{9AD07F72-82BF-4AE0-B169-215084E4B684}"/>
            </a:ext>
          </a:extLst>
        </xdr:cNvPr>
        <xdr:cNvSpPr/>
      </xdr:nvSpPr>
      <xdr:spPr>
        <a:xfrm>
          <a:off x="21272500" y="107849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34427</xdr:rowOff>
    </xdr:from>
    <xdr:to>
      <xdr:col>116</xdr:col>
      <xdr:colOff>63500</xdr:colOff>
      <xdr:row>63</xdr:row>
      <xdr:rowOff>39091</xdr:rowOff>
    </xdr:to>
    <xdr:cxnSp macro="">
      <xdr:nvCxnSpPr>
        <xdr:cNvPr id="585" name="直線コネクタ 584">
          <a:extLst>
            <a:ext uri="{FF2B5EF4-FFF2-40B4-BE49-F238E27FC236}">
              <a16:creationId xmlns:a16="http://schemas.microsoft.com/office/drawing/2014/main" id="{E4AB42E9-ADB7-4C07-AB6C-283E7E737C7C}"/>
            </a:ext>
          </a:extLst>
        </xdr:cNvPr>
        <xdr:cNvCxnSpPr/>
      </xdr:nvCxnSpPr>
      <xdr:spPr>
        <a:xfrm>
          <a:off x="21323300" y="10835777"/>
          <a:ext cx="838200" cy="46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157729</xdr:rowOff>
    </xdr:from>
    <xdr:to>
      <xdr:col>107</xdr:col>
      <xdr:colOff>101600</xdr:colOff>
      <xdr:row>63</xdr:row>
      <xdr:rowOff>87879</xdr:rowOff>
    </xdr:to>
    <xdr:sp macro="" textlink="">
      <xdr:nvSpPr>
        <xdr:cNvPr id="586" name="楕円 585">
          <a:extLst>
            <a:ext uri="{FF2B5EF4-FFF2-40B4-BE49-F238E27FC236}">
              <a16:creationId xmlns:a16="http://schemas.microsoft.com/office/drawing/2014/main" id="{C4D7E61F-0B17-4C5F-8DAD-C6A0A648403A}"/>
            </a:ext>
          </a:extLst>
        </xdr:cNvPr>
        <xdr:cNvSpPr/>
      </xdr:nvSpPr>
      <xdr:spPr>
        <a:xfrm>
          <a:off x="20383500" y="10787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34427</xdr:rowOff>
    </xdr:from>
    <xdr:to>
      <xdr:col>111</xdr:col>
      <xdr:colOff>177800</xdr:colOff>
      <xdr:row>63</xdr:row>
      <xdr:rowOff>37079</xdr:rowOff>
    </xdr:to>
    <xdr:cxnSp macro="">
      <xdr:nvCxnSpPr>
        <xdr:cNvPr id="587" name="直線コネクタ 586">
          <a:extLst>
            <a:ext uri="{FF2B5EF4-FFF2-40B4-BE49-F238E27FC236}">
              <a16:creationId xmlns:a16="http://schemas.microsoft.com/office/drawing/2014/main" id="{8223F787-998C-495D-A240-D189B2B7F4B1}"/>
            </a:ext>
          </a:extLst>
        </xdr:cNvPr>
        <xdr:cNvCxnSpPr/>
      </xdr:nvCxnSpPr>
      <xdr:spPr>
        <a:xfrm flipV="1">
          <a:off x="20434300" y="10835777"/>
          <a:ext cx="889000" cy="2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161478</xdr:rowOff>
    </xdr:from>
    <xdr:to>
      <xdr:col>102</xdr:col>
      <xdr:colOff>165100</xdr:colOff>
      <xdr:row>63</xdr:row>
      <xdr:rowOff>91628</xdr:rowOff>
    </xdr:to>
    <xdr:sp macro="" textlink="">
      <xdr:nvSpPr>
        <xdr:cNvPr id="588" name="楕円 587">
          <a:extLst>
            <a:ext uri="{FF2B5EF4-FFF2-40B4-BE49-F238E27FC236}">
              <a16:creationId xmlns:a16="http://schemas.microsoft.com/office/drawing/2014/main" id="{AE6CD552-C1DA-4F0D-A41B-83EEEE73F9C9}"/>
            </a:ext>
          </a:extLst>
        </xdr:cNvPr>
        <xdr:cNvSpPr/>
      </xdr:nvSpPr>
      <xdr:spPr>
        <a:xfrm>
          <a:off x="19494500" y="10791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37079</xdr:rowOff>
    </xdr:from>
    <xdr:to>
      <xdr:col>107</xdr:col>
      <xdr:colOff>50800</xdr:colOff>
      <xdr:row>63</xdr:row>
      <xdr:rowOff>40828</xdr:rowOff>
    </xdr:to>
    <xdr:cxnSp macro="">
      <xdr:nvCxnSpPr>
        <xdr:cNvPr id="589" name="直線コネクタ 588">
          <a:extLst>
            <a:ext uri="{FF2B5EF4-FFF2-40B4-BE49-F238E27FC236}">
              <a16:creationId xmlns:a16="http://schemas.microsoft.com/office/drawing/2014/main" id="{209CB44E-F2DE-4E53-9F19-0DE70E63CB85}"/>
            </a:ext>
          </a:extLst>
        </xdr:cNvPr>
        <xdr:cNvCxnSpPr/>
      </xdr:nvCxnSpPr>
      <xdr:spPr>
        <a:xfrm flipV="1">
          <a:off x="19545300" y="10838429"/>
          <a:ext cx="889000" cy="37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165913</xdr:rowOff>
    </xdr:from>
    <xdr:to>
      <xdr:col>98</xdr:col>
      <xdr:colOff>38100</xdr:colOff>
      <xdr:row>63</xdr:row>
      <xdr:rowOff>96063</xdr:rowOff>
    </xdr:to>
    <xdr:sp macro="" textlink="">
      <xdr:nvSpPr>
        <xdr:cNvPr id="590" name="楕円 589">
          <a:extLst>
            <a:ext uri="{FF2B5EF4-FFF2-40B4-BE49-F238E27FC236}">
              <a16:creationId xmlns:a16="http://schemas.microsoft.com/office/drawing/2014/main" id="{EF7CF43D-7067-4473-B832-811B797576C9}"/>
            </a:ext>
          </a:extLst>
        </xdr:cNvPr>
        <xdr:cNvSpPr/>
      </xdr:nvSpPr>
      <xdr:spPr>
        <a:xfrm>
          <a:off x="18605500" y="10795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40828</xdr:rowOff>
    </xdr:from>
    <xdr:to>
      <xdr:col>102</xdr:col>
      <xdr:colOff>114300</xdr:colOff>
      <xdr:row>63</xdr:row>
      <xdr:rowOff>45263</xdr:rowOff>
    </xdr:to>
    <xdr:cxnSp macro="">
      <xdr:nvCxnSpPr>
        <xdr:cNvPr id="591" name="直線コネクタ 590">
          <a:extLst>
            <a:ext uri="{FF2B5EF4-FFF2-40B4-BE49-F238E27FC236}">
              <a16:creationId xmlns:a16="http://schemas.microsoft.com/office/drawing/2014/main" id="{0D08F13B-704F-4FD7-9A2F-328B90DFC65C}"/>
            </a:ext>
          </a:extLst>
        </xdr:cNvPr>
        <xdr:cNvCxnSpPr/>
      </xdr:nvCxnSpPr>
      <xdr:spPr>
        <a:xfrm flipV="1">
          <a:off x="18656300" y="10842178"/>
          <a:ext cx="889000" cy="4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43598</xdr:rowOff>
    </xdr:from>
    <xdr:ext cx="469744" cy="259045"/>
    <xdr:sp macro="" textlink="">
      <xdr:nvSpPr>
        <xdr:cNvPr id="592" name="n_1aveValue【学校施設】&#10;一人当たり面積">
          <a:extLst>
            <a:ext uri="{FF2B5EF4-FFF2-40B4-BE49-F238E27FC236}">
              <a16:creationId xmlns:a16="http://schemas.microsoft.com/office/drawing/2014/main" id="{6FDD0948-423A-49A4-912D-6C8C1D9A492B}"/>
            </a:ext>
          </a:extLst>
        </xdr:cNvPr>
        <xdr:cNvSpPr txBox="1"/>
      </xdr:nvSpPr>
      <xdr:spPr>
        <a:xfrm>
          <a:off x="21075727" y="105020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50730</xdr:rowOff>
    </xdr:from>
    <xdr:ext cx="469744" cy="259045"/>
    <xdr:sp macro="" textlink="">
      <xdr:nvSpPr>
        <xdr:cNvPr id="593" name="n_2aveValue【学校施設】&#10;一人当たり面積">
          <a:extLst>
            <a:ext uri="{FF2B5EF4-FFF2-40B4-BE49-F238E27FC236}">
              <a16:creationId xmlns:a16="http://schemas.microsoft.com/office/drawing/2014/main" id="{E0B0A2E4-6703-4A39-BBA8-AFD80D87AE95}"/>
            </a:ext>
          </a:extLst>
        </xdr:cNvPr>
        <xdr:cNvSpPr txBox="1"/>
      </xdr:nvSpPr>
      <xdr:spPr>
        <a:xfrm>
          <a:off x="20199427" y="10509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53153</xdr:rowOff>
    </xdr:from>
    <xdr:ext cx="469744" cy="259045"/>
    <xdr:sp macro="" textlink="">
      <xdr:nvSpPr>
        <xdr:cNvPr id="594" name="n_3aveValue【学校施設】&#10;一人当たり面積">
          <a:extLst>
            <a:ext uri="{FF2B5EF4-FFF2-40B4-BE49-F238E27FC236}">
              <a16:creationId xmlns:a16="http://schemas.microsoft.com/office/drawing/2014/main" id="{BF033C67-5844-4A72-9791-D9F9F6D6E58E}"/>
            </a:ext>
          </a:extLst>
        </xdr:cNvPr>
        <xdr:cNvSpPr txBox="1"/>
      </xdr:nvSpPr>
      <xdr:spPr>
        <a:xfrm>
          <a:off x="19310427" y="105116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42912</xdr:rowOff>
    </xdr:from>
    <xdr:ext cx="469744" cy="259045"/>
    <xdr:sp macro="" textlink="">
      <xdr:nvSpPr>
        <xdr:cNvPr id="595" name="n_4aveValue【学校施設】&#10;一人当たり面積">
          <a:extLst>
            <a:ext uri="{FF2B5EF4-FFF2-40B4-BE49-F238E27FC236}">
              <a16:creationId xmlns:a16="http://schemas.microsoft.com/office/drawing/2014/main" id="{84590DB4-795B-4126-BFC0-2F43D325A9EC}"/>
            </a:ext>
          </a:extLst>
        </xdr:cNvPr>
        <xdr:cNvSpPr txBox="1"/>
      </xdr:nvSpPr>
      <xdr:spPr>
        <a:xfrm>
          <a:off x="18421427" y="105013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76354</xdr:rowOff>
    </xdr:from>
    <xdr:ext cx="469744" cy="259045"/>
    <xdr:sp macro="" textlink="">
      <xdr:nvSpPr>
        <xdr:cNvPr id="596" name="n_1mainValue【学校施設】&#10;一人当たり面積">
          <a:extLst>
            <a:ext uri="{FF2B5EF4-FFF2-40B4-BE49-F238E27FC236}">
              <a16:creationId xmlns:a16="http://schemas.microsoft.com/office/drawing/2014/main" id="{9F9A7B53-30B8-4B06-BE2A-235C693ACA06}"/>
            </a:ext>
          </a:extLst>
        </xdr:cNvPr>
        <xdr:cNvSpPr txBox="1"/>
      </xdr:nvSpPr>
      <xdr:spPr>
        <a:xfrm>
          <a:off x="21075727" y="10877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79006</xdr:rowOff>
    </xdr:from>
    <xdr:ext cx="469744" cy="259045"/>
    <xdr:sp macro="" textlink="">
      <xdr:nvSpPr>
        <xdr:cNvPr id="597" name="n_2mainValue【学校施設】&#10;一人当たり面積">
          <a:extLst>
            <a:ext uri="{FF2B5EF4-FFF2-40B4-BE49-F238E27FC236}">
              <a16:creationId xmlns:a16="http://schemas.microsoft.com/office/drawing/2014/main" id="{403C970F-8F6A-4B7A-888B-47E6B6766DFB}"/>
            </a:ext>
          </a:extLst>
        </xdr:cNvPr>
        <xdr:cNvSpPr txBox="1"/>
      </xdr:nvSpPr>
      <xdr:spPr>
        <a:xfrm>
          <a:off x="20199427" y="108803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82755</xdr:rowOff>
    </xdr:from>
    <xdr:ext cx="469744" cy="259045"/>
    <xdr:sp macro="" textlink="">
      <xdr:nvSpPr>
        <xdr:cNvPr id="598" name="n_3mainValue【学校施設】&#10;一人当たり面積">
          <a:extLst>
            <a:ext uri="{FF2B5EF4-FFF2-40B4-BE49-F238E27FC236}">
              <a16:creationId xmlns:a16="http://schemas.microsoft.com/office/drawing/2014/main" id="{A0078B02-74C4-4C9F-A3F6-4FF52B72D641}"/>
            </a:ext>
          </a:extLst>
        </xdr:cNvPr>
        <xdr:cNvSpPr txBox="1"/>
      </xdr:nvSpPr>
      <xdr:spPr>
        <a:xfrm>
          <a:off x="19310427" y="10884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87190</xdr:rowOff>
    </xdr:from>
    <xdr:ext cx="469744" cy="259045"/>
    <xdr:sp macro="" textlink="">
      <xdr:nvSpPr>
        <xdr:cNvPr id="599" name="n_4mainValue【学校施設】&#10;一人当たり面積">
          <a:extLst>
            <a:ext uri="{FF2B5EF4-FFF2-40B4-BE49-F238E27FC236}">
              <a16:creationId xmlns:a16="http://schemas.microsoft.com/office/drawing/2014/main" id="{84EB981C-C322-4DFF-82F4-3B745FDE0BD9}"/>
            </a:ext>
          </a:extLst>
        </xdr:cNvPr>
        <xdr:cNvSpPr txBox="1"/>
      </xdr:nvSpPr>
      <xdr:spPr>
        <a:xfrm>
          <a:off x="18421427" y="10888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00" name="正方形/長方形 599">
          <a:extLst>
            <a:ext uri="{FF2B5EF4-FFF2-40B4-BE49-F238E27FC236}">
              <a16:creationId xmlns:a16="http://schemas.microsoft.com/office/drawing/2014/main" id="{6DC6F319-0F42-4354-A73E-17283898AB2B}"/>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01" name="正方形/長方形 600">
          <a:extLst>
            <a:ext uri="{FF2B5EF4-FFF2-40B4-BE49-F238E27FC236}">
              <a16:creationId xmlns:a16="http://schemas.microsoft.com/office/drawing/2014/main" id="{0E615951-C1A7-4574-9859-11C373B9EF74}"/>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02" name="正方形/長方形 601">
          <a:extLst>
            <a:ext uri="{FF2B5EF4-FFF2-40B4-BE49-F238E27FC236}">
              <a16:creationId xmlns:a16="http://schemas.microsoft.com/office/drawing/2014/main" id="{59D9562B-0883-43B3-8528-C1B7B8E34499}"/>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03" name="正方形/長方形 602">
          <a:extLst>
            <a:ext uri="{FF2B5EF4-FFF2-40B4-BE49-F238E27FC236}">
              <a16:creationId xmlns:a16="http://schemas.microsoft.com/office/drawing/2014/main" id="{45666835-CB69-45E3-95CB-7C6E82973242}"/>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04" name="正方形/長方形 603">
          <a:extLst>
            <a:ext uri="{FF2B5EF4-FFF2-40B4-BE49-F238E27FC236}">
              <a16:creationId xmlns:a16="http://schemas.microsoft.com/office/drawing/2014/main" id="{0A500CB4-8E99-4955-96B7-5D4B108EB78B}"/>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05" name="正方形/長方形 604">
          <a:extLst>
            <a:ext uri="{FF2B5EF4-FFF2-40B4-BE49-F238E27FC236}">
              <a16:creationId xmlns:a16="http://schemas.microsoft.com/office/drawing/2014/main" id="{C83406EC-CB71-4BDD-A896-BF7BB909B1CB}"/>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06" name="正方形/長方形 605">
          <a:extLst>
            <a:ext uri="{FF2B5EF4-FFF2-40B4-BE49-F238E27FC236}">
              <a16:creationId xmlns:a16="http://schemas.microsoft.com/office/drawing/2014/main" id="{8C64778C-8EB6-4FCF-BD25-99E85776BD6D}"/>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07" name="正方形/長方形 606">
          <a:extLst>
            <a:ext uri="{FF2B5EF4-FFF2-40B4-BE49-F238E27FC236}">
              <a16:creationId xmlns:a16="http://schemas.microsoft.com/office/drawing/2014/main" id="{9D9DFCFF-290A-473F-ACBF-CFFCF771A6AF}"/>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08" name="正方形/長方形 607">
          <a:extLst>
            <a:ext uri="{FF2B5EF4-FFF2-40B4-BE49-F238E27FC236}">
              <a16:creationId xmlns:a16="http://schemas.microsoft.com/office/drawing/2014/main" id="{39958D90-6540-44E9-A5FF-ED386BE85FAA}"/>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09" name="正方形/長方形 608">
          <a:extLst>
            <a:ext uri="{FF2B5EF4-FFF2-40B4-BE49-F238E27FC236}">
              <a16:creationId xmlns:a16="http://schemas.microsoft.com/office/drawing/2014/main" id="{6EB19929-0E39-43A6-B023-7332AB31BA6D}"/>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10" name="正方形/長方形 609">
          <a:extLst>
            <a:ext uri="{FF2B5EF4-FFF2-40B4-BE49-F238E27FC236}">
              <a16:creationId xmlns:a16="http://schemas.microsoft.com/office/drawing/2014/main" id="{F39ABEBD-359B-4987-8697-7782F6E2339A}"/>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11" name="正方形/長方形 610">
          <a:extLst>
            <a:ext uri="{FF2B5EF4-FFF2-40B4-BE49-F238E27FC236}">
              <a16:creationId xmlns:a16="http://schemas.microsoft.com/office/drawing/2014/main" id="{8FDCCC54-A180-4766-B664-2F1EA924981A}"/>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12" name="正方形/長方形 611">
          <a:extLst>
            <a:ext uri="{FF2B5EF4-FFF2-40B4-BE49-F238E27FC236}">
              <a16:creationId xmlns:a16="http://schemas.microsoft.com/office/drawing/2014/main" id="{79A2C1D3-E601-4737-8117-B43BDC0C1967}"/>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13" name="正方形/長方形 612">
          <a:extLst>
            <a:ext uri="{FF2B5EF4-FFF2-40B4-BE49-F238E27FC236}">
              <a16:creationId xmlns:a16="http://schemas.microsoft.com/office/drawing/2014/main" id="{752C833A-51C5-49CF-B086-243548B945A9}"/>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14" name="正方形/長方形 613">
          <a:extLst>
            <a:ext uri="{FF2B5EF4-FFF2-40B4-BE49-F238E27FC236}">
              <a16:creationId xmlns:a16="http://schemas.microsoft.com/office/drawing/2014/main" id="{8F357F7F-D999-4929-BA2E-95FFB1A94F98}"/>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15" name="正方形/長方形 614">
          <a:extLst>
            <a:ext uri="{FF2B5EF4-FFF2-40B4-BE49-F238E27FC236}">
              <a16:creationId xmlns:a16="http://schemas.microsoft.com/office/drawing/2014/main" id="{71EFD954-2DAE-403B-B52F-434C05E3DE3E}"/>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16" name="正方形/長方形 615">
          <a:extLst>
            <a:ext uri="{FF2B5EF4-FFF2-40B4-BE49-F238E27FC236}">
              <a16:creationId xmlns:a16="http://schemas.microsoft.com/office/drawing/2014/main" id="{52CCF017-6314-4117-BC91-88981CD3D3CE}"/>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17" name="正方形/長方形 616">
          <a:extLst>
            <a:ext uri="{FF2B5EF4-FFF2-40B4-BE49-F238E27FC236}">
              <a16:creationId xmlns:a16="http://schemas.microsoft.com/office/drawing/2014/main" id="{0B5E9ECC-CB95-4F60-8DAD-F1635F271C51}"/>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18" name="正方形/長方形 617">
          <a:extLst>
            <a:ext uri="{FF2B5EF4-FFF2-40B4-BE49-F238E27FC236}">
              <a16:creationId xmlns:a16="http://schemas.microsoft.com/office/drawing/2014/main" id="{6CFE8CF5-74A6-4EC3-8AF7-BDF2C6959F73}"/>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19" name="正方形/長方形 618">
          <a:extLst>
            <a:ext uri="{FF2B5EF4-FFF2-40B4-BE49-F238E27FC236}">
              <a16:creationId xmlns:a16="http://schemas.microsoft.com/office/drawing/2014/main" id="{090A1B8E-0D2A-4060-9EB1-0147B981CCCB}"/>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20" name="正方形/長方形 619">
          <a:extLst>
            <a:ext uri="{FF2B5EF4-FFF2-40B4-BE49-F238E27FC236}">
              <a16:creationId xmlns:a16="http://schemas.microsoft.com/office/drawing/2014/main" id="{561D2821-1112-4853-86AC-4A67BFFF5281}"/>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21" name="正方形/長方形 620">
          <a:extLst>
            <a:ext uri="{FF2B5EF4-FFF2-40B4-BE49-F238E27FC236}">
              <a16:creationId xmlns:a16="http://schemas.microsoft.com/office/drawing/2014/main" id="{653BE371-DEF2-415B-90DF-376C4CF8A972}"/>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22" name="正方形/長方形 621">
          <a:extLst>
            <a:ext uri="{FF2B5EF4-FFF2-40B4-BE49-F238E27FC236}">
              <a16:creationId xmlns:a16="http://schemas.microsoft.com/office/drawing/2014/main" id="{DBD9DDA4-D5C1-4976-89C4-7E6E24233481}"/>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23" name="正方形/長方形 622">
          <a:extLst>
            <a:ext uri="{FF2B5EF4-FFF2-40B4-BE49-F238E27FC236}">
              <a16:creationId xmlns:a16="http://schemas.microsoft.com/office/drawing/2014/main" id="{CC105BE3-ECEB-4BA6-9C45-4D6B30DFAB2C}"/>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24" name="テキスト ボックス 623">
          <a:extLst>
            <a:ext uri="{FF2B5EF4-FFF2-40B4-BE49-F238E27FC236}">
              <a16:creationId xmlns:a16="http://schemas.microsoft.com/office/drawing/2014/main" id="{7BE085E7-2367-460E-B3BD-04CD238F20B0}"/>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25" name="直線コネクタ 624">
          <a:extLst>
            <a:ext uri="{FF2B5EF4-FFF2-40B4-BE49-F238E27FC236}">
              <a16:creationId xmlns:a16="http://schemas.microsoft.com/office/drawing/2014/main" id="{EA981055-EF52-4B87-AFF9-564CB89C2066}"/>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26" name="テキスト ボックス 625">
          <a:extLst>
            <a:ext uri="{FF2B5EF4-FFF2-40B4-BE49-F238E27FC236}">
              <a16:creationId xmlns:a16="http://schemas.microsoft.com/office/drawing/2014/main" id="{DFFF2BA8-84A9-4DA9-A203-2DB18ACCD7E1}"/>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627" name="直線コネクタ 626">
          <a:extLst>
            <a:ext uri="{FF2B5EF4-FFF2-40B4-BE49-F238E27FC236}">
              <a16:creationId xmlns:a16="http://schemas.microsoft.com/office/drawing/2014/main" id="{B5D34134-48F6-497B-B759-A39D983710B9}"/>
            </a:ext>
          </a:extLst>
        </xdr:cNvPr>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628" name="テキスト ボックス 627">
          <a:extLst>
            <a:ext uri="{FF2B5EF4-FFF2-40B4-BE49-F238E27FC236}">
              <a16:creationId xmlns:a16="http://schemas.microsoft.com/office/drawing/2014/main" id="{CB0BE961-DD4C-4D54-9412-557DD3475BC8}"/>
            </a:ext>
          </a:extLst>
        </xdr:cNvPr>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29" name="直線コネクタ 628">
          <a:extLst>
            <a:ext uri="{FF2B5EF4-FFF2-40B4-BE49-F238E27FC236}">
              <a16:creationId xmlns:a16="http://schemas.microsoft.com/office/drawing/2014/main" id="{9AC4F71F-3704-48C1-9764-6BA44F4DD8CD}"/>
            </a:ext>
          </a:extLst>
        </xdr:cNvPr>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30" name="テキスト ボックス 629">
          <a:extLst>
            <a:ext uri="{FF2B5EF4-FFF2-40B4-BE49-F238E27FC236}">
              <a16:creationId xmlns:a16="http://schemas.microsoft.com/office/drawing/2014/main" id="{565A3429-9990-44AA-B979-229036171977}"/>
            </a:ext>
          </a:extLst>
        </xdr:cNvPr>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31" name="直線コネクタ 630">
          <a:extLst>
            <a:ext uri="{FF2B5EF4-FFF2-40B4-BE49-F238E27FC236}">
              <a16:creationId xmlns:a16="http://schemas.microsoft.com/office/drawing/2014/main" id="{47B92BF8-F666-4C9A-91DC-B0CF6531A174}"/>
            </a:ext>
          </a:extLst>
        </xdr:cNvPr>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32" name="テキスト ボックス 631">
          <a:extLst>
            <a:ext uri="{FF2B5EF4-FFF2-40B4-BE49-F238E27FC236}">
              <a16:creationId xmlns:a16="http://schemas.microsoft.com/office/drawing/2014/main" id="{6165EA22-575B-474B-B22B-6CB674BEDFF1}"/>
            </a:ext>
          </a:extLst>
        </xdr:cNvPr>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33" name="直線コネクタ 632">
          <a:extLst>
            <a:ext uri="{FF2B5EF4-FFF2-40B4-BE49-F238E27FC236}">
              <a16:creationId xmlns:a16="http://schemas.microsoft.com/office/drawing/2014/main" id="{56CA337C-8B0B-4B74-9328-D5517B883737}"/>
            </a:ext>
          </a:extLst>
        </xdr:cNvPr>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34" name="テキスト ボックス 633">
          <a:extLst>
            <a:ext uri="{FF2B5EF4-FFF2-40B4-BE49-F238E27FC236}">
              <a16:creationId xmlns:a16="http://schemas.microsoft.com/office/drawing/2014/main" id="{016E014D-E3A0-47ED-B2DF-42E52D5BD43B}"/>
            </a:ext>
          </a:extLst>
        </xdr:cNvPr>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35" name="直線コネクタ 634">
          <a:extLst>
            <a:ext uri="{FF2B5EF4-FFF2-40B4-BE49-F238E27FC236}">
              <a16:creationId xmlns:a16="http://schemas.microsoft.com/office/drawing/2014/main" id="{8383E47C-DD07-4854-904A-7470B00CE138}"/>
            </a:ext>
          </a:extLst>
        </xdr:cNvPr>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36" name="テキスト ボックス 635">
          <a:extLst>
            <a:ext uri="{FF2B5EF4-FFF2-40B4-BE49-F238E27FC236}">
              <a16:creationId xmlns:a16="http://schemas.microsoft.com/office/drawing/2014/main" id="{DE071886-8725-48BF-A776-47609F2B0F09}"/>
            </a:ext>
          </a:extLst>
        </xdr:cNvPr>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37" name="直線コネクタ 636">
          <a:extLst>
            <a:ext uri="{FF2B5EF4-FFF2-40B4-BE49-F238E27FC236}">
              <a16:creationId xmlns:a16="http://schemas.microsoft.com/office/drawing/2014/main" id="{F0C1E38E-A5AF-456B-93BD-003D9AD026FF}"/>
            </a:ext>
          </a:extLst>
        </xdr:cNvPr>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638" name="テキスト ボックス 637">
          <a:extLst>
            <a:ext uri="{FF2B5EF4-FFF2-40B4-BE49-F238E27FC236}">
              <a16:creationId xmlns:a16="http://schemas.microsoft.com/office/drawing/2014/main" id="{90E431AF-AB34-4791-8C82-C18AE987373B}"/>
            </a:ext>
          </a:extLst>
        </xdr:cNvPr>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39" name="直線コネクタ 638">
          <a:extLst>
            <a:ext uri="{FF2B5EF4-FFF2-40B4-BE49-F238E27FC236}">
              <a16:creationId xmlns:a16="http://schemas.microsoft.com/office/drawing/2014/main" id="{AF754677-C198-41E5-9ED4-09B858562F10}"/>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0" name="【公民館】&#10;有形固定資産減価償却率グラフ枠">
          <a:extLst>
            <a:ext uri="{FF2B5EF4-FFF2-40B4-BE49-F238E27FC236}">
              <a16:creationId xmlns:a16="http://schemas.microsoft.com/office/drawing/2014/main" id="{B3D094EE-53FC-47AA-B4C6-20CFC42EB4EB}"/>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17418</xdr:rowOff>
    </xdr:from>
    <xdr:to>
      <xdr:col>85</xdr:col>
      <xdr:colOff>126364</xdr:colOff>
      <xdr:row>109</xdr:row>
      <xdr:rowOff>35379</xdr:rowOff>
    </xdr:to>
    <xdr:cxnSp macro="">
      <xdr:nvCxnSpPr>
        <xdr:cNvPr id="641" name="直線コネクタ 640">
          <a:extLst>
            <a:ext uri="{FF2B5EF4-FFF2-40B4-BE49-F238E27FC236}">
              <a16:creationId xmlns:a16="http://schemas.microsoft.com/office/drawing/2014/main" id="{DF8C3C4C-65FA-40C6-AA36-2D0B55265804}"/>
            </a:ext>
          </a:extLst>
        </xdr:cNvPr>
        <xdr:cNvCxnSpPr/>
      </xdr:nvCxnSpPr>
      <xdr:spPr>
        <a:xfrm flipV="1">
          <a:off x="16318864" y="17162418"/>
          <a:ext cx="0" cy="15610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642" name="【公民館】&#10;有形固定資産減価償却率最小値テキスト">
          <a:extLst>
            <a:ext uri="{FF2B5EF4-FFF2-40B4-BE49-F238E27FC236}">
              <a16:creationId xmlns:a16="http://schemas.microsoft.com/office/drawing/2014/main" id="{E3AB3AB7-4F2B-41C5-99FD-1909CCB08723}"/>
            </a:ext>
          </a:extLst>
        </xdr:cNvPr>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643" name="直線コネクタ 642">
          <a:extLst>
            <a:ext uri="{FF2B5EF4-FFF2-40B4-BE49-F238E27FC236}">
              <a16:creationId xmlns:a16="http://schemas.microsoft.com/office/drawing/2014/main" id="{0A17B226-70FD-4DA4-9516-6B26FD093B20}"/>
            </a:ext>
          </a:extLst>
        </xdr:cNvPr>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135545</xdr:rowOff>
    </xdr:from>
    <xdr:ext cx="340478" cy="259045"/>
    <xdr:sp macro="" textlink="">
      <xdr:nvSpPr>
        <xdr:cNvPr id="644" name="【公民館】&#10;有形固定資産減価償却率最大値テキスト">
          <a:extLst>
            <a:ext uri="{FF2B5EF4-FFF2-40B4-BE49-F238E27FC236}">
              <a16:creationId xmlns:a16="http://schemas.microsoft.com/office/drawing/2014/main" id="{58C791BA-7E28-41F2-8FC5-7AA3B71002D2}"/>
            </a:ext>
          </a:extLst>
        </xdr:cNvPr>
        <xdr:cNvSpPr txBox="1"/>
      </xdr:nvSpPr>
      <xdr:spPr>
        <a:xfrm>
          <a:off x="16357600" y="1693764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17418</xdr:rowOff>
    </xdr:from>
    <xdr:to>
      <xdr:col>86</xdr:col>
      <xdr:colOff>25400</xdr:colOff>
      <xdr:row>100</xdr:row>
      <xdr:rowOff>17418</xdr:rowOff>
    </xdr:to>
    <xdr:cxnSp macro="">
      <xdr:nvCxnSpPr>
        <xdr:cNvPr id="645" name="直線コネクタ 644">
          <a:extLst>
            <a:ext uri="{FF2B5EF4-FFF2-40B4-BE49-F238E27FC236}">
              <a16:creationId xmlns:a16="http://schemas.microsoft.com/office/drawing/2014/main" id="{371A97A7-DF96-4356-9A5D-1933EA7F8A67}"/>
            </a:ext>
          </a:extLst>
        </xdr:cNvPr>
        <xdr:cNvCxnSpPr/>
      </xdr:nvCxnSpPr>
      <xdr:spPr>
        <a:xfrm>
          <a:off x="16230600" y="171624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108693</xdr:rowOff>
    </xdr:from>
    <xdr:ext cx="405111" cy="259045"/>
    <xdr:sp macro="" textlink="">
      <xdr:nvSpPr>
        <xdr:cNvPr id="646" name="【公民館】&#10;有形固定資産減価償却率平均値テキスト">
          <a:extLst>
            <a:ext uri="{FF2B5EF4-FFF2-40B4-BE49-F238E27FC236}">
              <a16:creationId xmlns:a16="http://schemas.microsoft.com/office/drawing/2014/main" id="{B31A280F-74F8-493B-B924-FA23F6EDCBF6}"/>
            </a:ext>
          </a:extLst>
        </xdr:cNvPr>
        <xdr:cNvSpPr txBox="1"/>
      </xdr:nvSpPr>
      <xdr:spPr>
        <a:xfrm>
          <a:off x="16357600" y="1793949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85816</xdr:rowOff>
    </xdr:from>
    <xdr:to>
      <xdr:col>85</xdr:col>
      <xdr:colOff>177800</xdr:colOff>
      <xdr:row>106</xdr:row>
      <xdr:rowOff>15966</xdr:rowOff>
    </xdr:to>
    <xdr:sp macro="" textlink="">
      <xdr:nvSpPr>
        <xdr:cNvPr id="647" name="フローチャート: 判断 646">
          <a:extLst>
            <a:ext uri="{FF2B5EF4-FFF2-40B4-BE49-F238E27FC236}">
              <a16:creationId xmlns:a16="http://schemas.microsoft.com/office/drawing/2014/main" id="{49046E37-C8ED-4C18-8C4E-06DF9D23A866}"/>
            </a:ext>
          </a:extLst>
        </xdr:cNvPr>
        <xdr:cNvSpPr/>
      </xdr:nvSpPr>
      <xdr:spPr>
        <a:xfrm>
          <a:off x="16268700" y="18088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105</xdr:row>
      <xdr:rowOff>64588</xdr:rowOff>
    </xdr:from>
    <xdr:to>
      <xdr:col>81</xdr:col>
      <xdr:colOff>101600</xdr:colOff>
      <xdr:row>105</xdr:row>
      <xdr:rowOff>166188</xdr:rowOff>
    </xdr:to>
    <xdr:sp macro="" textlink="">
      <xdr:nvSpPr>
        <xdr:cNvPr id="648" name="フローチャート: 判断 647">
          <a:extLst>
            <a:ext uri="{FF2B5EF4-FFF2-40B4-BE49-F238E27FC236}">
              <a16:creationId xmlns:a16="http://schemas.microsoft.com/office/drawing/2014/main" id="{F7722450-C30C-4B64-B3F9-F4F60AFF1479}"/>
            </a:ext>
          </a:extLst>
        </xdr:cNvPr>
        <xdr:cNvSpPr/>
      </xdr:nvSpPr>
      <xdr:spPr>
        <a:xfrm>
          <a:off x="15430500" y="18066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105</xdr:row>
      <xdr:rowOff>92348</xdr:rowOff>
    </xdr:from>
    <xdr:to>
      <xdr:col>76</xdr:col>
      <xdr:colOff>165100</xdr:colOff>
      <xdr:row>106</xdr:row>
      <xdr:rowOff>22498</xdr:rowOff>
    </xdr:to>
    <xdr:sp macro="" textlink="">
      <xdr:nvSpPr>
        <xdr:cNvPr id="649" name="フローチャート: 判断 648">
          <a:extLst>
            <a:ext uri="{FF2B5EF4-FFF2-40B4-BE49-F238E27FC236}">
              <a16:creationId xmlns:a16="http://schemas.microsoft.com/office/drawing/2014/main" id="{A5716368-D140-479B-A6D5-A9A2B7759A5A}"/>
            </a:ext>
          </a:extLst>
        </xdr:cNvPr>
        <xdr:cNvSpPr/>
      </xdr:nvSpPr>
      <xdr:spPr>
        <a:xfrm>
          <a:off x="14541500" y="180945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105</xdr:row>
      <xdr:rowOff>123371</xdr:rowOff>
    </xdr:from>
    <xdr:to>
      <xdr:col>72</xdr:col>
      <xdr:colOff>38100</xdr:colOff>
      <xdr:row>106</xdr:row>
      <xdr:rowOff>53521</xdr:rowOff>
    </xdr:to>
    <xdr:sp macro="" textlink="">
      <xdr:nvSpPr>
        <xdr:cNvPr id="650" name="フローチャート: 判断 649">
          <a:extLst>
            <a:ext uri="{FF2B5EF4-FFF2-40B4-BE49-F238E27FC236}">
              <a16:creationId xmlns:a16="http://schemas.microsoft.com/office/drawing/2014/main" id="{7FF81D53-D519-4985-94B9-73537E1E93FE}"/>
            </a:ext>
          </a:extLst>
        </xdr:cNvPr>
        <xdr:cNvSpPr/>
      </xdr:nvSpPr>
      <xdr:spPr>
        <a:xfrm>
          <a:off x="13652500" y="181256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105</xdr:row>
      <xdr:rowOff>58057</xdr:rowOff>
    </xdr:from>
    <xdr:to>
      <xdr:col>67</xdr:col>
      <xdr:colOff>101600</xdr:colOff>
      <xdr:row>105</xdr:row>
      <xdr:rowOff>159657</xdr:rowOff>
    </xdr:to>
    <xdr:sp macro="" textlink="">
      <xdr:nvSpPr>
        <xdr:cNvPr id="651" name="フローチャート: 判断 650">
          <a:extLst>
            <a:ext uri="{FF2B5EF4-FFF2-40B4-BE49-F238E27FC236}">
              <a16:creationId xmlns:a16="http://schemas.microsoft.com/office/drawing/2014/main" id="{6EB294C2-4E73-4A77-8EAE-00C41C5F8A7D}"/>
            </a:ext>
          </a:extLst>
        </xdr:cNvPr>
        <xdr:cNvSpPr/>
      </xdr:nvSpPr>
      <xdr:spPr>
        <a:xfrm>
          <a:off x="12763500" y="18060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52" name="テキスト ボックス 651">
          <a:extLst>
            <a:ext uri="{FF2B5EF4-FFF2-40B4-BE49-F238E27FC236}">
              <a16:creationId xmlns:a16="http://schemas.microsoft.com/office/drawing/2014/main" id="{1B0F5234-F20A-402E-A0EF-FBD9056E66C0}"/>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53" name="テキスト ボックス 652">
          <a:extLst>
            <a:ext uri="{FF2B5EF4-FFF2-40B4-BE49-F238E27FC236}">
              <a16:creationId xmlns:a16="http://schemas.microsoft.com/office/drawing/2014/main" id="{99D10F69-C729-4799-B29A-3DBCA1218955}"/>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54" name="テキスト ボックス 653">
          <a:extLst>
            <a:ext uri="{FF2B5EF4-FFF2-40B4-BE49-F238E27FC236}">
              <a16:creationId xmlns:a16="http://schemas.microsoft.com/office/drawing/2014/main" id="{81D5FF93-0064-4129-B926-EAB34FCA2D3C}"/>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55" name="テキスト ボックス 654">
          <a:extLst>
            <a:ext uri="{FF2B5EF4-FFF2-40B4-BE49-F238E27FC236}">
              <a16:creationId xmlns:a16="http://schemas.microsoft.com/office/drawing/2014/main" id="{4F0E76D9-178F-42B6-9A84-ED1AA1887E43}"/>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56" name="テキスト ボックス 655">
          <a:extLst>
            <a:ext uri="{FF2B5EF4-FFF2-40B4-BE49-F238E27FC236}">
              <a16:creationId xmlns:a16="http://schemas.microsoft.com/office/drawing/2014/main" id="{A6B76EFA-4350-4B9D-95D2-6A36DC81AB2A}"/>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107</xdr:row>
      <xdr:rowOff>151130</xdr:rowOff>
    </xdr:from>
    <xdr:to>
      <xdr:col>85</xdr:col>
      <xdr:colOff>177800</xdr:colOff>
      <xdr:row>108</xdr:row>
      <xdr:rowOff>81280</xdr:rowOff>
    </xdr:to>
    <xdr:sp macro="" textlink="">
      <xdr:nvSpPr>
        <xdr:cNvPr id="657" name="楕円 656">
          <a:extLst>
            <a:ext uri="{FF2B5EF4-FFF2-40B4-BE49-F238E27FC236}">
              <a16:creationId xmlns:a16="http://schemas.microsoft.com/office/drawing/2014/main" id="{CF865861-4564-432C-8F7A-4920F9C444C4}"/>
            </a:ext>
          </a:extLst>
        </xdr:cNvPr>
        <xdr:cNvSpPr/>
      </xdr:nvSpPr>
      <xdr:spPr>
        <a:xfrm>
          <a:off x="16268700" y="18496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107</xdr:row>
      <xdr:rowOff>129557</xdr:rowOff>
    </xdr:from>
    <xdr:ext cx="405111" cy="259045"/>
    <xdr:sp macro="" textlink="">
      <xdr:nvSpPr>
        <xdr:cNvPr id="658" name="【公民館】&#10;有形固定資産減価償却率該当値テキスト">
          <a:extLst>
            <a:ext uri="{FF2B5EF4-FFF2-40B4-BE49-F238E27FC236}">
              <a16:creationId xmlns:a16="http://schemas.microsoft.com/office/drawing/2014/main" id="{1B140BEA-1614-4260-814C-BFCC92298FA3}"/>
            </a:ext>
          </a:extLst>
        </xdr:cNvPr>
        <xdr:cNvSpPr txBox="1"/>
      </xdr:nvSpPr>
      <xdr:spPr>
        <a:xfrm>
          <a:off x="16357600" y="18474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107</xdr:row>
      <xdr:rowOff>44994</xdr:rowOff>
    </xdr:from>
    <xdr:to>
      <xdr:col>81</xdr:col>
      <xdr:colOff>101600</xdr:colOff>
      <xdr:row>107</xdr:row>
      <xdr:rowOff>146594</xdr:rowOff>
    </xdr:to>
    <xdr:sp macro="" textlink="">
      <xdr:nvSpPr>
        <xdr:cNvPr id="659" name="楕円 658">
          <a:extLst>
            <a:ext uri="{FF2B5EF4-FFF2-40B4-BE49-F238E27FC236}">
              <a16:creationId xmlns:a16="http://schemas.microsoft.com/office/drawing/2014/main" id="{3A48FB17-9C3A-4467-934C-00955B97B11B}"/>
            </a:ext>
          </a:extLst>
        </xdr:cNvPr>
        <xdr:cNvSpPr/>
      </xdr:nvSpPr>
      <xdr:spPr>
        <a:xfrm>
          <a:off x="15430500" y="183901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107</xdr:row>
      <xdr:rowOff>95794</xdr:rowOff>
    </xdr:from>
    <xdr:to>
      <xdr:col>85</xdr:col>
      <xdr:colOff>127000</xdr:colOff>
      <xdr:row>108</xdr:row>
      <xdr:rowOff>30480</xdr:rowOff>
    </xdr:to>
    <xdr:cxnSp macro="">
      <xdr:nvCxnSpPr>
        <xdr:cNvPr id="660" name="直線コネクタ 659">
          <a:extLst>
            <a:ext uri="{FF2B5EF4-FFF2-40B4-BE49-F238E27FC236}">
              <a16:creationId xmlns:a16="http://schemas.microsoft.com/office/drawing/2014/main" id="{B955E345-0AE6-44B3-90CA-8B92C6848555}"/>
            </a:ext>
          </a:extLst>
        </xdr:cNvPr>
        <xdr:cNvCxnSpPr/>
      </xdr:nvCxnSpPr>
      <xdr:spPr>
        <a:xfrm>
          <a:off x="15481300" y="18440944"/>
          <a:ext cx="838200" cy="106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107</xdr:row>
      <xdr:rowOff>907</xdr:rowOff>
    </xdr:from>
    <xdr:to>
      <xdr:col>76</xdr:col>
      <xdr:colOff>165100</xdr:colOff>
      <xdr:row>107</xdr:row>
      <xdr:rowOff>102507</xdr:rowOff>
    </xdr:to>
    <xdr:sp macro="" textlink="">
      <xdr:nvSpPr>
        <xdr:cNvPr id="661" name="楕円 660">
          <a:extLst>
            <a:ext uri="{FF2B5EF4-FFF2-40B4-BE49-F238E27FC236}">
              <a16:creationId xmlns:a16="http://schemas.microsoft.com/office/drawing/2014/main" id="{E2E89F58-F10C-4D10-95FC-506E09827F03}"/>
            </a:ext>
          </a:extLst>
        </xdr:cNvPr>
        <xdr:cNvSpPr/>
      </xdr:nvSpPr>
      <xdr:spPr>
        <a:xfrm>
          <a:off x="14541500" y="18346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107</xdr:row>
      <xdr:rowOff>51707</xdr:rowOff>
    </xdr:from>
    <xdr:to>
      <xdr:col>81</xdr:col>
      <xdr:colOff>50800</xdr:colOff>
      <xdr:row>107</xdr:row>
      <xdr:rowOff>95794</xdr:rowOff>
    </xdr:to>
    <xdr:cxnSp macro="">
      <xdr:nvCxnSpPr>
        <xdr:cNvPr id="662" name="直線コネクタ 661">
          <a:extLst>
            <a:ext uri="{FF2B5EF4-FFF2-40B4-BE49-F238E27FC236}">
              <a16:creationId xmlns:a16="http://schemas.microsoft.com/office/drawing/2014/main" id="{2552210E-53AA-4E09-9F4A-3CD474101B4D}"/>
            </a:ext>
          </a:extLst>
        </xdr:cNvPr>
        <xdr:cNvCxnSpPr/>
      </xdr:nvCxnSpPr>
      <xdr:spPr>
        <a:xfrm>
          <a:off x="14592300" y="18396857"/>
          <a:ext cx="8890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106</xdr:row>
      <xdr:rowOff>138068</xdr:rowOff>
    </xdr:from>
    <xdr:to>
      <xdr:col>72</xdr:col>
      <xdr:colOff>38100</xdr:colOff>
      <xdr:row>107</xdr:row>
      <xdr:rowOff>68218</xdr:rowOff>
    </xdr:to>
    <xdr:sp macro="" textlink="">
      <xdr:nvSpPr>
        <xdr:cNvPr id="663" name="楕円 662">
          <a:extLst>
            <a:ext uri="{FF2B5EF4-FFF2-40B4-BE49-F238E27FC236}">
              <a16:creationId xmlns:a16="http://schemas.microsoft.com/office/drawing/2014/main" id="{016CE9BA-E9EC-45BA-95EC-CCF2BFE7EF41}"/>
            </a:ext>
          </a:extLst>
        </xdr:cNvPr>
        <xdr:cNvSpPr/>
      </xdr:nvSpPr>
      <xdr:spPr>
        <a:xfrm>
          <a:off x="13652500" y="18311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107</xdr:row>
      <xdr:rowOff>17418</xdr:rowOff>
    </xdr:from>
    <xdr:to>
      <xdr:col>76</xdr:col>
      <xdr:colOff>114300</xdr:colOff>
      <xdr:row>107</xdr:row>
      <xdr:rowOff>51707</xdr:rowOff>
    </xdr:to>
    <xdr:cxnSp macro="">
      <xdr:nvCxnSpPr>
        <xdr:cNvPr id="664" name="直線コネクタ 663">
          <a:extLst>
            <a:ext uri="{FF2B5EF4-FFF2-40B4-BE49-F238E27FC236}">
              <a16:creationId xmlns:a16="http://schemas.microsoft.com/office/drawing/2014/main" id="{B9197F2B-AA93-41A4-9EDE-16736954B3D8}"/>
            </a:ext>
          </a:extLst>
        </xdr:cNvPr>
        <xdr:cNvCxnSpPr/>
      </xdr:nvCxnSpPr>
      <xdr:spPr>
        <a:xfrm>
          <a:off x="13703300" y="18362568"/>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106</xdr:row>
      <xdr:rowOff>133169</xdr:rowOff>
    </xdr:from>
    <xdr:to>
      <xdr:col>67</xdr:col>
      <xdr:colOff>101600</xdr:colOff>
      <xdr:row>107</xdr:row>
      <xdr:rowOff>63319</xdr:rowOff>
    </xdr:to>
    <xdr:sp macro="" textlink="">
      <xdr:nvSpPr>
        <xdr:cNvPr id="665" name="楕円 664">
          <a:extLst>
            <a:ext uri="{FF2B5EF4-FFF2-40B4-BE49-F238E27FC236}">
              <a16:creationId xmlns:a16="http://schemas.microsoft.com/office/drawing/2014/main" id="{D3FFACDA-D587-4BD9-930A-7AA565E397B6}"/>
            </a:ext>
          </a:extLst>
        </xdr:cNvPr>
        <xdr:cNvSpPr/>
      </xdr:nvSpPr>
      <xdr:spPr>
        <a:xfrm>
          <a:off x="12763500" y="18306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107</xdr:row>
      <xdr:rowOff>12519</xdr:rowOff>
    </xdr:from>
    <xdr:to>
      <xdr:col>71</xdr:col>
      <xdr:colOff>177800</xdr:colOff>
      <xdr:row>107</xdr:row>
      <xdr:rowOff>17418</xdr:rowOff>
    </xdr:to>
    <xdr:cxnSp macro="">
      <xdr:nvCxnSpPr>
        <xdr:cNvPr id="666" name="直線コネクタ 665">
          <a:extLst>
            <a:ext uri="{FF2B5EF4-FFF2-40B4-BE49-F238E27FC236}">
              <a16:creationId xmlns:a16="http://schemas.microsoft.com/office/drawing/2014/main" id="{30D6A925-7671-4403-9A0B-0C5E5DB5ADE3}"/>
            </a:ext>
          </a:extLst>
        </xdr:cNvPr>
        <xdr:cNvCxnSpPr/>
      </xdr:nvCxnSpPr>
      <xdr:spPr>
        <a:xfrm>
          <a:off x="12814300" y="18357669"/>
          <a:ext cx="8890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11265</xdr:rowOff>
    </xdr:from>
    <xdr:ext cx="405111" cy="259045"/>
    <xdr:sp macro="" textlink="">
      <xdr:nvSpPr>
        <xdr:cNvPr id="667" name="n_1aveValue【公民館】&#10;有形固定資産減価償却率">
          <a:extLst>
            <a:ext uri="{FF2B5EF4-FFF2-40B4-BE49-F238E27FC236}">
              <a16:creationId xmlns:a16="http://schemas.microsoft.com/office/drawing/2014/main" id="{D1DA2B98-210E-46D7-9A85-7987C6174BE2}"/>
            </a:ext>
          </a:extLst>
        </xdr:cNvPr>
        <xdr:cNvSpPr txBox="1"/>
      </xdr:nvSpPr>
      <xdr:spPr>
        <a:xfrm>
          <a:off x="15266044" y="178420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39025</xdr:rowOff>
    </xdr:from>
    <xdr:ext cx="405111" cy="259045"/>
    <xdr:sp macro="" textlink="">
      <xdr:nvSpPr>
        <xdr:cNvPr id="668" name="n_2aveValue【公民館】&#10;有形固定資産減価償却率">
          <a:extLst>
            <a:ext uri="{FF2B5EF4-FFF2-40B4-BE49-F238E27FC236}">
              <a16:creationId xmlns:a16="http://schemas.microsoft.com/office/drawing/2014/main" id="{2AD7243D-8977-4EF3-B8B2-36041CCADB95}"/>
            </a:ext>
          </a:extLst>
        </xdr:cNvPr>
        <xdr:cNvSpPr txBox="1"/>
      </xdr:nvSpPr>
      <xdr:spPr>
        <a:xfrm>
          <a:off x="14389744" y="178698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70048</xdr:rowOff>
    </xdr:from>
    <xdr:ext cx="405111" cy="259045"/>
    <xdr:sp macro="" textlink="">
      <xdr:nvSpPr>
        <xdr:cNvPr id="669" name="n_3aveValue【公民館】&#10;有形固定資産減価償却率">
          <a:extLst>
            <a:ext uri="{FF2B5EF4-FFF2-40B4-BE49-F238E27FC236}">
              <a16:creationId xmlns:a16="http://schemas.microsoft.com/office/drawing/2014/main" id="{7759423C-6CC9-4B4F-9F47-62A70FF4C264}"/>
            </a:ext>
          </a:extLst>
        </xdr:cNvPr>
        <xdr:cNvSpPr txBox="1"/>
      </xdr:nvSpPr>
      <xdr:spPr>
        <a:xfrm>
          <a:off x="13500744" y="179008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4734</xdr:rowOff>
    </xdr:from>
    <xdr:ext cx="405111" cy="259045"/>
    <xdr:sp macro="" textlink="">
      <xdr:nvSpPr>
        <xdr:cNvPr id="670" name="n_4aveValue【公民館】&#10;有形固定資産減価償却率">
          <a:extLst>
            <a:ext uri="{FF2B5EF4-FFF2-40B4-BE49-F238E27FC236}">
              <a16:creationId xmlns:a16="http://schemas.microsoft.com/office/drawing/2014/main" id="{33F396AF-B68C-4AE0-8955-3D8A3FDDE1C7}"/>
            </a:ext>
          </a:extLst>
        </xdr:cNvPr>
        <xdr:cNvSpPr txBox="1"/>
      </xdr:nvSpPr>
      <xdr:spPr>
        <a:xfrm>
          <a:off x="12611744" y="178355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107</xdr:row>
      <xdr:rowOff>137721</xdr:rowOff>
    </xdr:from>
    <xdr:ext cx="405111" cy="259045"/>
    <xdr:sp macro="" textlink="">
      <xdr:nvSpPr>
        <xdr:cNvPr id="671" name="n_1mainValue【公民館】&#10;有形固定資産減価償却率">
          <a:extLst>
            <a:ext uri="{FF2B5EF4-FFF2-40B4-BE49-F238E27FC236}">
              <a16:creationId xmlns:a16="http://schemas.microsoft.com/office/drawing/2014/main" id="{C7258811-6F18-4B89-B58F-039933527AB6}"/>
            </a:ext>
          </a:extLst>
        </xdr:cNvPr>
        <xdr:cNvSpPr txBox="1"/>
      </xdr:nvSpPr>
      <xdr:spPr>
        <a:xfrm>
          <a:off x="15266044" y="184828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107</xdr:row>
      <xdr:rowOff>93634</xdr:rowOff>
    </xdr:from>
    <xdr:ext cx="405111" cy="259045"/>
    <xdr:sp macro="" textlink="">
      <xdr:nvSpPr>
        <xdr:cNvPr id="672" name="n_2mainValue【公民館】&#10;有形固定資産減価償却率">
          <a:extLst>
            <a:ext uri="{FF2B5EF4-FFF2-40B4-BE49-F238E27FC236}">
              <a16:creationId xmlns:a16="http://schemas.microsoft.com/office/drawing/2014/main" id="{23720718-6E37-4DC7-9306-B4D2E4CBD4B1}"/>
            </a:ext>
          </a:extLst>
        </xdr:cNvPr>
        <xdr:cNvSpPr txBox="1"/>
      </xdr:nvSpPr>
      <xdr:spPr>
        <a:xfrm>
          <a:off x="14389744" y="184387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107</xdr:row>
      <xdr:rowOff>59345</xdr:rowOff>
    </xdr:from>
    <xdr:ext cx="405111" cy="259045"/>
    <xdr:sp macro="" textlink="">
      <xdr:nvSpPr>
        <xdr:cNvPr id="673" name="n_3mainValue【公民館】&#10;有形固定資産減価償却率">
          <a:extLst>
            <a:ext uri="{FF2B5EF4-FFF2-40B4-BE49-F238E27FC236}">
              <a16:creationId xmlns:a16="http://schemas.microsoft.com/office/drawing/2014/main" id="{FB0F91BE-6583-415D-9F16-DFB7FF9480A7}"/>
            </a:ext>
          </a:extLst>
        </xdr:cNvPr>
        <xdr:cNvSpPr txBox="1"/>
      </xdr:nvSpPr>
      <xdr:spPr>
        <a:xfrm>
          <a:off x="13500744" y="184044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107</xdr:row>
      <xdr:rowOff>54446</xdr:rowOff>
    </xdr:from>
    <xdr:ext cx="405111" cy="259045"/>
    <xdr:sp macro="" textlink="">
      <xdr:nvSpPr>
        <xdr:cNvPr id="674" name="n_4mainValue【公民館】&#10;有形固定資産減価償却率">
          <a:extLst>
            <a:ext uri="{FF2B5EF4-FFF2-40B4-BE49-F238E27FC236}">
              <a16:creationId xmlns:a16="http://schemas.microsoft.com/office/drawing/2014/main" id="{502FADCA-CB95-468F-AD42-10E108B8960E}"/>
            </a:ext>
          </a:extLst>
        </xdr:cNvPr>
        <xdr:cNvSpPr txBox="1"/>
      </xdr:nvSpPr>
      <xdr:spPr>
        <a:xfrm>
          <a:off x="12611744" y="183995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75" name="正方形/長方形 674">
          <a:extLst>
            <a:ext uri="{FF2B5EF4-FFF2-40B4-BE49-F238E27FC236}">
              <a16:creationId xmlns:a16="http://schemas.microsoft.com/office/drawing/2014/main" id="{DA54884C-C676-41E0-964E-38E44F08ED38}"/>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76" name="正方形/長方形 675">
          <a:extLst>
            <a:ext uri="{FF2B5EF4-FFF2-40B4-BE49-F238E27FC236}">
              <a16:creationId xmlns:a16="http://schemas.microsoft.com/office/drawing/2014/main" id="{B926A48B-2460-4C2F-B27E-EAB7F85D29D6}"/>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77" name="正方形/長方形 676">
          <a:extLst>
            <a:ext uri="{FF2B5EF4-FFF2-40B4-BE49-F238E27FC236}">
              <a16:creationId xmlns:a16="http://schemas.microsoft.com/office/drawing/2014/main" id="{2D478976-2B83-4BD8-A4DC-7673DA231DCF}"/>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78" name="正方形/長方形 677">
          <a:extLst>
            <a:ext uri="{FF2B5EF4-FFF2-40B4-BE49-F238E27FC236}">
              <a16:creationId xmlns:a16="http://schemas.microsoft.com/office/drawing/2014/main" id="{525EAB92-3080-4420-AACE-F76E93B38EB2}"/>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79" name="正方形/長方形 678">
          <a:extLst>
            <a:ext uri="{FF2B5EF4-FFF2-40B4-BE49-F238E27FC236}">
              <a16:creationId xmlns:a16="http://schemas.microsoft.com/office/drawing/2014/main" id="{03B35558-FCBE-42C0-884A-53BCE6AF2AB8}"/>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80" name="正方形/長方形 679">
          <a:extLst>
            <a:ext uri="{FF2B5EF4-FFF2-40B4-BE49-F238E27FC236}">
              <a16:creationId xmlns:a16="http://schemas.microsoft.com/office/drawing/2014/main" id="{95853E7A-6A88-4388-83BC-820EB5ED073B}"/>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81" name="正方形/長方形 680">
          <a:extLst>
            <a:ext uri="{FF2B5EF4-FFF2-40B4-BE49-F238E27FC236}">
              <a16:creationId xmlns:a16="http://schemas.microsoft.com/office/drawing/2014/main" id="{9043F9D9-196C-47C3-BDA8-39F6445407A3}"/>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82" name="正方形/長方形 681">
          <a:extLst>
            <a:ext uri="{FF2B5EF4-FFF2-40B4-BE49-F238E27FC236}">
              <a16:creationId xmlns:a16="http://schemas.microsoft.com/office/drawing/2014/main" id="{0637B894-9564-4179-9D8A-DB106AEBD225}"/>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83" name="テキスト ボックス 682">
          <a:extLst>
            <a:ext uri="{FF2B5EF4-FFF2-40B4-BE49-F238E27FC236}">
              <a16:creationId xmlns:a16="http://schemas.microsoft.com/office/drawing/2014/main" id="{F74F9670-5648-4319-89E3-41EFB4580788}"/>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84" name="直線コネクタ 683">
          <a:extLst>
            <a:ext uri="{FF2B5EF4-FFF2-40B4-BE49-F238E27FC236}">
              <a16:creationId xmlns:a16="http://schemas.microsoft.com/office/drawing/2014/main" id="{FABCBBD9-305E-4A62-B301-DF70F15BD4CD}"/>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685" name="直線コネクタ 684">
          <a:extLst>
            <a:ext uri="{FF2B5EF4-FFF2-40B4-BE49-F238E27FC236}">
              <a16:creationId xmlns:a16="http://schemas.microsoft.com/office/drawing/2014/main" id="{63A6B92E-A277-4A66-89AD-FA310DBCA878}"/>
            </a:ext>
          </a:extLst>
        </xdr:cNvPr>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686" name="テキスト ボックス 685">
          <a:extLst>
            <a:ext uri="{FF2B5EF4-FFF2-40B4-BE49-F238E27FC236}">
              <a16:creationId xmlns:a16="http://schemas.microsoft.com/office/drawing/2014/main" id="{D1C65769-B842-4311-9268-304D9E50F26D}"/>
            </a:ext>
          </a:extLst>
        </xdr:cNvPr>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687" name="直線コネクタ 686">
          <a:extLst>
            <a:ext uri="{FF2B5EF4-FFF2-40B4-BE49-F238E27FC236}">
              <a16:creationId xmlns:a16="http://schemas.microsoft.com/office/drawing/2014/main" id="{FCB4F17A-8E33-4934-A551-F724F2B528D9}"/>
            </a:ext>
          </a:extLst>
        </xdr:cNvPr>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688" name="テキスト ボックス 687">
          <a:extLst>
            <a:ext uri="{FF2B5EF4-FFF2-40B4-BE49-F238E27FC236}">
              <a16:creationId xmlns:a16="http://schemas.microsoft.com/office/drawing/2014/main" id="{617986B2-830D-4FD5-B648-3C1E2E116948}"/>
            </a:ext>
          </a:extLst>
        </xdr:cNvPr>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89" name="直線コネクタ 688">
          <a:extLst>
            <a:ext uri="{FF2B5EF4-FFF2-40B4-BE49-F238E27FC236}">
              <a16:creationId xmlns:a16="http://schemas.microsoft.com/office/drawing/2014/main" id="{20C23B11-E11B-4D01-9091-FE808C3263D9}"/>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103</xdr:row>
      <xdr:rowOff>105427</xdr:rowOff>
    </xdr:from>
    <xdr:ext cx="531299" cy="259045"/>
    <xdr:sp macro="" textlink="">
      <xdr:nvSpPr>
        <xdr:cNvPr id="690" name="テキスト ボックス 689">
          <a:extLst>
            <a:ext uri="{FF2B5EF4-FFF2-40B4-BE49-F238E27FC236}">
              <a16:creationId xmlns:a16="http://schemas.microsoft.com/office/drawing/2014/main" id="{EE4C59D7-EDAA-4D30-9353-9FA2885B647D}"/>
            </a:ext>
          </a:extLst>
        </xdr:cNvPr>
        <xdr:cNvSpPr txBox="1"/>
      </xdr:nvSpPr>
      <xdr:spPr>
        <a:xfrm>
          <a:off x="17756701" y="177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691" name="直線コネクタ 690">
          <a:extLst>
            <a:ext uri="{FF2B5EF4-FFF2-40B4-BE49-F238E27FC236}">
              <a16:creationId xmlns:a16="http://schemas.microsoft.com/office/drawing/2014/main" id="{C01099E6-6314-4713-A6EB-054B5855C777}"/>
            </a:ext>
          </a:extLst>
        </xdr:cNvPr>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101</xdr:row>
      <xdr:rowOff>67327</xdr:rowOff>
    </xdr:from>
    <xdr:ext cx="531299" cy="259045"/>
    <xdr:sp macro="" textlink="">
      <xdr:nvSpPr>
        <xdr:cNvPr id="692" name="テキスト ボックス 691">
          <a:extLst>
            <a:ext uri="{FF2B5EF4-FFF2-40B4-BE49-F238E27FC236}">
              <a16:creationId xmlns:a16="http://schemas.microsoft.com/office/drawing/2014/main" id="{8C35F397-84BC-44F1-8F8C-8D71057B56EB}"/>
            </a:ext>
          </a:extLst>
        </xdr:cNvPr>
        <xdr:cNvSpPr txBox="1"/>
      </xdr:nvSpPr>
      <xdr:spPr>
        <a:xfrm>
          <a:off x="17756701" y="173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693" name="直線コネクタ 692">
          <a:extLst>
            <a:ext uri="{FF2B5EF4-FFF2-40B4-BE49-F238E27FC236}">
              <a16:creationId xmlns:a16="http://schemas.microsoft.com/office/drawing/2014/main" id="{5C91E282-1C99-4317-AD6E-FEDF76228801}"/>
            </a:ext>
          </a:extLst>
        </xdr:cNvPr>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99</xdr:row>
      <xdr:rowOff>29227</xdr:rowOff>
    </xdr:from>
    <xdr:ext cx="531299" cy="259045"/>
    <xdr:sp macro="" textlink="">
      <xdr:nvSpPr>
        <xdr:cNvPr id="694" name="テキスト ボックス 693">
          <a:extLst>
            <a:ext uri="{FF2B5EF4-FFF2-40B4-BE49-F238E27FC236}">
              <a16:creationId xmlns:a16="http://schemas.microsoft.com/office/drawing/2014/main" id="{822670F1-917C-4B9C-A488-61EBF9C6AA20}"/>
            </a:ext>
          </a:extLst>
        </xdr:cNvPr>
        <xdr:cNvSpPr txBox="1"/>
      </xdr:nvSpPr>
      <xdr:spPr>
        <a:xfrm>
          <a:off x="17756701" y="1700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95" name="直線コネクタ 694">
          <a:extLst>
            <a:ext uri="{FF2B5EF4-FFF2-40B4-BE49-F238E27FC236}">
              <a16:creationId xmlns:a16="http://schemas.microsoft.com/office/drawing/2014/main" id="{9CBDEF45-CEF9-4F2C-AA34-51A620503EB1}"/>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96</xdr:row>
      <xdr:rowOff>162577</xdr:rowOff>
    </xdr:from>
    <xdr:ext cx="531299" cy="259045"/>
    <xdr:sp macro="" textlink="">
      <xdr:nvSpPr>
        <xdr:cNvPr id="696" name="テキスト ボックス 695">
          <a:extLst>
            <a:ext uri="{FF2B5EF4-FFF2-40B4-BE49-F238E27FC236}">
              <a16:creationId xmlns:a16="http://schemas.microsoft.com/office/drawing/2014/main" id="{91A1134B-71FC-4D10-8FEF-7D7F8D3FE3AB}"/>
            </a:ext>
          </a:extLst>
        </xdr:cNvPr>
        <xdr:cNvSpPr txBox="1"/>
      </xdr:nvSpPr>
      <xdr:spPr>
        <a:xfrm>
          <a:off x="17756701" y="1662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97" name="【公民館】&#10;一人当たり面積グラフ枠">
          <a:extLst>
            <a:ext uri="{FF2B5EF4-FFF2-40B4-BE49-F238E27FC236}">
              <a16:creationId xmlns:a16="http://schemas.microsoft.com/office/drawing/2014/main" id="{B01E5B73-D6BF-4278-875F-DCB5CDEE1BFC}"/>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147980</xdr:rowOff>
    </xdr:from>
    <xdr:to>
      <xdr:col>116</xdr:col>
      <xdr:colOff>62864</xdr:colOff>
      <xdr:row>108</xdr:row>
      <xdr:rowOff>150952</xdr:rowOff>
    </xdr:to>
    <xdr:cxnSp macro="">
      <xdr:nvCxnSpPr>
        <xdr:cNvPr id="698" name="直線コネクタ 697">
          <a:extLst>
            <a:ext uri="{FF2B5EF4-FFF2-40B4-BE49-F238E27FC236}">
              <a16:creationId xmlns:a16="http://schemas.microsoft.com/office/drawing/2014/main" id="{2410B101-872D-4280-8B0E-C44D37A7D80F}"/>
            </a:ext>
          </a:extLst>
        </xdr:cNvPr>
        <xdr:cNvCxnSpPr/>
      </xdr:nvCxnSpPr>
      <xdr:spPr>
        <a:xfrm flipV="1">
          <a:off x="22160864" y="17292980"/>
          <a:ext cx="0" cy="13745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154779</xdr:rowOff>
    </xdr:from>
    <xdr:ext cx="469744" cy="259045"/>
    <xdr:sp macro="" textlink="">
      <xdr:nvSpPr>
        <xdr:cNvPr id="699" name="【公民館】&#10;一人当たり面積最小値テキスト">
          <a:extLst>
            <a:ext uri="{FF2B5EF4-FFF2-40B4-BE49-F238E27FC236}">
              <a16:creationId xmlns:a16="http://schemas.microsoft.com/office/drawing/2014/main" id="{90A7052B-4290-4261-A3E3-F584BC1363A2}"/>
            </a:ext>
          </a:extLst>
        </xdr:cNvPr>
        <xdr:cNvSpPr txBox="1"/>
      </xdr:nvSpPr>
      <xdr:spPr>
        <a:xfrm>
          <a:off x="22199600" y="18671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150952</xdr:rowOff>
    </xdr:from>
    <xdr:to>
      <xdr:col>116</xdr:col>
      <xdr:colOff>152400</xdr:colOff>
      <xdr:row>108</xdr:row>
      <xdr:rowOff>150952</xdr:rowOff>
    </xdr:to>
    <xdr:cxnSp macro="">
      <xdr:nvCxnSpPr>
        <xdr:cNvPr id="700" name="直線コネクタ 699">
          <a:extLst>
            <a:ext uri="{FF2B5EF4-FFF2-40B4-BE49-F238E27FC236}">
              <a16:creationId xmlns:a16="http://schemas.microsoft.com/office/drawing/2014/main" id="{8FA6FEF1-C788-4634-B150-90B7683789AB}"/>
            </a:ext>
          </a:extLst>
        </xdr:cNvPr>
        <xdr:cNvCxnSpPr/>
      </xdr:nvCxnSpPr>
      <xdr:spPr>
        <a:xfrm>
          <a:off x="22072600" y="186675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94657</xdr:rowOff>
    </xdr:from>
    <xdr:ext cx="534377" cy="259045"/>
    <xdr:sp macro="" textlink="">
      <xdr:nvSpPr>
        <xdr:cNvPr id="701" name="【公民館】&#10;一人当たり面積最大値テキスト">
          <a:extLst>
            <a:ext uri="{FF2B5EF4-FFF2-40B4-BE49-F238E27FC236}">
              <a16:creationId xmlns:a16="http://schemas.microsoft.com/office/drawing/2014/main" id="{FF3D2BD8-F8D1-45A6-83A4-23450A9B80F6}"/>
            </a:ext>
          </a:extLst>
        </xdr:cNvPr>
        <xdr:cNvSpPr txBox="1"/>
      </xdr:nvSpPr>
      <xdr:spPr>
        <a:xfrm>
          <a:off x="22199600" y="170682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147980</xdr:rowOff>
    </xdr:from>
    <xdr:to>
      <xdr:col>116</xdr:col>
      <xdr:colOff>152400</xdr:colOff>
      <xdr:row>100</xdr:row>
      <xdr:rowOff>147980</xdr:rowOff>
    </xdr:to>
    <xdr:cxnSp macro="">
      <xdr:nvCxnSpPr>
        <xdr:cNvPr id="702" name="直線コネクタ 701">
          <a:extLst>
            <a:ext uri="{FF2B5EF4-FFF2-40B4-BE49-F238E27FC236}">
              <a16:creationId xmlns:a16="http://schemas.microsoft.com/office/drawing/2014/main" id="{5E08C62C-CB38-44D5-87EE-905960B89C07}"/>
            </a:ext>
          </a:extLst>
        </xdr:cNvPr>
        <xdr:cNvCxnSpPr/>
      </xdr:nvCxnSpPr>
      <xdr:spPr>
        <a:xfrm>
          <a:off x="22072600" y="17292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1540</xdr:rowOff>
    </xdr:from>
    <xdr:ext cx="469744" cy="259045"/>
    <xdr:sp macro="" textlink="">
      <xdr:nvSpPr>
        <xdr:cNvPr id="703" name="【公民館】&#10;一人当たり面積平均値テキスト">
          <a:extLst>
            <a:ext uri="{FF2B5EF4-FFF2-40B4-BE49-F238E27FC236}">
              <a16:creationId xmlns:a16="http://schemas.microsoft.com/office/drawing/2014/main" id="{CC60916B-EC44-40C7-9DAC-A5190DCB7C53}"/>
            </a:ext>
          </a:extLst>
        </xdr:cNvPr>
        <xdr:cNvSpPr txBox="1"/>
      </xdr:nvSpPr>
      <xdr:spPr>
        <a:xfrm>
          <a:off x="22199600" y="1851814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23113</xdr:rowOff>
    </xdr:from>
    <xdr:to>
      <xdr:col>116</xdr:col>
      <xdr:colOff>114300</xdr:colOff>
      <xdr:row>108</xdr:row>
      <xdr:rowOff>124713</xdr:rowOff>
    </xdr:to>
    <xdr:sp macro="" textlink="">
      <xdr:nvSpPr>
        <xdr:cNvPr id="704" name="フローチャート: 判断 703">
          <a:extLst>
            <a:ext uri="{FF2B5EF4-FFF2-40B4-BE49-F238E27FC236}">
              <a16:creationId xmlns:a16="http://schemas.microsoft.com/office/drawing/2014/main" id="{3E75264F-9455-48E1-B542-68F457FD25F0}"/>
            </a:ext>
          </a:extLst>
        </xdr:cNvPr>
        <xdr:cNvSpPr/>
      </xdr:nvSpPr>
      <xdr:spPr>
        <a:xfrm>
          <a:off x="22110700" y="185397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108</xdr:row>
      <xdr:rowOff>28600</xdr:rowOff>
    </xdr:from>
    <xdr:to>
      <xdr:col>112</xdr:col>
      <xdr:colOff>38100</xdr:colOff>
      <xdr:row>108</xdr:row>
      <xdr:rowOff>130200</xdr:rowOff>
    </xdr:to>
    <xdr:sp macro="" textlink="">
      <xdr:nvSpPr>
        <xdr:cNvPr id="705" name="フローチャート: 判断 704">
          <a:extLst>
            <a:ext uri="{FF2B5EF4-FFF2-40B4-BE49-F238E27FC236}">
              <a16:creationId xmlns:a16="http://schemas.microsoft.com/office/drawing/2014/main" id="{89CC41B7-DF82-401D-B0DB-B50786EBA233}"/>
            </a:ext>
          </a:extLst>
        </xdr:cNvPr>
        <xdr:cNvSpPr/>
      </xdr:nvSpPr>
      <xdr:spPr>
        <a:xfrm>
          <a:off x="21272500" y="1854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108</xdr:row>
      <xdr:rowOff>27381</xdr:rowOff>
    </xdr:from>
    <xdr:to>
      <xdr:col>107</xdr:col>
      <xdr:colOff>101600</xdr:colOff>
      <xdr:row>108</xdr:row>
      <xdr:rowOff>128981</xdr:rowOff>
    </xdr:to>
    <xdr:sp macro="" textlink="">
      <xdr:nvSpPr>
        <xdr:cNvPr id="706" name="フローチャート: 判断 705">
          <a:extLst>
            <a:ext uri="{FF2B5EF4-FFF2-40B4-BE49-F238E27FC236}">
              <a16:creationId xmlns:a16="http://schemas.microsoft.com/office/drawing/2014/main" id="{F5C9BCD4-E65C-40D6-9CDA-9066F90D2C4A}"/>
            </a:ext>
          </a:extLst>
        </xdr:cNvPr>
        <xdr:cNvSpPr/>
      </xdr:nvSpPr>
      <xdr:spPr>
        <a:xfrm>
          <a:off x="20383500" y="18543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108</xdr:row>
      <xdr:rowOff>27000</xdr:rowOff>
    </xdr:from>
    <xdr:to>
      <xdr:col>102</xdr:col>
      <xdr:colOff>165100</xdr:colOff>
      <xdr:row>108</xdr:row>
      <xdr:rowOff>128600</xdr:rowOff>
    </xdr:to>
    <xdr:sp macro="" textlink="">
      <xdr:nvSpPr>
        <xdr:cNvPr id="707" name="フローチャート: 判断 706">
          <a:extLst>
            <a:ext uri="{FF2B5EF4-FFF2-40B4-BE49-F238E27FC236}">
              <a16:creationId xmlns:a16="http://schemas.microsoft.com/office/drawing/2014/main" id="{B525C5A2-8074-4390-A442-CAD1753FA85D}"/>
            </a:ext>
          </a:extLst>
        </xdr:cNvPr>
        <xdr:cNvSpPr/>
      </xdr:nvSpPr>
      <xdr:spPr>
        <a:xfrm>
          <a:off x="19494500" y="1854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108</xdr:row>
      <xdr:rowOff>21819</xdr:rowOff>
    </xdr:from>
    <xdr:to>
      <xdr:col>98</xdr:col>
      <xdr:colOff>38100</xdr:colOff>
      <xdr:row>108</xdr:row>
      <xdr:rowOff>123419</xdr:rowOff>
    </xdr:to>
    <xdr:sp macro="" textlink="">
      <xdr:nvSpPr>
        <xdr:cNvPr id="708" name="フローチャート: 判断 707">
          <a:extLst>
            <a:ext uri="{FF2B5EF4-FFF2-40B4-BE49-F238E27FC236}">
              <a16:creationId xmlns:a16="http://schemas.microsoft.com/office/drawing/2014/main" id="{5FC8DE48-BDB1-48C9-B991-748AF4D5CAC8}"/>
            </a:ext>
          </a:extLst>
        </xdr:cNvPr>
        <xdr:cNvSpPr/>
      </xdr:nvSpPr>
      <xdr:spPr>
        <a:xfrm>
          <a:off x="18605500" y="18538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09" name="テキスト ボックス 708">
          <a:extLst>
            <a:ext uri="{FF2B5EF4-FFF2-40B4-BE49-F238E27FC236}">
              <a16:creationId xmlns:a16="http://schemas.microsoft.com/office/drawing/2014/main" id="{7A24A3DF-BC7E-453F-A2E0-B70E55478A97}"/>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10" name="テキスト ボックス 709">
          <a:extLst>
            <a:ext uri="{FF2B5EF4-FFF2-40B4-BE49-F238E27FC236}">
              <a16:creationId xmlns:a16="http://schemas.microsoft.com/office/drawing/2014/main" id="{BDEDFCBE-46C8-40EE-BCA2-710B26C92558}"/>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11" name="テキスト ボックス 710">
          <a:extLst>
            <a:ext uri="{FF2B5EF4-FFF2-40B4-BE49-F238E27FC236}">
              <a16:creationId xmlns:a16="http://schemas.microsoft.com/office/drawing/2014/main" id="{71E7CC85-8E4D-441A-A1A9-9C0D58B86934}"/>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12" name="テキスト ボックス 711">
          <a:extLst>
            <a:ext uri="{FF2B5EF4-FFF2-40B4-BE49-F238E27FC236}">
              <a16:creationId xmlns:a16="http://schemas.microsoft.com/office/drawing/2014/main" id="{F574184E-8F3F-48A7-AE0B-1CAFB45D9975}"/>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13" name="テキスト ボックス 712">
          <a:extLst>
            <a:ext uri="{FF2B5EF4-FFF2-40B4-BE49-F238E27FC236}">
              <a16:creationId xmlns:a16="http://schemas.microsoft.com/office/drawing/2014/main" id="{31C91BBD-2EF0-411B-B1EE-0EEEA9147EBA}"/>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12979</xdr:rowOff>
    </xdr:from>
    <xdr:to>
      <xdr:col>116</xdr:col>
      <xdr:colOff>114300</xdr:colOff>
      <xdr:row>108</xdr:row>
      <xdr:rowOff>114579</xdr:rowOff>
    </xdr:to>
    <xdr:sp macro="" textlink="">
      <xdr:nvSpPr>
        <xdr:cNvPr id="714" name="楕円 713">
          <a:extLst>
            <a:ext uri="{FF2B5EF4-FFF2-40B4-BE49-F238E27FC236}">
              <a16:creationId xmlns:a16="http://schemas.microsoft.com/office/drawing/2014/main" id="{4E8DFEA3-A9B2-4B8B-A6D5-66ADFBA16843}"/>
            </a:ext>
          </a:extLst>
        </xdr:cNvPr>
        <xdr:cNvSpPr/>
      </xdr:nvSpPr>
      <xdr:spPr>
        <a:xfrm>
          <a:off x="22110700" y="185295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106</xdr:row>
      <xdr:rowOff>143806</xdr:rowOff>
    </xdr:from>
    <xdr:ext cx="469744" cy="259045"/>
    <xdr:sp macro="" textlink="">
      <xdr:nvSpPr>
        <xdr:cNvPr id="715" name="【公民館】&#10;一人当たり面積該当値テキスト">
          <a:extLst>
            <a:ext uri="{FF2B5EF4-FFF2-40B4-BE49-F238E27FC236}">
              <a16:creationId xmlns:a16="http://schemas.microsoft.com/office/drawing/2014/main" id="{021BB1BF-DF0A-40D3-ABB0-88E2920EBCD9}"/>
            </a:ext>
          </a:extLst>
        </xdr:cNvPr>
        <xdr:cNvSpPr txBox="1"/>
      </xdr:nvSpPr>
      <xdr:spPr>
        <a:xfrm>
          <a:off x="22199600" y="18317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108</xdr:row>
      <xdr:rowOff>15418</xdr:rowOff>
    </xdr:from>
    <xdr:to>
      <xdr:col>112</xdr:col>
      <xdr:colOff>38100</xdr:colOff>
      <xdr:row>108</xdr:row>
      <xdr:rowOff>117018</xdr:rowOff>
    </xdr:to>
    <xdr:sp macro="" textlink="">
      <xdr:nvSpPr>
        <xdr:cNvPr id="716" name="楕円 715">
          <a:extLst>
            <a:ext uri="{FF2B5EF4-FFF2-40B4-BE49-F238E27FC236}">
              <a16:creationId xmlns:a16="http://schemas.microsoft.com/office/drawing/2014/main" id="{B7A3850F-8005-48AD-8BF2-72A82E99B57F}"/>
            </a:ext>
          </a:extLst>
        </xdr:cNvPr>
        <xdr:cNvSpPr/>
      </xdr:nvSpPr>
      <xdr:spPr>
        <a:xfrm>
          <a:off x="21272500" y="18532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108</xdr:row>
      <xdr:rowOff>63779</xdr:rowOff>
    </xdr:from>
    <xdr:to>
      <xdr:col>116</xdr:col>
      <xdr:colOff>63500</xdr:colOff>
      <xdr:row>108</xdr:row>
      <xdr:rowOff>66218</xdr:rowOff>
    </xdr:to>
    <xdr:cxnSp macro="">
      <xdr:nvCxnSpPr>
        <xdr:cNvPr id="717" name="直線コネクタ 716">
          <a:extLst>
            <a:ext uri="{FF2B5EF4-FFF2-40B4-BE49-F238E27FC236}">
              <a16:creationId xmlns:a16="http://schemas.microsoft.com/office/drawing/2014/main" id="{6BBF835D-FC0E-4349-BB1B-F69E991BEDF3}"/>
            </a:ext>
          </a:extLst>
        </xdr:cNvPr>
        <xdr:cNvCxnSpPr/>
      </xdr:nvCxnSpPr>
      <xdr:spPr>
        <a:xfrm flipV="1">
          <a:off x="21323300" y="18580379"/>
          <a:ext cx="838200" cy="2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108</xdr:row>
      <xdr:rowOff>17094</xdr:rowOff>
    </xdr:from>
    <xdr:to>
      <xdr:col>107</xdr:col>
      <xdr:colOff>101600</xdr:colOff>
      <xdr:row>108</xdr:row>
      <xdr:rowOff>118694</xdr:rowOff>
    </xdr:to>
    <xdr:sp macro="" textlink="">
      <xdr:nvSpPr>
        <xdr:cNvPr id="718" name="楕円 717">
          <a:extLst>
            <a:ext uri="{FF2B5EF4-FFF2-40B4-BE49-F238E27FC236}">
              <a16:creationId xmlns:a16="http://schemas.microsoft.com/office/drawing/2014/main" id="{DBC2DCF1-5D8D-498C-81EC-7163CE2BA0D9}"/>
            </a:ext>
          </a:extLst>
        </xdr:cNvPr>
        <xdr:cNvSpPr/>
      </xdr:nvSpPr>
      <xdr:spPr>
        <a:xfrm>
          <a:off x="20383500" y="18533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108</xdr:row>
      <xdr:rowOff>66218</xdr:rowOff>
    </xdr:from>
    <xdr:to>
      <xdr:col>111</xdr:col>
      <xdr:colOff>177800</xdr:colOff>
      <xdr:row>108</xdr:row>
      <xdr:rowOff>67894</xdr:rowOff>
    </xdr:to>
    <xdr:cxnSp macro="">
      <xdr:nvCxnSpPr>
        <xdr:cNvPr id="719" name="直線コネクタ 718">
          <a:extLst>
            <a:ext uri="{FF2B5EF4-FFF2-40B4-BE49-F238E27FC236}">
              <a16:creationId xmlns:a16="http://schemas.microsoft.com/office/drawing/2014/main" id="{32141952-76A5-48E7-B651-1ABDFA19FEFC}"/>
            </a:ext>
          </a:extLst>
        </xdr:cNvPr>
        <xdr:cNvCxnSpPr/>
      </xdr:nvCxnSpPr>
      <xdr:spPr>
        <a:xfrm flipV="1">
          <a:off x="20434300" y="18582818"/>
          <a:ext cx="889000" cy="16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108</xdr:row>
      <xdr:rowOff>19456</xdr:rowOff>
    </xdr:from>
    <xdr:to>
      <xdr:col>102</xdr:col>
      <xdr:colOff>165100</xdr:colOff>
      <xdr:row>108</xdr:row>
      <xdr:rowOff>121056</xdr:rowOff>
    </xdr:to>
    <xdr:sp macro="" textlink="">
      <xdr:nvSpPr>
        <xdr:cNvPr id="720" name="楕円 719">
          <a:extLst>
            <a:ext uri="{FF2B5EF4-FFF2-40B4-BE49-F238E27FC236}">
              <a16:creationId xmlns:a16="http://schemas.microsoft.com/office/drawing/2014/main" id="{3BB4A474-A822-4B63-AD8D-260A0A2A8407}"/>
            </a:ext>
          </a:extLst>
        </xdr:cNvPr>
        <xdr:cNvSpPr/>
      </xdr:nvSpPr>
      <xdr:spPr>
        <a:xfrm>
          <a:off x="19494500" y="18536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108</xdr:row>
      <xdr:rowOff>67894</xdr:rowOff>
    </xdr:from>
    <xdr:to>
      <xdr:col>107</xdr:col>
      <xdr:colOff>50800</xdr:colOff>
      <xdr:row>108</xdr:row>
      <xdr:rowOff>70256</xdr:rowOff>
    </xdr:to>
    <xdr:cxnSp macro="">
      <xdr:nvCxnSpPr>
        <xdr:cNvPr id="721" name="直線コネクタ 720">
          <a:extLst>
            <a:ext uri="{FF2B5EF4-FFF2-40B4-BE49-F238E27FC236}">
              <a16:creationId xmlns:a16="http://schemas.microsoft.com/office/drawing/2014/main" id="{9E3B6EE7-6B7C-4D92-AC78-2866B4ADBFD2}"/>
            </a:ext>
          </a:extLst>
        </xdr:cNvPr>
        <xdr:cNvCxnSpPr/>
      </xdr:nvCxnSpPr>
      <xdr:spPr>
        <a:xfrm flipV="1">
          <a:off x="19545300" y="18584494"/>
          <a:ext cx="889000" cy="23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108</xdr:row>
      <xdr:rowOff>22200</xdr:rowOff>
    </xdr:from>
    <xdr:to>
      <xdr:col>98</xdr:col>
      <xdr:colOff>38100</xdr:colOff>
      <xdr:row>108</xdr:row>
      <xdr:rowOff>123800</xdr:rowOff>
    </xdr:to>
    <xdr:sp macro="" textlink="">
      <xdr:nvSpPr>
        <xdr:cNvPr id="722" name="楕円 721">
          <a:extLst>
            <a:ext uri="{FF2B5EF4-FFF2-40B4-BE49-F238E27FC236}">
              <a16:creationId xmlns:a16="http://schemas.microsoft.com/office/drawing/2014/main" id="{3B082518-8D0F-4CD3-BE37-B720D9BF5BBA}"/>
            </a:ext>
          </a:extLst>
        </xdr:cNvPr>
        <xdr:cNvSpPr/>
      </xdr:nvSpPr>
      <xdr:spPr>
        <a:xfrm>
          <a:off x="18605500" y="1853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108</xdr:row>
      <xdr:rowOff>70256</xdr:rowOff>
    </xdr:from>
    <xdr:to>
      <xdr:col>102</xdr:col>
      <xdr:colOff>114300</xdr:colOff>
      <xdr:row>108</xdr:row>
      <xdr:rowOff>73000</xdr:rowOff>
    </xdr:to>
    <xdr:cxnSp macro="">
      <xdr:nvCxnSpPr>
        <xdr:cNvPr id="723" name="直線コネクタ 722">
          <a:extLst>
            <a:ext uri="{FF2B5EF4-FFF2-40B4-BE49-F238E27FC236}">
              <a16:creationId xmlns:a16="http://schemas.microsoft.com/office/drawing/2014/main" id="{220445AA-6269-4B64-85A8-7842EDA2D307}"/>
            </a:ext>
          </a:extLst>
        </xdr:cNvPr>
        <xdr:cNvCxnSpPr/>
      </xdr:nvCxnSpPr>
      <xdr:spPr>
        <a:xfrm flipV="1">
          <a:off x="18656300" y="18586856"/>
          <a:ext cx="889000" cy="2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108</xdr:row>
      <xdr:rowOff>121327</xdr:rowOff>
    </xdr:from>
    <xdr:ext cx="469744" cy="259045"/>
    <xdr:sp macro="" textlink="">
      <xdr:nvSpPr>
        <xdr:cNvPr id="724" name="n_1aveValue【公民館】&#10;一人当たり面積">
          <a:extLst>
            <a:ext uri="{FF2B5EF4-FFF2-40B4-BE49-F238E27FC236}">
              <a16:creationId xmlns:a16="http://schemas.microsoft.com/office/drawing/2014/main" id="{0A73333C-5AEA-410F-9267-F96613AD86DF}"/>
            </a:ext>
          </a:extLst>
        </xdr:cNvPr>
        <xdr:cNvSpPr txBox="1"/>
      </xdr:nvSpPr>
      <xdr:spPr>
        <a:xfrm>
          <a:off x="21075727" y="18637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120108</xdr:rowOff>
    </xdr:from>
    <xdr:ext cx="469744" cy="259045"/>
    <xdr:sp macro="" textlink="">
      <xdr:nvSpPr>
        <xdr:cNvPr id="725" name="n_2aveValue【公民館】&#10;一人当たり面積">
          <a:extLst>
            <a:ext uri="{FF2B5EF4-FFF2-40B4-BE49-F238E27FC236}">
              <a16:creationId xmlns:a16="http://schemas.microsoft.com/office/drawing/2014/main" id="{0DAC50F4-4655-4BAB-BAD8-D52E4D3B8371}"/>
            </a:ext>
          </a:extLst>
        </xdr:cNvPr>
        <xdr:cNvSpPr txBox="1"/>
      </xdr:nvSpPr>
      <xdr:spPr>
        <a:xfrm>
          <a:off x="20199427" y="186367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119727</xdr:rowOff>
    </xdr:from>
    <xdr:ext cx="469744" cy="259045"/>
    <xdr:sp macro="" textlink="">
      <xdr:nvSpPr>
        <xdr:cNvPr id="726" name="n_3aveValue【公民館】&#10;一人当たり面積">
          <a:extLst>
            <a:ext uri="{FF2B5EF4-FFF2-40B4-BE49-F238E27FC236}">
              <a16:creationId xmlns:a16="http://schemas.microsoft.com/office/drawing/2014/main" id="{5068EC5C-96A0-4640-994D-AD24D0C718F3}"/>
            </a:ext>
          </a:extLst>
        </xdr:cNvPr>
        <xdr:cNvSpPr txBox="1"/>
      </xdr:nvSpPr>
      <xdr:spPr>
        <a:xfrm>
          <a:off x="19310427" y="18636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139946</xdr:rowOff>
    </xdr:from>
    <xdr:ext cx="469744" cy="259045"/>
    <xdr:sp macro="" textlink="">
      <xdr:nvSpPr>
        <xdr:cNvPr id="727" name="n_4aveValue【公民館】&#10;一人当たり面積">
          <a:extLst>
            <a:ext uri="{FF2B5EF4-FFF2-40B4-BE49-F238E27FC236}">
              <a16:creationId xmlns:a16="http://schemas.microsoft.com/office/drawing/2014/main" id="{2A5BB5A3-AF41-4A45-999C-28C3B688DE3E}"/>
            </a:ext>
          </a:extLst>
        </xdr:cNvPr>
        <xdr:cNvSpPr txBox="1"/>
      </xdr:nvSpPr>
      <xdr:spPr>
        <a:xfrm>
          <a:off x="18421427" y="183136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133545</xdr:rowOff>
    </xdr:from>
    <xdr:ext cx="469744" cy="259045"/>
    <xdr:sp macro="" textlink="">
      <xdr:nvSpPr>
        <xdr:cNvPr id="728" name="n_1mainValue【公民館】&#10;一人当たり面積">
          <a:extLst>
            <a:ext uri="{FF2B5EF4-FFF2-40B4-BE49-F238E27FC236}">
              <a16:creationId xmlns:a16="http://schemas.microsoft.com/office/drawing/2014/main" id="{CB8DF25C-0A2F-4A0F-9F95-C6F811265D68}"/>
            </a:ext>
          </a:extLst>
        </xdr:cNvPr>
        <xdr:cNvSpPr txBox="1"/>
      </xdr:nvSpPr>
      <xdr:spPr>
        <a:xfrm>
          <a:off x="21075727" y="183072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135221</xdr:rowOff>
    </xdr:from>
    <xdr:ext cx="469744" cy="259045"/>
    <xdr:sp macro="" textlink="">
      <xdr:nvSpPr>
        <xdr:cNvPr id="729" name="n_2mainValue【公民館】&#10;一人当たり面積">
          <a:extLst>
            <a:ext uri="{FF2B5EF4-FFF2-40B4-BE49-F238E27FC236}">
              <a16:creationId xmlns:a16="http://schemas.microsoft.com/office/drawing/2014/main" id="{CF1E6E77-26C0-446A-ADAF-2F35893BE9D3}"/>
            </a:ext>
          </a:extLst>
        </xdr:cNvPr>
        <xdr:cNvSpPr txBox="1"/>
      </xdr:nvSpPr>
      <xdr:spPr>
        <a:xfrm>
          <a:off x="20199427" y="183089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137583</xdr:rowOff>
    </xdr:from>
    <xdr:ext cx="469744" cy="259045"/>
    <xdr:sp macro="" textlink="">
      <xdr:nvSpPr>
        <xdr:cNvPr id="730" name="n_3mainValue【公民館】&#10;一人当たり面積">
          <a:extLst>
            <a:ext uri="{FF2B5EF4-FFF2-40B4-BE49-F238E27FC236}">
              <a16:creationId xmlns:a16="http://schemas.microsoft.com/office/drawing/2014/main" id="{CDBE939C-06A2-457D-A7DE-2E6EE0C995C5}"/>
            </a:ext>
          </a:extLst>
        </xdr:cNvPr>
        <xdr:cNvSpPr txBox="1"/>
      </xdr:nvSpPr>
      <xdr:spPr>
        <a:xfrm>
          <a:off x="19310427" y="183112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108</xdr:row>
      <xdr:rowOff>114927</xdr:rowOff>
    </xdr:from>
    <xdr:ext cx="469744" cy="259045"/>
    <xdr:sp macro="" textlink="">
      <xdr:nvSpPr>
        <xdr:cNvPr id="731" name="n_4mainValue【公民館】&#10;一人当たり面積">
          <a:extLst>
            <a:ext uri="{FF2B5EF4-FFF2-40B4-BE49-F238E27FC236}">
              <a16:creationId xmlns:a16="http://schemas.microsoft.com/office/drawing/2014/main" id="{5CDE78AE-8917-422C-B3ED-EA81A2875423}"/>
            </a:ext>
          </a:extLst>
        </xdr:cNvPr>
        <xdr:cNvSpPr txBox="1"/>
      </xdr:nvSpPr>
      <xdr:spPr>
        <a:xfrm>
          <a:off x="18421427" y="18631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32" name="正方形/長方形 731">
          <a:extLst>
            <a:ext uri="{FF2B5EF4-FFF2-40B4-BE49-F238E27FC236}">
              <a16:creationId xmlns:a16="http://schemas.microsoft.com/office/drawing/2014/main" id="{C87B79B0-16F2-4C41-BCDD-5CF5E6235F47}"/>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33" name="正方形/長方形 732">
          <a:extLst>
            <a:ext uri="{FF2B5EF4-FFF2-40B4-BE49-F238E27FC236}">
              <a16:creationId xmlns:a16="http://schemas.microsoft.com/office/drawing/2014/main" id="{4F7BADF8-E9EA-4B25-8916-5904048CE732}"/>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34" name="テキスト ボックス 733">
          <a:extLst>
            <a:ext uri="{FF2B5EF4-FFF2-40B4-BE49-F238E27FC236}">
              <a16:creationId xmlns:a16="http://schemas.microsoft.com/office/drawing/2014/main" id="{61D8FF36-E995-4B28-A964-955307438FA9}"/>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各施設の減価償却費率は、学校施設については施設改修により減少したことから</a:t>
          </a:r>
          <a:r>
            <a:rPr kumimoji="1" lang="ja-JP" altLang="ja-JP" sz="1300">
              <a:solidFill>
                <a:schemeClr val="dk1"/>
              </a:solidFill>
              <a:effectLst/>
              <a:latin typeface="ＭＳ Ｐゴシック" panose="020B0600070205080204" pitchFamily="50" charset="-128"/>
              <a:ea typeface="ＭＳ Ｐゴシック" panose="020B0600070205080204" pitchFamily="50" charset="-128"/>
              <a:cs typeface="+mn-cs"/>
            </a:rPr>
            <a:t>類似団体と比較すると</a:t>
          </a:r>
          <a:r>
            <a:rPr kumimoji="1" lang="ja-JP" altLang="en-US" sz="1300">
              <a:latin typeface="ＭＳ Ｐゴシック" panose="020B0600070205080204" pitchFamily="50" charset="-128"/>
              <a:ea typeface="ＭＳ Ｐゴシック" panose="020B0600070205080204" pitchFamily="50" charset="-128"/>
            </a:rPr>
            <a:t>低くなっている。また、公民館は施設の老朽化が進んでいることから類似団体と比較して高い状況となっており、今後計画的な改修を進める。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公営公営住宅の建設により公営住宅の一人当たり面積が類似団体平均と比較すると高い状況となっている。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公営住宅建設が今後も継続することから固定資産台帳を基にした公共施設の適正配置に努め財政健全化を図る。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E2246C08-2AA0-42AB-9EB7-6603D6856239}"/>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C0D58934-6C1F-442C-9B0E-8D4F0243894F}"/>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CB7A712E-A04E-4E62-BD32-0017428DF8AA}"/>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17C4022E-09C8-43C3-B181-D21D6CC2D713}"/>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北海道雨竜町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2F7E1530-D437-40E0-AF68-83E48615B24E}"/>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7C05C7A-C57C-4B4D-BCFE-80A2B3F0AE32}"/>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AC8998B3-EE2E-4FAA-98E9-C0E738FA8F68}"/>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4</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898AD597-8A47-42D1-BB33-F351E1EAFA0B}"/>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768C4C12-1848-4225-B7CF-54DAA18F17D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5BDA793C-6C8C-4B17-B30A-0A9B0D8A301D}"/>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2,154
2,145
191.15
4,010,580
3,900,639
109,001
2,094,960
3,519,133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9C0212D2-1ED9-4918-8E5A-EE66D5FEF1EF}"/>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(R5.1.1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8C414A86-6805-406E-BBF7-1F3D686D9565}"/>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BF9A3DCE-DB14-4838-BB77-BB7CD3385C79}"/>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7.4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BC678FF8-482C-46FD-867F-5656390ADC3D}"/>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4DE7C1EE-9F4A-4750-A900-05C3C62E8435}"/>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A9389122-155F-43EA-8D68-8DA72859340A}"/>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AA068450-C29C-400C-8B38-1B75A450F2D1}"/>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4950F647-CA34-4DC2-93AC-9F2DF29666AB}"/>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8D140579-9E2D-434E-9AF3-B8F136675ADE}"/>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26BF2DE2-ED0E-4814-A5B6-CB70FECBC6EB}"/>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4457B1DD-BA3D-48A0-AF9E-FEECF0C92053}"/>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A69EF1CF-DFAC-451B-9691-6D68F4F7394C}"/>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FF323411-603D-45C3-9E71-6EDA397EE214}"/>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1481C4CB-FA56-4715-AE3A-8C6FE5573582}"/>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8E3D9E78-A5F2-4B76-8B6E-6A40B49CD9DF}"/>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4EE5CD86-A380-484A-8719-776203923DF2}"/>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B74F6002-D9E1-4D61-963A-CABBEFD4A4F2}"/>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76DE2F6C-1AF8-46E3-97B5-EA42167DF90A}"/>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105E8FD2-C393-4C61-A103-7CABA5EF5054}"/>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A1830444-6419-4BA3-95C1-57C99624EE7F}"/>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3AFD3DAF-80B5-4B6F-8052-1FD2E420D885}"/>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345EDF08-3AFC-4939-879A-465D1BE7929D}"/>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6AC526F5-825D-437E-8D48-98D20014D0CF}"/>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FC0C3241-026D-4856-A5B3-2BDC66315F68}"/>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04D0E1AE-9738-4212-B242-7F2B1AAA10E2}"/>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29B8536E-F274-4E95-B807-4384DE94E5BF}"/>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9291CECD-849D-4D85-A18E-6922992718D7}"/>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4696F2FD-4FDE-4ABB-964D-7F16BC0912B0}"/>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A96D7A1A-FAB8-4D99-8A72-3F2B548E9B7C}"/>
            </a:ext>
          </a:extLst>
        </xdr:cNvPr>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a:extLst>
            <a:ext uri="{FF2B5EF4-FFF2-40B4-BE49-F238E27FC236}">
              <a16:creationId xmlns:a16="http://schemas.microsoft.com/office/drawing/2014/main" id="{E0F313AD-DB2C-451D-90AF-C3130BEE2042}"/>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a:extLst>
            <a:ext uri="{FF2B5EF4-FFF2-40B4-BE49-F238E27FC236}">
              <a16:creationId xmlns:a16="http://schemas.microsoft.com/office/drawing/2014/main" id="{1BC754E0-6054-4FBF-BDC9-D827DDCFF304}"/>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a:extLst>
            <a:ext uri="{FF2B5EF4-FFF2-40B4-BE49-F238E27FC236}">
              <a16:creationId xmlns:a16="http://schemas.microsoft.com/office/drawing/2014/main" id="{F03B1497-2E89-48EA-806D-50C782AE34ED}"/>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a:extLst>
            <a:ext uri="{FF2B5EF4-FFF2-40B4-BE49-F238E27FC236}">
              <a16:creationId xmlns:a16="http://schemas.microsoft.com/office/drawing/2014/main" id="{5FC20F40-3E39-474C-900F-214F95590C3F}"/>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a:extLst>
            <a:ext uri="{FF2B5EF4-FFF2-40B4-BE49-F238E27FC236}">
              <a16:creationId xmlns:a16="http://schemas.microsoft.com/office/drawing/2014/main" id="{3D43DE59-8C3A-43C0-9C30-3230746F56ED}"/>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a:extLst>
            <a:ext uri="{FF2B5EF4-FFF2-40B4-BE49-F238E27FC236}">
              <a16:creationId xmlns:a16="http://schemas.microsoft.com/office/drawing/2014/main" id="{02751D10-F2E4-4C12-98D8-250FF416D0C6}"/>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a:extLst>
            <a:ext uri="{FF2B5EF4-FFF2-40B4-BE49-F238E27FC236}">
              <a16:creationId xmlns:a16="http://schemas.microsoft.com/office/drawing/2014/main" id="{7FFAEFCE-97AA-4CE5-A31A-18BAC6D29F2D}"/>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a:extLst>
            <a:ext uri="{FF2B5EF4-FFF2-40B4-BE49-F238E27FC236}">
              <a16:creationId xmlns:a16="http://schemas.microsoft.com/office/drawing/2014/main" id="{4D0E5C36-49EF-467B-9B2F-62463A61A01A}"/>
            </a:ext>
          </a:extLst>
        </xdr:cNvPr>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a:extLst>
            <a:ext uri="{FF2B5EF4-FFF2-40B4-BE49-F238E27FC236}">
              <a16:creationId xmlns:a16="http://schemas.microsoft.com/office/drawing/2014/main" id="{AB3E010F-9C90-42D4-8448-8FC594C48539}"/>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a:extLst>
            <a:ext uri="{FF2B5EF4-FFF2-40B4-BE49-F238E27FC236}">
              <a16:creationId xmlns:a16="http://schemas.microsoft.com/office/drawing/2014/main" id="{48E2B128-66B6-490E-BF8B-3BBCDB21CF9A}"/>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a:extLst>
            <a:ext uri="{FF2B5EF4-FFF2-40B4-BE49-F238E27FC236}">
              <a16:creationId xmlns:a16="http://schemas.microsoft.com/office/drawing/2014/main" id="{EBEF3281-279A-49D2-9D99-9DEEF5576486}"/>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a:extLst>
            <a:ext uri="{FF2B5EF4-FFF2-40B4-BE49-F238E27FC236}">
              <a16:creationId xmlns:a16="http://schemas.microsoft.com/office/drawing/2014/main" id="{A44F3DD8-2DBF-4A3D-87D3-BCD802506178}"/>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a:extLst>
            <a:ext uri="{FF2B5EF4-FFF2-40B4-BE49-F238E27FC236}">
              <a16:creationId xmlns:a16="http://schemas.microsoft.com/office/drawing/2014/main" id="{8E39EE1B-1CDF-430D-BD05-7AC8E3EBB42E}"/>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a:extLst>
            <a:ext uri="{FF2B5EF4-FFF2-40B4-BE49-F238E27FC236}">
              <a16:creationId xmlns:a16="http://schemas.microsoft.com/office/drawing/2014/main" id="{03FB8011-8D3A-4E41-BAA3-179716A7DCAA}"/>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a:extLst>
            <a:ext uri="{FF2B5EF4-FFF2-40B4-BE49-F238E27FC236}">
              <a16:creationId xmlns:a16="http://schemas.microsoft.com/office/drawing/2014/main" id="{93EA0C10-F8B3-4DA2-98C0-F4665D8D80C7}"/>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a:extLst>
            <a:ext uri="{FF2B5EF4-FFF2-40B4-BE49-F238E27FC236}">
              <a16:creationId xmlns:a16="http://schemas.microsoft.com/office/drawing/2014/main" id="{E312C6A1-E3FA-4F52-92EF-B310391364A1}"/>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a:extLst>
            <a:ext uri="{FF2B5EF4-FFF2-40B4-BE49-F238E27FC236}">
              <a16:creationId xmlns:a16="http://schemas.microsoft.com/office/drawing/2014/main" id="{84899C1E-EB7A-4D4C-8C0F-14F245725579}"/>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a:extLst>
            <a:ext uri="{FF2B5EF4-FFF2-40B4-BE49-F238E27FC236}">
              <a16:creationId xmlns:a16="http://schemas.microsoft.com/office/drawing/2014/main" id="{3F8C20FE-6DCE-4077-B8A1-A3997CE67143}"/>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a:extLst>
            <a:ext uri="{FF2B5EF4-FFF2-40B4-BE49-F238E27FC236}">
              <a16:creationId xmlns:a16="http://schemas.microsoft.com/office/drawing/2014/main" id="{58D93A7F-BCB9-4C01-B259-53EDCF0B0D4E}"/>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60" name="直線コネクタ 59">
          <a:extLst>
            <a:ext uri="{FF2B5EF4-FFF2-40B4-BE49-F238E27FC236}">
              <a16:creationId xmlns:a16="http://schemas.microsoft.com/office/drawing/2014/main" id="{991FA4F9-5A14-4021-BE30-2369D375C677}"/>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61" name="テキスト ボックス 60">
          <a:extLst>
            <a:ext uri="{FF2B5EF4-FFF2-40B4-BE49-F238E27FC236}">
              <a16:creationId xmlns:a16="http://schemas.microsoft.com/office/drawing/2014/main" id="{E263806F-4F5B-4ACC-97E2-0C3BD751BB24}"/>
            </a:ext>
          </a:extLst>
        </xdr:cNvPr>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62" name="直線コネクタ 61">
          <a:extLst>
            <a:ext uri="{FF2B5EF4-FFF2-40B4-BE49-F238E27FC236}">
              <a16:creationId xmlns:a16="http://schemas.microsoft.com/office/drawing/2014/main" id="{25F450FE-3150-48E0-954F-A6C5CD2F5CF4}"/>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63" name="テキスト ボックス 62">
          <a:extLst>
            <a:ext uri="{FF2B5EF4-FFF2-40B4-BE49-F238E27FC236}">
              <a16:creationId xmlns:a16="http://schemas.microsoft.com/office/drawing/2014/main" id="{43DD27BA-9A5F-4305-BC20-308F97975013}"/>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64" name="直線コネクタ 63">
          <a:extLst>
            <a:ext uri="{FF2B5EF4-FFF2-40B4-BE49-F238E27FC236}">
              <a16:creationId xmlns:a16="http://schemas.microsoft.com/office/drawing/2014/main" id="{273A3178-D431-4F35-BFAC-1F3EDC08EF14}"/>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65" name="テキスト ボックス 64">
          <a:extLst>
            <a:ext uri="{FF2B5EF4-FFF2-40B4-BE49-F238E27FC236}">
              <a16:creationId xmlns:a16="http://schemas.microsoft.com/office/drawing/2014/main" id="{39991799-19C7-41AE-8C36-0AF373460C0C}"/>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66" name="直線コネクタ 65">
          <a:extLst>
            <a:ext uri="{FF2B5EF4-FFF2-40B4-BE49-F238E27FC236}">
              <a16:creationId xmlns:a16="http://schemas.microsoft.com/office/drawing/2014/main" id="{0CE828AF-9BD0-47D1-8BE0-21DAC3DEC76E}"/>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67" name="テキスト ボックス 66">
          <a:extLst>
            <a:ext uri="{FF2B5EF4-FFF2-40B4-BE49-F238E27FC236}">
              <a16:creationId xmlns:a16="http://schemas.microsoft.com/office/drawing/2014/main" id="{3B843EAE-8D61-4961-A302-EEEE4EC852ED}"/>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68" name="直線コネクタ 67">
          <a:extLst>
            <a:ext uri="{FF2B5EF4-FFF2-40B4-BE49-F238E27FC236}">
              <a16:creationId xmlns:a16="http://schemas.microsoft.com/office/drawing/2014/main" id="{0B031E4D-11F4-4D09-B9FD-90AB3676CD66}"/>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69" name="テキスト ボックス 68">
          <a:extLst>
            <a:ext uri="{FF2B5EF4-FFF2-40B4-BE49-F238E27FC236}">
              <a16:creationId xmlns:a16="http://schemas.microsoft.com/office/drawing/2014/main" id="{31373709-74B2-4250-887C-27CEAAE999A2}"/>
            </a:ext>
          </a:extLst>
        </xdr:cNvPr>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70" name="直線コネクタ 69">
          <a:extLst>
            <a:ext uri="{FF2B5EF4-FFF2-40B4-BE49-F238E27FC236}">
              <a16:creationId xmlns:a16="http://schemas.microsoft.com/office/drawing/2014/main" id="{21700EA4-2BB9-4EEC-B99B-200C3CB4FA07}"/>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71" name="テキスト ボックス 70">
          <a:extLst>
            <a:ext uri="{FF2B5EF4-FFF2-40B4-BE49-F238E27FC236}">
              <a16:creationId xmlns:a16="http://schemas.microsoft.com/office/drawing/2014/main" id="{563978F3-D5C7-46E4-A79B-970A1B184F9D}"/>
            </a:ext>
          </a:extLst>
        </xdr:cNvPr>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2" name="【体育館・プール】&#10;有形固定資産減価償却率グラフ枠">
          <a:extLst>
            <a:ext uri="{FF2B5EF4-FFF2-40B4-BE49-F238E27FC236}">
              <a16:creationId xmlns:a16="http://schemas.microsoft.com/office/drawing/2014/main" id="{7C5DBB24-EA3A-4820-AA5D-81B6E2DFA70B}"/>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47625</xdr:rowOff>
    </xdr:from>
    <xdr:to>
      <xdr:col>24</xdr:col>
      <xdr:colOff>62865</xdr:colOff>
      <xdr:row>64</xdr:row>
      <xdr:rowOff>76200</xdr:rowOff>
    </xdr:to>
    <xdr:cxnSp macro="">
      <xdr:nvCxnSpPr>
        <xdr:cNvPr id="73" name="直線コネクタ 72">
          <a:extLst>
            <a:ext uri="{FF2B5EF4-FFF2-40B4-BE49-F238E27FC236}">
              <a16:creationId xmlns:a16="http://schemas.microsoft.com/office/drawing/2014/main" id="{A0A27421-1B9F-4404-8332-E7C0186642B6}"/>
            </a:ext>
          </a:extLst>
        </xdr:cNvPr>
        <xdr:cNvCxnSpPr/>
      </xdr:nvCxnSpPr>
      <xdr:spPr>
        <a:xfrm flipV="1">
          <a:off x="4634865" y="9477375"/>
          <a:ext cx="0" cy="15716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80027</xdr:rowOff>
    </xdr:from>
    <xdr:ext cx="469744" cy="259045"/>
    <xdr:sp macro="" textlink="">
      <xdr:nvSpPr>
        <xdr:cNvPr id="74" name="【体育館・プール】&#10;有形固定資産減価償却率最小値テキスト">
          <a:extLst>
            <a:ext uri="{FF2B5EF4-FFF2-40B4-BE49-F238E27FC236}">
              <a16:creationId xmlns:a16="http://schemas.microsoft.com/office/drawing/2014/main" id="{C78AABE3-D91C-4003-B76B-95D9A95A5B27}"/>
            </a:ext>
          </a:extLst>
        </xdr:cNvPr>
        <xdr:cNvSpPr txBox="1"/>
      </xdr:nvSpPr>
      <xdr:spPr>
        <a:xfrm>
          <a:off x="4673600" y="1105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76200</xdr:rowOff>
    </xdr:from>
    <xdr:to>
      <xdr:col>24</xdr:col>
      <xdr:colOff>152400</xdr:colOff>
      <xdr:row>64</xdr:row>
      <xdr:rowOff>76200</xdr:rowOff>
    </xdr:to>
    <xdr:cxnSp macro="">
      <xdr:nvCxnSpPr>
        <xdr:cNvPr id="75" name="直線コネクタ 74">
          <a:extLst>
            <a:ext uri="{FF2B5EF4-FFF2-40B4-BE49-F238E27FC236}">
              <a16:creationId xmlns:a16="http://schemas.microsoft.com/office/drawing/2014/main" id="{820F4C15-A864-4AC8-A239-F9B2CF6A0520}"/>
            </a:ext>
          </a:extLst>
        </xdr:cNvPr>
        <xdr:cNvCxnSpPr/>
      </xdr:nvCxnSpPr>
      <xdr:spPr>
        <a:xfrm>
          <a:off x="4546600" y="1104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53</xdr:row>
      <xdr:rowOff>165752</xdr:rowOff>
    </xdr:from>
    <xdr:ext cx="405111" cy="259045"/>
    <xdr:sp macro="" textlink="">
      <xdr:nvSpPr>
        <xdr:cNvPr id="76" name="【体育館・プール】&#10;有形固定資産減価償却率最大値テキスト">
          <a:extLst>
            <a:ext uri="{FF2B5EF4-FFF2-40B4-BE49-F238E27FC236}">
              <a16:creationId xmlns:a16="http://schemas.microsoft.com/office/drawing/2014/main" id="{4EE9BE11-2A8B-44FA-A678-2C256E490C77}"/>
            </a:ext>
          </a:extLst>
        </xdr:cNvPr>
        <xdr:cNvSpPr txBox="1"/>
      </xdr:nvSpPr>
      <xdr:spPr>
        <a:xfrm>
          <a:off x="4673600" y="92526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47625</xdr:rowOff>
    </xdr:from>
    <xdr:to>
      <xdr:col>24</xdr:col>
      <xdr:colOff>152400</xdr:colOff>
      <xdr:row>55</xdr:row>
      <xdr:rowOff>47625</xdr:rowOff>
    </xdr:to>
    <xdr:cxnSp macro="">
      <xdr:nvCxnSpPr>
        <xdr:cNvPr id="77" name="直線コネクタ 76">
          <a:extLst>
            <a:ext uri="{FF2B5EF4-FFF2-40B4-BE49-F238E27FC236}">
              <a16:creationId xmlns:a16="http://schemas.microsoft.com/office/drawing/2014/main" id="{A2B1D44E-1B7B-4764-9BBB-6C8091394C09}"/>
            </a:ext>
          </a:extLst>
        </xdr:cNvPr>
        <xdr:cNvCxnSpPr/>
      </xdr:nvCxnSpPr>
      <xdr:spPr>
        <a:xfrm>
          <a:off x="4546600" y="94773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158767</xdr:rowOff>
    </xdr:from>
    <xdr:ext cx="405111" cy="259045"/>
    <xdr:sp macro="" textlink="">
      <xdr:nvSpPr>
        <xdr:cNvPr id="78" name="【体育館・プール】&#10;有形固定資産減価償却率平均値テキスト">
          <a:extLst>
            <a:ext uri="{FF2B5EF4-FFF2-40B4-BE49-F238E27FC236}">
              <a16:creationId xmlns:a16="http://schemas.microsoft.com/office/drawing/2014/main" id="{7C31290D-CF48-4A28-B4C0-68DCF85C2D2C}"/>
            </a:ext>
          </a:extLst>
        </xdr:cNvPr>
        <xdr:cNvSpPr txBox="1"/>
      </xdr:nvSpPr>
      <xdr:spPr>
        <a:xfrm>
          <a:off x="4673600" y="102743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135890</xdr:rowOff>
    </xdr:from>
    <xdr:to>
      <xdr:col>24</xdr:col>
      <xdr:colOff>114300</xdr:colOff>
      <xdr:row>61</xdr:row>
      <xdr:rowOff>66040</xdr:rowOff>
    </xdr:to>
    <xdr:sp macro="" textlink="">
      <xdr:nvSpPr>
        <xdr:cNvPr id="79" name="フローチャート: 判断 78">
          <a:extLst>
            <a:ext uri="{FF2B5EF4-FFF2-40B4-BE49-F238E27FC236}">
              <a16:creationId xmlns:a16="http://schemas.microsoft.com/office/drawing/2014/main" id="{67C56373-E70E-4DBE-BD9D-3AA91FF9E8A5}"/>
            </a:ext>
          </a:extLst>
        </xdr:cNvPr>
        <xdr:cNvSpPr/>
      </xdr:nvSpPr>
      <xdr:spPr>
        <a:xfrm>
          <a:off x="4584700" y="1042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128270</xdr:rowOff>
    </xdr:from>
    <xdr:to>
      <xdr:col>20</xdr:col>
      <xdr:colOff>38100</xdr:colOff>
      <xdr:row>61</xdr:row>
      <xdr:rowOff>58420</xdr:rowOff>
    </xdr:to>
    <xdr:sp macro="" textlink="">
      <xdr:nvSpPr>
        <xdr:cNvPr id="80" name="フローチャート: 判断 79">
          <a:extLst>
            <a:ext uri="{FF2B5EF4-FFF2-40B4-BE49-F238E27FC236}">
              <a16:creationId xmlns:a16="http://schemas.microsoft.com/office/drawing/2014/main" id="{2D3FF607-063F-4AAA-A485-977CCAE3C2AE}"/>
            </a:ext>
          </a:extLst>
        </xdr:cNvPr>
        <xdr:cNvSpPr/>
      </xdr:nvSpPr>
      <xdr:spPr>
        <a:xfrm>
          <a:off x="3746500" y="104152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135890</xdr:rowOff>
    </xdr:from>
    <xdr:to>
      <xdr:col>15</xdr:col>
      <xdr:colOff>101600</xdr:colOff>
      <xdr:row>61</xdr:row>
      <xdr:rowOff>66040</xdr:rowOff>
    </xdr:to>
    <xdr:sp macro="" textlink="">
      <xdr:nvSpPr>
        <xdr:cNvPr id="81" name="フローチャート: 判断 80">
          <a:extLst>
            <a:ext uri="{FF2B5EF4-FFF2-40B4-BE49-F238E27FC236}">
              <a16:creationId xmlns:a16="http://schemas.microsoft.com/office/drawing/2014/main" id="{B5754B20-156A-4817-8047-6B1057221E33}"/>
            </a:ext>
          </a:extLst>
        </xdr:cNvPr>
        <xdr:cNvSpPr/>
      </xdr:nvSpPr>
      <xdr:spPr>
        <a:xfrm>
          <a:off x="2857500" y="1042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166370</xdr:rowOff>
    </xdr:from>
    <xdr:to>
      <xdr:col>10</xdr:col>
      <xdr:colOff>165100</xdr:colOff>
      <xdr:row>61</xdr:row>
      <xdr:rowOff>96520</xdr:rowOff>
    </xdr:to>
    <xdr:sp macro="" textlink="">
      <xdr:nvSpPr>
        <xdr:cNvPr id="82" name="フローチャート: 判断 81">
          <a:extLst>
            <a:ext uri="{FF2B5EF4-FFF2-40B4-BE49-F238E27FC236}">
              <a16:creationId xmlns:a16="http://schemas.microsoft.com/office/drawing/2014/main" id="{466F1B4E-6B89-4C3C-9999-775D59972C92}"/>
            </a:ext>
          </a:extLst>
        </xdr:cNvPr>
        <xdr:cNvSpPr/>
      </xdr:nvSpPr>
      <xdr:spPr>
        <a:xfrm>
          <a:off x="1968500" y="1045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118745</xdr:rowOff>
    </xdr:from>
    <xdr:to>
      <xdr:col>6</xdr:col>
      <xdr:colOff>38100</xdr:colOff>
      <xdr:row>61</xdr:row>
      <xdr:rowOff>48895</xdr:rowOff>
    </xdr:to>
    <xdr:sp macro="" textlink="">
      <xdr:nvSpPr>
        <xdr:cNvPr id="83" name="フローチャート: 判断 82">
          <a:extLst>
            <a:ext uri="{FF2B5EF4-FFF2-40B4-BE49-F238E27FC236}">
              <a16:creationId xmlns:a16="http://schemas.microsoft.com/office/drawing/2014/main" id="{F0AF1240-F5D4-4CB2-BD06-0465DEED39C1}"/>
            </a:ext>
          </a:extLst>
        </xdr:cNvPr>
        <xdr:cNvSpPr/>
      </xdr:nvSpPr>
      <xdr:spPr>
        <a:xfrm>
          <a:off x="1079500" y="104057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4" name="テキスト ボックス 83">
          <a:extLst>
            <a:ext uri="{FF2B5EF4-FFF2-40B4-BE49-F238E27FC236}">
              <a16:creationId xmlns:a16="http://schemas.microsoft.com/office/drawing/2014/main" id="{64381567-9A77-448B-8EE0-3FB87E40A9F1}"/>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5" name="テキスト ボックス 84">
          <a:extLst>
            <a:ext uri="{FF2B5EF4-FFF2-40B4-BE49-F238E27FC236}">
              <a16:creationId xmlns:a16="http://schemas.microsoft.com/office/drawing/2014/main" id="{F6A589BA-B84D-4D89-9B92-6E7017D2B868}"/>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6" name="テキスト ボックス 85">
          <a:extLst>
            <a:ext uri="{FF2B5EF4-FFF2-40B4-BE49-F238E27FC236}">
              <a16:creationId xmlns:a16="http://schemas.microsoft.com/office/drawing/2014/main" id="{5F37C024-B8EB-40B9-85E8-12483F41F1CA}"/>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7" name="テキスト ボックス 86">
          <a:extLst>
            <a:ext uri="{FF2B5EF4-FFF2-40B4-BE49-F238E27FC236}">
              <a16:creationId xmlns:a16="http://schemas.microsoft.com/office/drawing/2014/main" id="{55E4AB9B-3425-4F8B-A201-3FCA2AEB1649}"/>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8" name="テキスト ボックス 87">
          <a:extLst>
            <a:ext uri="{FF2B5EF4-FFF2-40B4-BE49-F238E27FC236}">
              <a16:creationId xmlns:a16="http://schemas.microsoft.com/office/drawing/2014/main" id="{6B9B030D-82EB-4B4D-9AAB-8912E1287617}"/>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63</xdr:row>
      <xdr:rowOff>15875</xdr:rowOff>
    </xdr:from>
    <xdr:to>
      <xdr:col>24</xdr:col>
      <xdr:colOff>114300</xdr:colOff>
      <xdr:row>63</xdr:row>
      <xdr:rowOff>117475</xdr:rowOff>
    </xdr:to>
    <xdr:sp macro="" textlink="">
      <xdr:nvSpPr>
        <xdr:cNvPr id="89" name="楕円 88">
          <a:extLst>
            <a:ext uri="{FF2B5EF4-FFF2-40B4-BE49-F238E27FC236}">
              <a16:creationId xmlns:a16="http://schemas.microsoft.com/office/drawing/2014/main" id="{CAB94553-674C-40D8-B94E-34875B5A598A}"/>
            </a:ext>
          </a:extLst>
        </xdr:cNvPr>
        <xdr:cNvSpPr/>
      </xdr:nvSpPr>
      <xdr:spPr>
        <a:xfrm>
          <a:off x="4584700" y="10817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62</xdr:row>
      <xdr:rowOff>165752</xdr:rowOff>
    </xdr:from>
    <xdr:ext cx="405111" cy="259045"/>
    <xdr:sp macro="" textlink="">
      <xdr:nvSpPr>
        <xdr:cNvPr id="90" name="【体育館・プール】&#10;有形固定資産減価償却率該当値テキスト">
          <a:extLst>
            <a:ext uri="{FF2B5EF4-FFF2-40B4-BE49-F238E27FC236}">
              <a16:creationId xmlns:a16="http://schemas.microsoft.com/office/drawing/2014/main" id="{A9CDFBB6-907B-4941-BC04-F9ECE33490ED}"/>
            </a:ext>
          </a:extLst>
        </xdr:cNvPr>
        <xdr:cNvSpPr txBox="1"/>
      </xdr:nvSpPr>
      <xdr:spPr>
        <a:xfrm>
          <a:off x="4673600" y="10795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59</xdr:row>
      <xdr:rowOff>74947</xdr:rowOff>
    </xdr:from>
    <xdr:ext cx="405111" cy="259045"/>
    <xdr:sp macro="" textlink="">
      <xdr:nvSpPr>
        <xdr:cNvPr id="91" name="n_1aveValue【体育館・プール】&#10;有形固定資産減価償却率">
          <a:extLst>
            <a:ext uri="{FF2B5EF4-FFF2-40B4-BE49-F238E27FC236}">
              <a16:creationId xmlns:a16="http://schemas.microsoft.com/office/drawing/2014/main" id="{B1E07EFF-E655-4CFB-8271-636E512E5288}"/>
            </a:ext>
          </a:extLst>
        </xdr:cNvPr>
        <xdr:cNvSpPr txBox="1"/>
      </xdr:nvSpPr>
      <xdr:spPr>
        <a:xfrm>
          <a:off x="3582044" y="10190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82567</xdr:rowOff>
    </xdr:from>
    <xdr:ext cx="405111" cy="259045"/>
    <xdr:sp macro="" textlink="">
      <xdr:nvSpPr>
        <xdr:cNvPr id="92" name="n_2aveValue【体育館・プール】&#10;有形固定資産減価償却率">
          <a:extLst>
            <a:ext uri="{FF2B5EF4-FFF2-40B4-BE49-F238E27FC236}">
              <a16:creationId xmlns:a16="http://schemas.microsoft.com/office/drawing/2014/main" id="{995058AC-71E5-4EF2-85D1-8099BE20C6AE}"/>
            </a:ext>
          </a:extLst>
        </xdr:cNvPr>
        <xdr:cNvSpPr txBox="1"/>
      </xdr:nvSpPr>
      <xdr:spPr>
        <a:xfrm>
          <a:off x="2705744" y="10198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113047</xdr:rowOff>
    </xdr:from>
    <xdr:ext cx="405111" cy="259045"/>
    <xdr:sp macro="" textlink="">
      <xdr:nvSpPr>
        <xdr:cNvPr id="93" name="n_3aveValue【体育館・プール】&#10;有形固定資産減価償却率">
          <a:extLst>
            <a:ext uri="{FF2B5EF4-FFF2-40B4-BE49-F238E27FC236}">
              <a16:creationId xmlns:a16="http://schemas.microsoft.com/office/drawing/2014/main" id="{DA3FB44D-9A85-43E5-B414-25D85D91A93A}"/>
            </a:ext>
          </a:extLst>
        </xdr:cNvPr>
        <xdr:cNvSpPr txBox="1"/>
      </xdr:nvSpPr>
      <xdr:spPr>
        <a:xfrm>
          <a:off x="1816744" y="10228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65422</xdr:rowOff>
    </xdr:from>
    <xdr:ext cx="405111" cy="259045"/>
    <xdr:sp macro="" textlink="">
      <xdr:nvSpPr>
        <xdr:cNvPr id="94" name="n_4aveValue【体育館・プール】&#10;有形固定資産減価償却率">
          <a:extLst>
            <a:ext uri="{FF2B5EF4-FFF2-40B4-BE49-F238E27FC236}">
              <a16:creationId xmlns:a16="http://schemas.microsoft.com/office/drawing/2014/main" id="{5D172088-90B5-42EB-A075-90BD0FF713A6}"/>
            </a:ext>
          </a:extLst>
        </xdr:cNvPr>
        <xdr:cNvSpPr txBox="1"/>
      </xdr:nvSpPr>
      <xdr:spPr>
        <a:xfrm>
          <a:off x="927744" y="10180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95" name="正方形/長方形 94">
          <a:extLst>
            <a:ext uri="{FF2B5EF4-FFF2-40B4-BE49-F238E27FC236}">
              <a16:creationId xmlns:a16="http://schemas.microsoft.com/office/drawing/2014/main" id="{0430E063-4110-4C96-89C0-2E3B24930D04}"/>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96" name="正方形/長方形 95">
          <a:extLst>
            <a:ext uri="{FF2B5EF4-FFF2-40B4-BE49-F238E27FC236}">
              <a16:creationId xmlns:a16="http://schemas.microsoft.com/office/drawing/2014/main" id="{20BBBDFA-D193-4EAD-B466-A5EC608B8375}"/>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97" name="正方形/長方形 96">
          <a:extLst>
            <a:ext uri="{FF2B5EF4-FFF2-40B4-BE49-F238E27FC236}">
              <a16:creationId xmlns:a16="http://schemas.microsoft.com/office/drawing/2014/main" id="{54316F3D-9FF5-4F47-992E-F3DB8E2235A7}"/>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95/125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98" name="正方形/長方形 97">
          <a:extLst>
            <a:ext uri="{FF2B5EF4-FFF2-40B4-BE49-F238E27FC236}">
              <a16:creationId xmlns:a16="http://schemas.microsoft.com/office/drawing/2014/main" id="{7217A116-BA65-42AD-9FF6-578636CF127C}"/>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99" name="正方形/長方形 98">
          <a:extLst>
            <a:ext uri="{FF2B5EF4-FFF2-40B4-BE49-F238E27FC236}">
              <a16:creationId xmlns:a16="http://schemas.microsoft.com/office/drawing/2014/main" id="{D65FEFE1-35EE-4099-BA22-93E3F96391A6}"/>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00" name="正方形/長方形 99">
          <a:extLst>
            <a:ext uri="{FF2B5EF4-FFF2-40B4-BE49-F238E27FC236}">
              <a16:creationId xmlns:a16="http://schemas.microsoft.com/office/drawing/2014/main" id="{B49AA4F0-4BFA-4CFA-958A-808003CC6AD6}"/>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01" name="正方形/長方形 100">
          <a:extLst>
            <a:ext uri="{FF2B5EF4-FFF2-40B4-BE49-F238E27FC236}">
              <a16:creationId xmlns:a16="http://schemas.microsoft.com/office/drawing/2014/main" id="{49480F10-68D1-41C7-9C87-CD7E377FC354}"/>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02" name="正方形/長方形 101">
          <a:extLst>
            <a:ext uri="{FF2B5EF4-FFF2-40B4-BE49-F238E27FC236}">
              <a16:creationId xmlns:a16="http://schemas.microsoft.com/office/drawing/2014/main" id="{C88B63C8-39C9-4E82-B8EF-43701B15CF3B}"/>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03" name="テキスト ボックス 102">
          <a:extLst>
            <a:ext uri="{FF2B5EF4-FFF2-40B4-BE49-F238E27FC236}">
              <a16:creationId xmlns:a16="http://schemas.microsoft.com/office/drawing/2014/main" id="{204430D3-32C6-4AE5-8A86-04173EE5DA0A}"/>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04" name="直線コネクタ 103">
          <a:extLst>
            <a:ext uri="{FF2B5EF4-FFF2-40B4-BE49-F238E27FC236}">
              <a16:creationId xmlns:a16="http://schemas.microsoft.com/office/drawing/2014/main" id="{B056D9F5-CF18-4B1B-AEE2-B57D7A4C58DC}"/>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105" name="直線コネクタ 104">
          <a:extLst>
            <a:ext uri="{FF2B5EF4-FFF2-40B4-BE49-F238E27FC236}">
              <a16:creationId xmlns:a16="http://schemas.microsoft.com/office/drawing/2014/main" id="{E8E6226A-2CD1-4F72-B651-23041647998B}"/>
            </a:ext>
          </a:extLst>
        </xdr:cNvPr>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159855</xdr:rowOff>
    </xdr:from>
    <xdr:ext cx="467179" cy="259045"/>
    <xdr:sp macro="" textlink="">
      <xdr:nvSpPr>
        <xdr:cNvPr id="106" name="テキスト ボックス 105">
          <a:extLst>
            <a:ext uri="{FF2B5EF4-FFF2-40B4-BE49-F238E27FC236}">
              <a16:creationId xmlns:a16="http://schemas.microsoft.com/office/drawing/2014/main" id="{01FB1030-C641-4DEA-92C0-718F5E2672DB}"/>
            </a:ext>
          </a:extLst>
        </xdr:cNvPr>
        <xdr:cNvSpPr txBox="1"/>
      </xdr:nvSpPr>
      <xdr:spPr>
        <a:xfrm>
          <a:off x="6136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107" name="直線コネクタ 106">
          <a:extLst>
            <a:ext uri="{FF2B5EF4-FFF2-40B4-BE49-F238E27FC236}">
              <a16:creationId xmlns:a16="http://schemas.microsoft.com/office/drawing/2014/main" id="{7A442A73-5497-41B2-B837-3677EF1C91CA}"/>
            </a:ext>
          </a:extLst>
        </xdr:cNvPr>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62</xdr:row>
      <xdr:rowOff>4734</xdr:rowOff>
    </xdr:from>
    <xdr:ext cx="467179" cy="259045"/>
    <xdr:sp macro="" textlink="">
      <xdr:nvSpPr>
        <xdr:cNvPr id="108" name="テキスト ボックス 107">
          <a:extLst>
            <a:ext uri="{FF2B5EF4-FFF2-40B4-BE49-F238E27FC236}">
              <a16:creationId xmlns:a16="http://schemas.microsoft.com/office/drawing/2014/main" id="{648DF16A-34F6-48DC-B5B4-A84A6E4ABA69}"/>
            </a:ext>
          </a:extLst>
        </xdr:cNvPr>
        <xdr:cNvSpPr txBox="1"/>
      </xdr:nvSpPr>
      <xdr:spPr>
        <a:xfrm>
          <a:off x="6136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109" name="直線コネクタ 108">
          <a:extLst>
            <a:ext uri="{FF2B5EF4-FFF2-40B4-BE49-F238E27FC236}">
              <a16:creationId xmlns:a16="http://schemas.microsoft.com/office/drawing/2014/main" id="{4BA905AD-4689-45FA-8703-8B2CB286E24F}"/>
            </a:ext>
          </a:extLst>
        </xdr:cNvPr>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60</xdr:row>
      <xdr:rowOff>21062</xdr:rowOff>
    </xdr:from>
    <xdr:ext cx="467179" cy="259045"/>
    <xdr:sp macro="" textlink="">
      <xdr:nvSpPr>
        <xdr:cNvPr id="110" name="テキスト ボックス 109">
          <a:extLst>
            <a:ext uri="{FF2B5EF4-FFF2-40B4-BE49-F238E27FC236}">
              <a16:creationId xmlns:a16="http://schemas.microsoft.com/office/drawing/2014/main" id="{E1641271-5D17-441D-A1BB-388700AFB578}"/>
            </a:ext>
          </a:extLst>
        </xdr:cNvPr>
        <xdr:cNvSpPr txBox="1"/>
      </xdr:nvSpPr>
      <xdr:spPr>
        <a:xfrm>
          <a:off x="6136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111" name="直線コネクタ 110">
          <a:extLst>
            <a:ext uri="{FF2B5EF4-FFF2-40B4-BE49-F238E27FC236}">
              <a16:creationId xmlns:a16="http://schemas.microsoft.com/office/drawing/2014/main" id="{DAE91272-784C-43FD-B86A-AFD5D7730FA7}"/>
            </a:ext>
          </a:extLst>
        </xdr:cNvPr>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58</xdr:row>
      <xdr:rowOff>37392</xdr:rowOff>
    </xdr:from>
    <xdr:ext cx="467179" cy="259045"/>
    <xdr:sp macro="" textlink="">
      <xdr:nvSpPr>
        <xdr:cNvPr id="112" name="テキスト ボックス 111">
          <a:extLst>
            <a:ext uri="{FF2B5EF4-FFF2-40B4-BE49-F238E27FC236}">
              <a16:creationId xmlns:a16="http://schemas.microsoft.com/office/drawing/2014/main" id="{ECE62921-8339-4D98-9819-A00699E12532}"/>
            </a:ext>
          </a:extLst>
        </xdr:cNvPr>
        <xdr:cNvSpPr txBox="1"/>
      </xdr:nvSpPr>
      <xdr:spPr>
        <a:xfrm>
          <a:off x="6136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113" name="直線コネクタ 112">
          <a:extLst>
            <a:ext uri="{FF2B5EF4-FFF2-40B4-BE49-F238E27FC236}">
              <a16:creationId xmlns:a16="http://schemas.microsoft.com/office/drawing/2014/main" id="{F554325C-9DC2-48FD-B0B8-C4168BAC8A8A}"/>
            </a:ext>
          </a:extLst>
        </xdr:cNvPr>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53720</xdr:rowOff>
    </xdr:from>
    <xdr:ext cx="467179" cy="259045"/>
    <xdr:sp macro="" textlink="">
      <xdr:nvSpPr>
        <xdr:cNvPr id="114" name="テキスト ボックス 113">
          <a:extLst>
            <a:ext uri="{FF2B5EF4-FFF2-40B4-BE49-F238E27FC236}">
              <a16:creationId xmlns:a16="http://schemas.microsoft.com/office/drawing/2014/main" id="{6365F93E-9E33-4BC9-AE14-A3C2ECAA071E}"/>
            </a:ext>
          </a:extLst>
        </xdr:cNvPr>
        <xdr:cNvSpPr txBox="1"/>
      </xdr:nvSpPr>
      <xdr:spPr>
        <a:xfrm>
          <a:off x="6136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115" name="直線コネクタ 114">
          <a:extLst>
            <a:ext uri="{FF2B5EF4-FFF2-40B4-BE49-F238E27FC236}">
              <a16:creationId xmlns:a16="http://schemas.microsoft.com/office/drawing/2014/main" id="{0E0F7F19-82F0-47BF-8A0D-B34348ADD96A}"/>
            </a:ext>
          </a:extLst>
        </xdr:cNvPr>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70049</xdr:rowOff>
    </xdr:from>
    <xdr:ext cx="467179" cy="259045"/>
    <xdr:sp macro="" textlink="">
      <xdr:nvSpPr>
        <xdr:cNvPr id="116" name="テキスト ボックス 115">
          <a:extLst>
            <a:ext uri="{FF2B5EF4-FFF2-40B4-BE49-F238E27FC236}">
              <a16:creationId xmlns:a16="http://schemas.microsoft.com/office/drawing/2014/main" id="{A4FEBAE0-302E-4C7B-ACF7-18B634BDA4A4}"/>
            </a:ext>
          </a:extLst>
        </xdr:cNvPr>
        <xdr:cNvSpPr txBox="1"/>
      </xdr:nvSpPr>
      <xdr:spPr>
        <a:xfrm>
          <a:off x="6136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17" name="直線コネクタ 116">
          <a:extLst>
            <a:ext uri="{FF2B5EF4-FFF2-40B4-BE49-F238E27FC236}">
              <a16:creationId xmlns:a16="http://schemas.microsoft.com/office/drawing/2014/main" id="{61151FCC-F91E-4C91-B6BB-E436453F640A}"/>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18" name="テキスト ボックス 117">
          <a:extLst>
            <a:ext uri="{FF2B5EF4-FFF2-40B4-BE49-F238E27FC236}">
              <a16:creationId xmlns:a16="http://schemas.microsoft.com/office/drawing/2014/main" id="{1EBAFDC5-CABC-4C02-A3E9-6F2255C8ED24}"/>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19" name="【体育館・プール】&#10;一人当たり面積グラフ枠">
          <a:extLst>
            <a:ext uri="{FF2B5EF4-FFF2-40B4-BE49-F238E27FC236}">
              <a16:creationId xmlns:a16="http://schemas.microsoft.com/office/drawing/2014/main" id="{860E9A50-37B7-4AAA-8EE6-DBBD0DC25B4D}"/>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74132</xdr:rowOff>
    </xdr:from>
    <xdr:to>
      <xdr:col>54</xdr:col>
      <xdr:colOff>189865</xdr:colOff>
      <xdr:row>64</xdr:row>
      <xdr:rowOff>99278</xdr:rowOff>
    </xdr:to>
    <xdr:cxnSp macro="">
      <xdr:nvCxnSpPr>
        <xdr:cNvPr id="120" name="直線コネクタ 119">
          <a:extLst>
            <a:ext uri="{FF2B5EF4-FFF2-40B4-BE49-F238E27FC236}">
              <a16:creationId xmlns:a16="http://schemas.microsoft.com/office/drawing/2014/main" id="{56226C2F-2088-4C8D-8EFC-48E9315C79DE}"/>
            </a:ext>
          </a:extLst>
        </xdr:cNvPr>
        <xdr:cNvCxnSpPr/>
      </xdr:nvCxnSpPr>
      <xdr:spPr>
        <a:xfrm flipV="1">
          <a:off x="10476865" y="9503882"/>
          <a:ext cx="0" cy="1568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103105</xdr:rowOff>
    </xdr:from>
    <xdr:ext cx="469744" cy="259045"/>
    <xdr:sp macro="" textlink="">
      <xdr:nvSpPr>
        <xdr:cNvPr id="121" name="【体育館・プール】&#10;一人当たり面積最小値テキスト">
          <a:extLst>
            <a:ext uri="{FF2B5EF4-FFF2-40B4-BE49-F238E27FC236}">
              <a16:creationId xmlns:a16="http://schemas.microsoft.com/office/drawing/2014/main" id="{EBA114CC-FD42-4085-A07F-6B15FC876A95}"/>
            </a:ext>
          </a:extLst>
        </xdr:cNvPr>
        <xdr:cNvSpPr txBox="1"/>
      </xdr:nvSpPr>
      <xdr:spPr>
        <a:xfrm>
          <a:off x="10515600" y="110759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99278</xdr:rowOff>
    </xdr:from>
    <xdr:to>
      <xdr:col>55</xdr:col>
      <xdr:colOff>88900</xdr:colOff>
      <xdr:row>64</xdr:row>
      <xdr:rowOff>99278</xdr:rowOff>
    </xdr:to>
    <xdr:cxnSp macro="">
      <xdr:nvCxnSpPr>
        <xdr:cNvPr id="122" name="直線コネクタ 121">
          <a:extLst>
            <a:ext uri="{FF2B5EF4-FFF2-40B4-BE49-F238E27FC236}">
              <a16:creationId xmlns:a16="http://schemas.microsoft.com/office/drawing/2014/main" id="{2499E3F4-424B-40ED-AA5D-0289A6D5A9EB}"/>
            </a:ext>
          </a:extLst>
        </xdr:cNvPr>
        <xdr:cNvCxnSpPr/>
      </xdr:nvCxnSpPr>
      <xdr:spPr>
        <a:xfrm>
          <a:off x="10388600" y="11072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20809</xdr:rowOff>
    </xdr:from>
    <xdr:ext cx="469744" cy="259045"/>
    <xdr:sp macro="" textlink="">
      <xdr:nvSpPr>
        <xdr:cNvPr id="123" name="【体育館・プール】&#10;一人当たり面積最大値テキスト">
          <a:extLst>
            <a:ext uri="{FF2B5EF4-FFF2-40B4-BE49-F238E27FC236}">
              <a16:creationId xmlns:a16="http://schemas.microsoft.com/office/drawing/2014/main" id="{C32F86B4-E8F4-400A-9223-AF9625E382F3}"/>
            </a:ext>
          </a:extLst>
        </xdr:cNvPr>
        <xdr:cNvSpPr txBox="1"/>
      </xdr:nvSpPr>
      <xdr:spPr>
        <a:xfrm>
          <a:off x="10515600" y="92791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74132</xdr:rowOff>
    </xdr:from>
    <xdr:to>
      <xdr:col>55</xdr:col>
      <xdr:colOff>88900</xdr:colOff>
      <xdr:row>55</xdr:row>
      <xdr:rowOff>74132</xdr:rowOff>
    </xdr:to>
    <xdr:cxnSp macro="">
      <xdr:nvCxnSpPr>
        <xdr:cNvPr id="124" name="直線コネクタ 123">
          <a:extLst>
            <a:ext uri="{FF2B5EF4-FFF2-40B4-BE49-F238E27FC236}">
              <a16:creationId xmlns:a16="http://schemas.microsoft.com/office/drawing/2014/main" id="{E073F01C-920C-4399-8349-E97035851127}"/>
            </a:ext>
          </a:extLst>
        </xdr:cNvPr>
        <xdr:cNvCxnSpPr/>
      </xdr:nvCxnSpPr>
      <xdr:spPr>
        <a:xfrm>
          <a:off x="10388600" y="9503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100420</xdr:rowOff>
    </xdr:from>
    <xdr:ext cx="469744" cy="259045"/>
    <xdr:sp macro="" textlink="">
      <xdr:nvSpPr>
        <xdr:cNvPr id="125" name="【体育館・プール】&#10;一人当たり面積平均値テキスト">
          <a:extLst>
            <a:ext uri="{FF2B5EF4-FFF2-40B4-BE49-F238E27FC236}">
              <a16:creationId xmlns:a16="http://schemas.microsoft.com/office/drawing/2014/main" id="{8C67E39B-83DC-47C6-9317-B395796130E9}"/>
            </a:ext>
          </a:extLst>
        </xdr:cNvPr>
        <xdr:cNvSpPr txBox="1"/>
      </xdr:nvSpPr>
      <xdr:spPr>
        <a:xfrm>
          <a:off x="10515600" y="105588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77543</xdr:rowOff>
    </xdr:from>
    <xdr:to>
      <xdr:col>55</xdr:col>
      <xdr:colOff>50800</xdr:colOff>
      <xdr:row>63</xdr:row>
      <xdr:rowOff>7693</xdr:rowOff>
    </xdr:to>
    <xdr:sp macro="" textlink="">
      <xdr:nvSpPr>
        <xdr:cNvPr id="126" name="フローチャート: 判断 125">
          <a:extLst>
            <a:ext uri="{FF2B5EF4-FFF2-40B4-BE49-F238E27FC236}">
              <a16:creationId xmlns:a16="http://schemas.microsoft.com/office/drawing/2014/main" id="{D9D9AAAE-06D3-4512-9CCF-907D6E9A6F0C}"/>
            </a:ext>
          </a:extLst>
        </xdr:cNvPr>
        <xdr:cNvSpPr/>
      </xdr:nvSpPr>
      <xdr:spPr>
        <a:xfrm>
          <a:off x="10426700" y="10707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91585</xdr:rowOff>
    </xdr:from>
    <xdr:to>
      <xdr:col>50</xdr:col>
      <xdr:colOff>165100</xdr:colOff>
      <xdr:row>63</xdr:row>
      <xdr:rowOff>21735</xdr:rowOff>
    </xdr:to>
    <xdr:sp macro="" textlink="">
      <xdr:nvSpPr>
        <xdr:cNvPr id="127" name="フローチャート: 判断 126">
          <a:extLst>
            <a:ext uri="{FF2B5EF4-FFF2-40B4-BE49-F238E27FC236}">
              <a16:creationId xmlns:a16="http://schemas.microsoft.com/office/drawing/2014/main" id="{060E8CEE-8EA8-47B3-82C6-692E53AA5461}"/>
            </a:ext>
          </a:extLst>
        </xdr:cNvPr>
        <xdr:cNvSpPr/>
      </xdr:nvSpPr>
      <xdr:spPr>
        <a:xfrm>
          <a:off x="9588500" y="10721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93218</xdr:rowOff>
    </xdr:from>
    <xdr:to>
      <xdr:col>46</xdr:col>
      <xdr:colOff>38100</xdr:colOff>
      <xdr:row>63</xdr:row>
      <xdr:rowOff>23368</xdr:rowOff>
    </xdr:to>
    <xdr:sp macro="" textlink="">
      <xdr:nvSpPr>
        <xdr:cNvPr id="128" name="フローチャート: 判断 127">
          <a:extLst>
            <a:ext uri="{FF2B5EF4-FFF2-40B4-BE49-F238E27FC236}">
              <a16:creationId xmlns:a16="http://schemas.microsoft.com/office/drawing/2014/main" id="{444DA2DC-41CA-4E6C-96C4-8AB1CA17EB99}"/>
            </a:ext>
          </a:extLst>
        </xdr:cNvPr>
        <xdr:cNvSpPr/>
      </xdr:nvSpPr>
      <xdr:spPr>
        <a:xfrm>
          <a:off x="8699500" y="10723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92891</xdr:rowOff>
    </xdr:from>
    <xdr:to>
      <xdr:col>41</xdr:col>
      <xdr:colOff>101600</xdr:colOff>
      <xdr:row>63</xdr:row>
      <xdr:rowOff>23041</xdr:rowOff>
    </xdr:to>
    <xdr:sp macro="" textlink="">
      <xdr:nvSpPr>
        <xdr:cNvPr id="129" name="フローチャート: 判断 128">
          <a:extLst>
            <a:ext uri="{FF2B5EF4-FFF2-40B4-BE49-F238E27FC236}">
              <a16:creationId xmlns:a16="http://schemas.microsoft.com/office/drawing/2014/main" id="{2D4ECAAC-8213-4A41-97FF-91F31DDC0D4E}"/>
            </a:ext>
          </a:extLst>
        </xdr:cNvPr>
        <xdr:cNvSpPr/>
      </xdr:nvSpPr>
      <xdr:spPr>
        <a:xfrm>
          <a:off x="7810500" y="10722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77216</xdr:rowOff>
    </xdr:from>
    <xdr:to>
      <xdr:col>36</xdr:col>
      <xdr:colOff>165100</xdr:colOff>
      <xdr:row>63</xdr:row>
      <xdr:rowOff>7366</xdr:rowOff>
    </xdr:to>
    <xdr:sp macro="" textlink="">
      <xdr:nvSpPr>
        <xdr:cNvPr id="130" name="フローチャート: 判断 129">
          <a:extLst>
            <a:ext uri="{FF2B5EF4-FFF2-40B4-BE49-F238E27FC236}">
              <a16:creationId xmlns:a16="http://schemas.microsoft.com/office/drawing/2014/main" id="{9C00C6DB-73BE-4415-8C2E-44F48F81F08A}"/>
            </a:ext>
          </a:extLst>
        </xdr:cNvPr>
        <xdr:cNvSpPr/>
      </xdr:nvSpPr>
      <xdr:spPr>
        <a:xfrm>
          <a:off x="6921500" y="10707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31" name="テキスト ボックス 130">
          <a:extLst>
            <a:ext uri="{FF2B5EF4-FFF2-40B4-BE49-F238E27FC236}">
              <a16:creationId xmlns:a16="http://schemas.microsoft.com/office/drawing/2014/main" id="{F81EE080-6048-4E77-8EF0-8F04CB369BC2}"/>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32" name="テキスト ボックス 131">
          <a:extLst>
            <a:ext uri="{FF2B5EF4-FFF2-40B4-BE49-F238E27FC236}">
              <a16:creationId xmlns:a16="http://schemas.microsoft.com/office/drawing/2014/main" id="{6D199F87-16EB-4422-9874-92FBDF293B35}"/>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33" name="テキスト ボックス 132">
          <a:extLst>
            <a:ext uri="{FF2B5EF4-FFF2-40B4-BE49-F238E27FC236}">
              <a16:creationId xmlns:a16="http://schemas.microsoft.com/office/drawing/2014/main" id="{08435199-1F16-40A5-9182-510149E02C63}"/>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34" name="テキスト ボックス 133">
          <a:extLst>
            <a:ext uri="{FF2B5EF4-FFF2-40B4-BE49-F238E27FC236}">
              <a16:creationId xmlns:a16="http://schemas.microsoft.com/office/drawing/2014/main" id="{FFE3524D-1B41-4693-A16B-028479B871CC}"/>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35" name="テキスト ボックス 134">
          <a:extLst>
            <a:ext uri="{FF2B5EF4-FFF2-40B4-BE49-F238E27FC236}">
              <a16:creationId xmlns:a16="http://schemas.microsoft.com/office/drawing/2014/main" id="{0EA5949C-0C99-4459-8125-6CEA71EE670D}"/>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46192</xdr:rowOff>
    </xdr:from>
    <xdr:to>
      <xdr:col>55</xdr:col>
      <xdr:colOff>50800</xdr:colOff>
      <xdr:row>63</xdr:row>
      <xdr:rowOff>147792</xdr:rowOff>
    </xdr:to>
    <xdr:sp macro="" textlink="">
      <xdr:nvSpPr>
        <xdr:cNvPr id="136" name="楕円 135">
          <a:extLst>
            <a:ext uri="{FF2B5EF4-FFF2-40B4-BE49-F238E27FC236}">
              <a16:creationId xmlns:a16="http://schemas.microsoft.com/office/drawing/2014/main" id="{F5F0FC90-C196-49F0-BC64-68AE16E83629}"/>
            </a:ext>
          </a:extLst>
        </xdr:cNvPr>
        <xdr:cNvSpPr/>
      </xdr:nvSpPr>
      <xdr:spPr>
        <a:xfrm>
          <a:off x="10426700" y="10847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24619</xdr:rowOff>
    </xdr:from>
    <xdr:ext cx="469744" cy="259045"/>
    <xdr:sp macro="" textlink="">
      <xdr:nvSpPr>
        <xdr:cNvPr id="137" name="【体育館・プール】&#10;一人当たり面積該当値テキスト">
          <a:extLst>
            <a:ext uri="{FF2B5EF4-FFF2-40B4-BE49-F238E27FC236}">
              <a16:creationId xmlns:a16="http://schemas.microsoft.com/office/drawing/2014/main" id="{732A8550-C6AF-4694-9758-4F4678D2B82D}"/>
            </a:ext>
          </a:extLst>
        </xdr:cNvPr>
        <xdr:cNvSpPr txBox="1"/>
      </xdr:nvSpPr>
      <xdr:spPr>
        <a:xfrm>
          <a:off x="10515600" y="108259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61</xdr:row>
      <xdr:rowOff>38262</xdr:rowOff>
    </xdr:from>
    <xdr:ext cx="469744" cy="259045"/>
    <xdr:sp macro="" textlink="">
      <xdr:nvSpPr>
        <xdr:cNvPr id="138" name="n_1aveValue【体育館・プール】&#10;一人当たり面積">
          <a:extLst>
            <a:ext uri="{FF2B5EF4-FFF2-40B4-BE49-F238E27FC236}">
              <a16:creationId xmlns:a16="http://schemas.microsoft.com/office/drawing/2014/main" id="{C8431233-C47F-4572-856A-B33B662C35B7}"/>
            </a:ext>
          </a:extLst>
        </xdr:cNvPr>
        <xdr:cNvSpPr txBox="1"/>
      </xdr:nvSpPr>
      <xdr:spPr>
        <a:xfrm>
          <a:off x="9391727" y="10496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39895</xdr:rowOff>
    </xdr:from>
    <xdr:ext cx="469744" cy="259045"/>
    <xdr:sp macro="" textlink="">
      <xdr:nvSpPr>
        <xdr:cNvPr id="139" name="n_2aveValue【体育館・プール】&#10;一人当たり面積">
          <a:extLst>
            <a:ext uri="{FF2B5EF4-FFF2-40B4-BE49-F238E27FC236}">
              <a16:creationId xmlns:a16="http://schemas.microsoft.com/office/drawing/2014/main" id="{7EEEE752-5489-4455-994E-5A05A68A60FA}"/>
            </a:ext>
          </a:extLst>
        </xdr:cNvPr>
        <xdr:cNvSpPr txBox="1"/>
      </xdr:nvSpPr>
      <xdr:spPr>
        <a:xfrm>
          <a:off x="8515427" y="104983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61</xdr:row>
      <xdr:rowOff>39568</xdr:rowOff>
    </xdr:from>
    <xdr:ext cx="469744" cy="259045"/>
    <xdr:sp macro="" textlink="">
      <xdr:nvSpPr>
        <xdr:cNvPr id="140" name="n_3aveValue【体育館・プール】&#10;一人当たり面積">
          <a:extLst>
            <a:ext uri="{FF2B5EF4-FFF2-40B4-BE49-F238E27FC236}">
              <a16:creationId xmlns:a16="http://schemas.microsoft.com/office/drawing/2014/main" id="{F8189E3D-1398-42AC-972C-E0B2404803ED}"/>
            </a:ext>
          </a:extLst>
        </xdr:cNvPr>
        <xdr:cNvSpPr txBox="1"/>
      </xdr:nvSpPr>
      <xdr:spPr>
        <a:xfrm>
          <a:off x="7626427" y="10498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61</xdr:row>
      <xdr:rowOff>23893</xdr:rowOff>
    </xdr:from>
    <xdr:ext cx="469744" cy="259045"/>
    <xdr:sp macro="" textlink="">
      <xdr:nvSpPr>
        <xdr:cNvPr id="141" name="n_4aveValue【体育館・プール】&#10;一人当たり面積">
          <a:extLst>
            <a:ext uri="{FF2B5EF4-FFF2-40B4-BE49-F238E27FC236}">
              <a16:creationId xmlns:a16="http://schemas.microsoft.com/office/drawing/2014/main" id="{818562EA-2A2C-4318-87C0-B71D5C5237D1}"/>
            </a:ext>
          </a:extLst>
        </xdr:cNvPr>
        <xdr:cNvSpPr txBox="1"/>
      </xdr:nvSpPr>
      <xdr:spPr>
        <a:xfrm>
          <a:off x="6737427" y="104823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42" name="正方形/長方形 141">
          <a:extLst>
            <a:ext uri="{FF2B5EF4-FFF2-40B4-BE49-F238E27FC236}">
              <a16:creationId xmlns:a16="http://schemas.microsoft.com/office/drawing/2014/main" id="{0ED31E58-CECD-446E-8A15-D081D700E766}"/>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43" name="正方形/長方形 142">
          <a:extLst>
            <a:ext uri="{FF2B5EF4-FFF2-40B4-BE49-F238E27FC236}">
              <a16:creationId xmlns:a16="http://schemas.microsoft.com/office/drawing/2014/main" id="{44CE3E48-808C-48CB-97AF-992C0B135BE9}"/>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44" name="正方形/長方形 143">
          <a:extLst>
            <a:ext uri="{FF2B5EF4-FFF2-40B4-BE49-F238E27FC236}">
              <a16:creationId xmlns:a16="http://schemas.microsoft.com/office/drawing/2014/main" id="{A20319E7-B89E-44AF-9531-772462BD72B3}"/>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45" name="正方形/長方形 144">
          <a:extLst>
            <a:ext uri="{FF2B5EF4-FFF2-40B4-BE49-F238E27FC236}">
              <a16:creationId xmlns:a16="http://schemas.microsoft.com/office/drawing/2014/main" id="{F80304D2-07F4-4305-B0D8-0AA1C1FA811C}"/>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46" name="正方形/長方形 145">
          <a:extLst>
            <a:ext uri="{FF2B5EF4-FFF2-40B4-BE49-F238E27FC236}">
              <a16:creationId xmlns:a16="http://schemas.microsoft.com/office/drawing/2014/main" id="{62B62868-A4B3-4128-B71A-DE7882846622}"/>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47" name="正方形/長方形 146">
          <a:extLst>
            <a:ext uri="{FF2B5EF4-FFF2-40B4-BE49-F238E27FC236}">
              <a16:creationId xmlns:a16="http://schemas.microsoft.com/office/drawing/2014/main" id="{42CB666D-1EE3-479A-BC42-EF91CF69603D}"/>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48" name="正方形/長方形 147">
          <a:extLst>
            <a:ext uri="{FF2B5EF4-FFF2-40B4-BE49-F238E27FC236}">
              <a16:creationId xmlns:a16="http://schemas.microsoft.com/office/drawing/2014/main" id="{9478B9FE-EAF5-4074-AB12-D6044411945A}"/>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49" name="正方形/長方形 148">
          <a:extLst>
            <a:ext uri="{FF2B5EF4-FFF2-40B4-BE49-F238E27FC236}">
              <a16:creationId xmlns:a16="http://schemas.microsoft.com/office/drawing/2014/main" id="{D40E70AB-3491-4FEE-A5D8-36E82E20084F}"/>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50" name="テキスト ボックス 149">
          <a:extLst>
            <a:ext uri="{FF2B5EF4-FFF2-40B4-BE49-F238E27FC236}">
              <a16:creationId xmlns:a16="http://schemas.microsoft.com/office/drawing/2014/main" id="{14A48996-9C63-4092-BB2D-EF6A48828ADD}"/>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51" name="直線コネクタ 150">
          <a:extLst>
            <a:ext uri="{FF2B5EF4-FFF2-40B4-BE49-F238E27FC236}">
              <a16:creationId xmlns:a16="http://schemas.microsoft.com/office/drawing/2014/main" id="{B96C07EC-3905-4F14-914A-A6FD9288417A}"/>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152" name="テキスト ボックス 151">
          <a:extLst>
            <a:ext uri="{FF2B5EF4-FFF2-40B4-BE49-F238E27FC236}">
              <a16:creationId xmlns:a16="http://schemas.microsoft.com/office/drawing/2014/main" id="{4EB2B5B5-C952-4E7F-8A49-BEAA06E7DF90}"/>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153" name="直線コネクタ 152">
          <a:extLst>
            <a:ext uri="{FF2B5EF4-FFF2-40B4-BE49-F238E27FC236}">
              <a16:creationId xmlns:a16="http://schemas.microsoft.com/office/drawing/2014/main" id="{14881E06-096A-46D6-8745-DF1DF579D554}"/>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154" name="テキスト ボックス 153">
          <a:extLst>
            <a:ext uri="{FF2B5EF4-FFF2-40B4-BE49-F238E27FC236}">
              <a16:creationId xmlns:a16="http://schemas.microsoft.com/office/drawing/2014/main" id="{4C312F27-4A99-4DED-8331-E58B1FDEBEBD}"/>
            </a:ext>
          </a:extLst>
        </xdr:cNvPr>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155" name="直線コネクタ 154">
          <a:extLst>
            <a:ext uri="{FF2B5EF4-FFF2-40B4-BE49-F238E27FC236}">
              <a16:creationId xmlns:a16="http://schemas.microsoft.com/office/drawing/2014/main" id="{F168C2D2-78C6-4E77-BEEA-33D9125C098A}"/>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156" name="テキスト ボックス 155">
          <a:extLst>
            <a:ext uri="{FF2B5EF4-FFF2-40B4-BE49-F238E27FC236}">
              <a16:creationId xmlns:a16="http://schemas.microsoft.com/office/drawing/2014/main" id="{B389CD5D-D50A-4B97-B304-04D1818C111F}"/>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157" name="直線コネクタ 156">
          <a:extLst>
            <a:ext uri="{FF2B5EF4-FFF2-40B4-BE49-F238E27FC236}">
              <a16:creationId xmlns:a16="http://schemas.microsoft.com/office/drawing/2014/main" id="{9678EB48-852D-467C-BC0A-21E5EEBE6CA0}"/>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158" name="テキスト ボックス 157">
          <a:extLst>
            <a:ext uri="{FF2B5EF4-FFF2-40B4-BE49-F238E27FC236}">
              <a16:creationId xmlns:a16="http://schemas.microsoft.com/office/drawing/2014/main" id="{ABD11AB0-19D4-4945-9FDF-FA11085BC90A}"/>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159" name="直線コネクタ 158">
          <a:extLst>
            <a:ext uri="{FF2B5EF4-FFF2-40B4-BE49-F238E27FC236}">
              <a16:creationId xmlns:a16="http://schemas.microsoft.com/office/drawing/2014/main" id="{06746821-FF20-4D1B-9E62-25716D40EE02}"/>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160" name="テキスト ボックス 159">
          <a:extLst>
            <a:ext uri="{FF2B5EF4-FFF2-40B4-BE49-F238E27FC236}">
              <a16:creationId xmlns:a16="http://schemas.microsoft.com/office/drawing/2014/main" id="{F7F22B8B-3D31-43DA-B08E-CA3F2D2090CE}"/>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161" name="直線コネクタ 160">
          <a:extLst>
            <a:ext uri="{FF2B5EF4-FFF2-40B4-BE49-F238E27FC236}">
              <a16:creationId xmlns:a16="http://schemas.microsoft.com/office/drawing/2014/main" id="{304BABF1-B571-4623-BCEE-642F33F2FCF8}"/>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162" name="テキスト ボックス 161">
          <a:extLst>
            <a:ext uri="{FF2B5EF4-FFF2-40B4-BE49-F238E27FC236}">
              <a16:creationId xmlns:a16="http://schemas.microsoft.com/office/drawing/2014/main" id="{A58DE0A4-C0A1-49A7-ACC0-995028FD3DA1}"/>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163" name="直線コネクタ 162">
          <a:extLst>
            <a:ext uri="{FF2B5EF4-FFF2-40B4-BE49-F238E27FC236}">
              <a16:creationId xmlns:a16="http://schemas.microsoft.com/office/drawing/2014/main" id="{3B30F306-1F2F-4225-A640-018553EC49D7}"/>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164" name="テキスト ボックス 163">
          <a:extLst>
            <a:ext uri="{FF2B5EF4-FFF2-40B4-BE49-F238E27FC236}">
              <a16:creationId xmlns:a16="http://schemas.microsoft.com/office/drawing/2014/main" id="{C4809F6D-21D0-474B-83DA-90915D456AAD}"/>
            </a:ext>
          </a:extLst>
        </xdr:cNvPr>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65" name="直線コネクタ 164">
          <a:extLst>
            <a:ext uri="{FF2B5EF4-FFF2-40B4-BE49-F238E27FC236}">
              <a16:creationId xmlns:a16="http://schemas.microsoft.com/office/drawing/2014/main" id="{39760AE3-6570-49ED-B5E3-EBBFA0F6F67E}"/>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166" name="【福祉施設】&#10;有形固定資産減価償却率グラフ枠">
          <a:extLst>
            <a:ext uri="{FF2B5EF4-FFF2-40B4-BE49-F238E27FC236}">
              <a16:creationId xmlns:a16="http://schemas.microsoft.com/office/drawing/2014/main" id="{F84559B7-FE64-41DF-A7D5-C2E7D4AD9E74}"/>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57694</xdr:rowOff>
    </xdr:from>
    <xdr:to>
      <xdr:col>24</xdr:col>
      <xdr:colOff>62865</xdr:colOff>
      <xdr:row>86</xdr:row>
      <xdr:rowOff>168729</xdr:rowOff>
    </xdr:to>
    <xdr:cxnSp macro="">
      <xdr:nvCxnSpPr>
        <xdr:cNvPr id="167" name="直線コネクタ 166">
          <a:extLst>
            <a:ext uri="{FF2B5EF4-FFF2-40B4-BE49-F238E27FC236}">
              <a16:creationId xmlns:a16="http://schemas.microsoft.com/office/drawing/2014/main" id="{555311AB-BFD0-414B-A2B5-6EAA578A5A31}"/>
            </a:ext>
          </a:extLst>
        </xdr:cNvPr>
        <xdr:cNvCxnSpPr/>
      </xdr:nvCxnSpPr>
      <xdr:spPr>
        <a:xfrm flipV="1">
          <a:off x="4634865" y="13430794"/>
          <a:ext cx="0" cy="14826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168" name="【福祉施設】&#10;有形固定資産減価償却率最小値テキスト">
          <a:extLst>
            <a:ext uri="{FF2B5EF4-FFF2-40B4-BE49-F238E27FC236}">
              <a16:creationId xmlns:a16="http://schemas.microsoft.com/office/drawing/2014/main" id="{5866EA98-F0DB-4706-9D9D-AF19E4EAC56A}"/>
            </a:ext>
          </a:extLst>
        </xdr:cNvPr>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169" name="直線コネクタ 168">
          <a:extLst>
            <a:ext uri="{FF2B5EF4-FFF2-40B4-BE49-F238E27FC236}">
              <a16:creationId xmlns:a16="http://schemas.microsoft.com/office/drawing/2014/main" id="{DAECA41B-C5B2-4A71-8660-D81559E4147F}"/>
            </a:ext>
          </a:extLst>
        </xdr:cNvPr>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4371</xdr:rowOff>
    </xdr:from>
    <xdr:ext cx="340478" cy="259045"/>
    <xdr:sp macro="" textlink="">
      <xdr:nvSpPr>
        <xdr:cNvPr id="170" name="【福祉施設】&#10;有形固定資産減価償却率最大値テキスト">
          <a:extLst>
            <a:ext uri="{FF2B5EF4-FFF2-40B4-BE49-F238E27FC236}">
              <a16:creationId xmlns:a16="http://schemas.microsoft.com/office/drawing/2014/main" id="{9924CB8D-A02C-4E43-91EC-7A580AB9EF0F}"/>
            </a:ext>
          </a:extLst>
        </xdr:cNvPr>
        <xdr:cNvSpPr txBox="1"/>
      </xdr:nvSpPr>
      <xdr:spPr>
        <a:xfrm>
          <a:off x="4673600" y="1320602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57694</xdr:rowOff>
    </xdr:from>
    <xdr:to>
      <xdr:col>24</xdr:col>
      <xdr:colOff>152400</xdr:colOff>
      <xdr:row>78</xdr:row>
      <xdr:rowOff>57694</xdr:rowOff>
    </xdr:to>
    <xdr:cxnSp macro="">
      <xdr:nvCxnSpPr>
        <xdr:cNvPr id="171" name="直線コネクタ 170">
          <a:extLst>
            <a:ext uri="{FF2B5EF4-FFF2-40B4-BE49-F238E27FC236}">
              <a16:creationId xmlns:a16="http://schemas.microsoft.com/office/drawing/2014/main" id="{F658B0A7-1FF4-44A5-B92E-8FEE4C2BB983}"/>
            </a:ext>
          </a:extLst>
        </xdr:cNvPr>
        <xdr:cNvCxnSpPr/>
      </xdr:nvCxnSpPr>
      <xdr:spPr>
        <a:xfrm>
          <a:off x="4546600" y="13430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96356</xdr:rowOff>
    </xdr:from>
    <xdr:ext cx="405111" cy="259045"/>
    <xdr:sp macro="" textlink="">
      <xdr:nvSpPr>
        <xdr:cNvPr id="172" name="【福祉施設】&#10;有形固定資産減価償却率平均値テキスト">
          <a:extLst>
            <a:ext uri="{FF2B5EF4-FFF2-40B4-BE49-F238E27FC236}">
              <a16:creationId xmlns:a16="http://schemas.microsoft.com/office/drawing/2014/main" id="{3E5F32FB-F97D-450A-B4C5-6646F6B84365}"/>
            </a:ext>
          </a:extLst>
        </xdr:cNvPr>
        <xdr:cNvSpPr txBox="1"/>
      </xdr:nvSpPr>
      <xdr:spPr>
        <a:xfrm>
          <a:off x="4673600" y="1415525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117929</xdr:rowOff>
    </xdr:from>
    <xdr:to>
      <xdr:col>24</xdr:col>
      <xdr:colOff>114300</xdr:colOff>
      <xdr:row>83</xdr:row>
      <xdr:rowOff>48079</xdr:rowOff>
    </xdr:to>
    <xdr:sp macro="" textlink="">
      <xdr:nvSpPr>
        <xdr:cNvPr id="173" name="フローチャート: 判断 172">
          <a:extLst>
            <a:ext uri="{FF2B5EF4-FFF2-40B4-BE49-F238E27FC236}">
              <a16:creationId xmlns:a16="http://schemas.microsoft.com/office/drawing/2014/main" id="{2B2724C4-2447-4ED5-9C79-65AB67BE80D5}"/>
            </a:ext>
          </a:extLst>
        </xdr:cNvPr>
        <xdr:cNvSpPr/>
      </xdr:nvSpPr>
      <xdr:spPr>
        <a:xfrm>
          <a:off x="4584700" y="14176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75474</xdr:rowOff>
    </xdr:from>
    <xdr:to>
      <xdr:col>20</xdr:col>
      <xdr:colOff>38100</xdr:colOff>
      <xdr:row>83</xdr:row>
      <xdr:rowOff>5624</xdr:rowOff>
    </xdr:to>
    <xdr:sp macro="" textlink="">
      <xdr:nvSpPr>
        <xdr:cNvPr id="174" name="フローチャート: 判断 173">
          <a:extLst>
            <a:ext uri="{FF2B5EF4-FFF2-40B4-BE49-F238E27FC236}">
              <a16:creationId xmlns:a16="http://schemas.microsoft.com/office/drawing/2014/main" id="{D9AFA301-49F3-4717-BBB7-4AE72BCDEEF0}"/>
            </a:ext>
          </a:extLst>
        </xdr:cNvPr>
        <xdr:cNvSpPr/>
      </xdr:nvSpPr>
      <xdr:spPr>
        <a:xfrm>
          <a:off x="3746500" y="141343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34652</xdr:rowOff>
    </xdr:from>
    <xdr:to>
      <xdr:col>15</xdr:col>
      <xdr:colOff>101600</xdr:colOff>
      <xdr:row>82</xdr:row>
      <xdr:rowOff>136252</xdr:rowOff>
    </xdr:to>
    <xdr:sp macro="" textlink="">
      <xdr:nvSpPr>
        <xdr:cNvPr id="175" name="フローチャート: 判断 174">
          <a:extLst>
            <a:ext uri="{FF2B5EF4-FFF2-40B4-BE49-F238E27FC236}">
              <a16:creationId xmlns:a16="http://schemas.microsoft.com/office/drawing/2014/main" id="{25F09A6C-C780-4904-A7EA-D8FF742501E1}"/>
            </a:ext>
          </a:extLst>
        </xdr:cNvPr>
        <xdr:cNvSpPr/>
      </xdr:nvSpPr>
      <xdr:spPr>
        <a:xfrm>
          <a:off x="2857500" y="140935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23223</xdr:rowOff>
    </xdr:from>
    <xdr:to>
      <xdr:col>10</xdr:col>
      <xdr:colOff>165100</xdr:colOff>
      <xdr:row>82</xdr:row>
      <xdr:rowOff>124823</xdr:rowOff>
    </xdr:to>
    <xdr:sp macro="" textlink="">
      <xdr:nvSpPr>
        <xdr:cNvPr id="176" name="フローチャート: 判断 175">
          <a:extLst>
            <a:ext uri="{FF2B5EF4-FFF2-40B4-BE49-F238E27FC236}">
              <a16:creationId xmlns:a16="http://schemas.microsoft.com/office/drawing/2014/main" id="{3828C2E7-5F88-4DD3-9CFB-16EF716FB71B}"/>
            </a:ext>
          </a:extLst>
        </xdr:cNvPr>
        <xdr:cNvSpPr/>
      </xdr:nvSpPr>
      <xdr:spPr>
        <a:xfrm>
          <a:off x="1968500" y="140821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81</xdr:row>
      <xdr:rowOff>148952</xdr:rowOff>
    </xdr:from>
    <xdr:to>
      <xdr:col>6</xdr:col>
      <xdr:colOff>38100</xdr:colOff>
      <xdr:row>82</xdr:row>
      <xdr:rowOff>79102</xdr:rowOff>
    </xdr:to>
    <xdr:sp macro="" textlink="">
      <xdr:nvSpPr>
        <xdr:cNvPr id="177" name="フローチャート: 判断 176">
          <a:extLst>
            <a:ext uri="{FF2B5EF4-FFF2-40B4-BE49-F238E27FC236}">
              <a16:creationId xmlns:a16="http://schemas.microsoft.com/office/drawing/2014/main" id="{B83AFE84-87E6-4906-A18F-010AF1EB31E9}"/>
            </a:ext>
          </a:extLst>
        </xdr:cNvPr>
        <xdr:cNvSpPr/>
      </xdr:nvSpPr>
      <xdr:spPr>
        <a:xfrm>
          <a:off x="1079500" y="14036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178" name="テキスト ボックス 177">
          <a:extLst>
            <a:ext uri="{FF2B5EF4-FFF2-40B4-BE49-F238E27FC236}">
              <a16:creationId xmlns:a16="http://schemas.microsoft.com/office/drawing/2014/main" id="{00126500-225A-49F1-B6F5-1D5A856D2764}"/>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179" name="テキスト ボックス 178">
          <a:extLst>
            <a:ext uri="{FF2B5EF4-FFF2-40B4-BE49-F238E27FC236}">
              <a16:creationId xmlns:a16="http://schemas.microsoft.com/office/drawing/2014/main" id="{71B4476C-3119-46BF-9AF7-7B9BC9D890AF}"/>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180" name="テキスト ボックス 179">
          <a:extLst>
            <a:ext uri="{FF2B5EF4-FFF2-40B4-BE49-F238E27FC236}">
              <a16:creationId xmlns:a16="http://schemas.microsoft.com/office/drawing/2014/main" id="{AFB953FA-B3DE-407B-A2D5-18C17A17C06D}"/>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181" name="テキスト ボックス 180">
          <a:extLst>
            <a:ext uri="{FF2B5EF4-FFF2-40B4-BE49-F238E27FC236}">
              <a16:creationId xmlns:a16="http://schemas.microsoft.com/office/drawing/2014/main" id="{48660EC7-FFC2-4179-AF72-A2AE1BD5DFA7}"/>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182" name="テキスト ボックス 181">
          <a:extLst>
            <a:ext uri="{FF2B5EF4-FFF2-40B4-BE49-F238E27FC236}">
              <a16:creationId xmlns:a16="http://schemas.microsoft.com/office/drawing/2014/main" id="{65574FCB-44B7-44B7-B548-37D472E46E7C}"/>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85</xdr:row>
      <xdr:rowOff>148952</xdr:rowOff>
    </xdr:from>
    <xdr:to>
      <xdr:col>20</xdr:col>
      <xdr:colOff>38100</xdr:colOff>
      <xdr:row>86</xdr:row>
      <xdr:rowOff>79102</xdr:rowOff>
    </xdr:to>
    <xdr:sp macro="" textlink="">
      <xdr:nvSpPr>
        <xdr:cNvPr id="183" name="楕円 182">
          <a:extLst>
            <a:ext uri="{FF2B5EF4-FFF2-40B4-BE49-F238E27FC236}">
              <a16:creationId xmlns:a16="http://schemas.microsoft.com/office/drawing/2014/main" id="{3446542B-752C-4C12-9359-CD07265DF1BE}"/>
            </a:ext>
          </a:extLst>
        </xdr:cNvPr>
        <xdr:cNvSpPr/>
      </xdr:nvSpPr>
      <xdr:spPr>
        <a:xfrm>
          <a:off x="3746500" y="14722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85</xdr:row>
      <xdr:rowOff>62412</xdr:rowOff>
    </xdr:from>
    <xdr:to>
      <xdr:col>15</xdr:col>
      <xdr:colOff>101600</xdr:colOff>
      <xdr:row>85</xdr:row>
      <xdr:rowOff>164012</xdr:rowOff>
    </xdr:to>
    <xdr:sp macro="" textlink="">
      <xdr:nvSpPr>
        <xdr:cNvPr id="184" name="楕円 183">
          <a:extLst>
            <a:ext uri="{FF2B5EF4-FFF2-40B4-BE49-F238E27FC236}">
              <a16:creationId xmlns:a16="http://schemas.microsoft.com/office/drawing/2014/main" id="{F1E48BAD-1B20-46BF-A664-39A6D9E88670}"/>
            </a:ext>
          </a:extLst>
        </xdr:cNvPr>
        <xdr:cNvSpPr/>
      </xdr:nvSpPr>
      <xdr:spPr>
        <a:xfrm>
          <a:off x="2857500" y="146356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85</xdr:row>
      <xdr:rowOff>113212</xdr:rowOff>
    </xdr:from>
    <xdr:to>
      <xdr:col>19</xdr:col>
      <xdr:colOff>177800</xdr:colOff>
      <xdr:row>86</xdr:row>
      <xdr:rowOff>28302</xdr:rowOff>
    </xdr:to>
    <xdr:cxnSp macro="">
      <xdr:nvCxnSpPr>
        <xdr:cNvPr id="185" name="直線コネクタ 184">
          <a:extLst>
            <a:ext uri="{FF2B5EF4-FFF2-40B4-BE49-F238E27FC236}">
              <a16:creationId xmlns:a16="http://schemas.microsoft.com/office/drawing/2014/main" id="{0E30FC0B-9166-47C7-8F31-10CB9A2CDA0B}"/>
            </a:ext>
          </a:extLst>
        </xdr:cNvPr>
        <xdr:cNvCxnSpPr/>
      </xdr:nvCxnSpPr>
      <xdr:spPr>
        <a:xfrm>
          <a:off x="2908300" y="14686462"/>
          <a:ext cx="889000" cy="86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85</xdr:row>
      <xdr:rowOff>52614</xdr:rowOff>
    </xdr:from>
    <xdr:to>
      <xdr:col>10</xdr:col>
      <xdr:colOff>165100</xdr:colOff>
      <xdr:row>85</xdr:row>
      <xdr:rowOff>154214</xdr:rowOff>
    </xdr:to>
    <xdr:sp macro="" textlink="">
      <xdr:nvSpPr>
        <xdr:cNvPr id="186" name="楕円 185">
          <a:extLst>
            <a:ext uri="{FF2B5EF4-FFF2-40B4-BE49-F238E27FC236}">
              <a16:creationId xmlns:a16="http://schemas.microsoft.com/office/drawing/2014/main" id="{5DF441EC-1D62-422B-918A-089CA26CA336}"/>
            </a:ext>
          </a:extLst>
        </xdr:cNvPr>
        <xdr:cNvSpPr/>
      </xdr:nvSpPr>
      <xdr:spPr>
        <a:xfrm>
          <a:off x="1968500" y="146258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85</xdr:row>
      <xdr:rowOff>103414</xdr:rowOff>
    </xdr:from>
    <xdr:to>
      <xdr:col>15</xdr:col>
      <xdr:colOff>50800</xdr:colOff>
      <xdr:row>85</xdr:row>
      <xdr:rowOff>113212</xdr:rowOff>
    </xdr:to>
    <xdr:cxnSp macro="">
      <xdr:nvCxnSpPr>
        <xdr:cNvPr id="187" name="直線コネクタ 186">
          <a:extLst>
            <a:ext uri="{FF2B5EF4-FFF2-40B4-BE49-F238E27FC236}">
              <a16:creationId xmlns:a16="http://schemas.microsoft.com/office/drawing/2014/main" id="{16F6738F-6854-411D-B1B6-141716BE641A}"/>
            </a:ext>
          </a:extLst>
        </xdr:cNvPr>
        <xdr:cNvCxnSpPr/>
      </xdr:nvCxnSpPr>
      <xdr:spPr>
        <a:xfrm>
          <a:off x="2019300" y="14676664"/>
          <a:ext cx="889000" cy="9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84</xdr:row>
      <xdr:rowOff>147320</xdr:rowOff>
    </xdr:from>
    <xdr:to>
      <xdr:col>6</xdr:col>
      <xdr:colOff>38100</xdr:colOff>
      <xdr:row>85</xdr:row>
      <xdr:rowOff>77470</xdr:rowOff>
    </xdr:to>
    <xdr:sp macro="" textlink="">
      <xdr:nvSpPr>
        <xdr:cNvPr id="188" name="楕円 187">
          <a:extLst>
            <a:ext uri="{FF2B5EF4-FFF2-40B4-BE49-F238E27FC236}">
              <a16:creationId xmlns:a16="http://schemas.microsoft.com/office/drawing/2014/main" id="{66BE1BE7-5941-4FA1-9765-6B601E175DDE}"/>
            </a:ext>
          </a:extLst>
        </xdr:cNvPr>
        <xdr:cNvSpPr/>
      </xdr:nvSpPr>
      <xdr:spPr>
        <a:xfrm>
          <a:off x="1079500" y="14549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85</xdr:row>
      <xdr:rowOff>26670</xdr:rowOff>
    </xdr:from>
    <xdr:to>
      <xdr:col>10</xdr:col>
      <xdr:colOff>114300</xdr:colOff>
      <xdr:row>85</xdr:row>
      <xdr:rowOff>103414</xdr:rowOff>
    </xdr:to>
    <xdr:cxnSp macro="">
      <xdr:nvCxnSpPr>
        <xdr:cNvPr id="189" name="直線コネクタ 188">
          <a:extLst>
            <a:ext uri="{FF2B5EF4-FFF2-40B4-BE49-F238E27FC236}">
              <a16:creationId xmlns:a16="http://schemas.microsoft.com/office/drawing/2014/main" id="{FEC123BE-128B-494C-A1A3-AC073E0EE908}"/>
            </a:ext>
          </a:extLst>
        </xdr:cNvPr>
        <xdr:cNvCxnSpPr/>
      </xdr:nvCxnSpPr>
      <xdr:spPr>
        <a:xfrm>
          <a:off x="1130300" y="14599920"/>
          <a:ext cx="889000" cy="76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22151</xdr:rowOff>
    </xdr:from>
    <xdr:ext cx="405111" cy="259045"/>
    <xdr:sp macro="" textlink="">
      <xdr:nvSpPr>
        <xdr:cNvPr id="190" name="n_1aveValue【福祉施設】&#10;有形固定資産減価償却率">
          <a:extLst>
            <a:ext uri="{FF2B5EF4-FFF2-40B4-BE49-F238E27FC236}">
              <a16:creationId xmlns:a16="http://schemas.microsoft.com/office/drawing/2014/main" id="{6F2DBA07-CE18-4935-AA90-499A6F5CDD1C}"/>
            </a:ext>
          </a:extLst>
        </xdr:cNvPr>
        <xdr:cNvSpPr txBox="1"/>
      </xdr:nvSpPr>
      <xdr:spPr>
        <a:xfrm>
          <a:off x="3582044" y="139096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152779</xdr:rowOff>
    </xdr:from>
    <xdr:ext cx="405111" cy="259045"/>
    <xdr:sp macro="" textlink="">
      <xdr:nvSpPr>
        <xdr:cNvPr id="191" name="n_2aveValue【福祉施設】&#10;有形固定資産減価償却率">
          <a:extLst>
            <a:ext uri="{FF2B5EF4-FFF2-40B4-BE49-F238E27FC236}">
              <a16:creationId xmlns:a16="http://schemas.microsoft.com/office/drawing/2014/main" id="{A00E762A-E7AC-44FD-B6AC-404AF48F7AA1}"/>
            </a:ext>
          </a:extLst>
        </xdr:cNvPr>
        <xdr:cNvSpPr txBox="1"/>
      </xdr:nvSpPr>
      <xdr:spPr>
        <a:xfrm>
          <a:off x="2705744" y="1386877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141350</xdr:rowOff>
    </xdr:from>
    <xdr:ext cx="405111" cy="259045"/>
    <xdr:sp macro="" textlink="">
      <xdr:nvSpPr>
        <xdr:cNvPr id="192" name="n_3aveValue【福祉施設】&#10;有形固定資産減価償却率">
          <a:extLst>
            <a:ext uri="{FF2B5EF4-FFF2-40B4-BE49-F238E27FC236}">
              <a16:creationId xmlns:a16="http://schemas.microsoft.com/office/drawing/2014/main" id="{B581AD4D-5442-4A51-823B-0D71FF3FAB13}"/>
            </a:ext>
          </a:extLst>
        </xdr:cNvPr>
        <xdr:cNvSpPr txBox="1"/>
      </xdr:nvSpPr>
      <xdr:spPr>
        <a:xfrm>
          <a:off x="1816744" y="138573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95629</xdr:rowOff>
    </xdr:from>
    <xdr:ext cx="405111" cy="259045"/>
    <xdr:sp macro="" textlink="">
      <xdr:nvSpPr>
        <xdr:cNvPr id="193" name="n_4aveValue【福祉施設】&#10;有形固定資産減価償却率">
          <a:extLst>
            <a:ext uri="{FF2B5EF4-FFF2-40B4-BE49-F238E27FC236}">
              <a16:creationId xmlns:a16="http://schemas.microsoft.com/office/drawing/2014/main" id="{0582D42B-58B6-44E8-AA98-08B950B1B029}"/>
            </a:ext>
          </a:extLst>
        </xdr:cNvPr>
        <xdr:cNvSpPr txBox="1"/>
      </xdr:nvSpPr>
      <xdr:spPr>
        <a:xfrm>
          <a:off x="927744" y="138116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86</xdr:row>
      <xdr:rowOff>70229</xdr:rowOff>
    </xdr:from>
    <xdr:ext cx="405111" cy="259045"/>
    <xdr:sp macro="" textlink="">
      <xdr:nvSpPr>
        <xdr:cNvPr id="194" name="n_1mainValue【福祉施設】&#10;有形固定資産減価償却率">
          <a:extLst>
            <a:ext uri="{FF2B5EF4-FFF2-40B4-BE49-F238E27FC236}">
              <a16:creationId xmlns:a16="http://schemas.microsoft.com/office/drawing/2014/main" id="{1ACFFD26-70FC-4BAC-AAE9-213678B137F7}"/>
            </a:ext>
          </a:extLst>
        </xdr:cNvPr>
        <xdr:cNvSpPr txBox="1"/>
      </xdr:nvSpPr>
      <xdr:spPr>
        <a:xfrm>
          <a:off x="3582044" y="148149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85</xdr:row>
      <xdr:rowOff>155139</xdr:rowOff>
    </xdr:from>
    <xdr:ext cx="405111" cy="259045"/>
    <xdr:sp macro="" textlink="">
      <xdr:nvSpPr>
        <xdr:cNvPr id="195" name="n_2mainValue【福祉施設】&#10;有形固定資産減価償却率">
          <a:extLst>
            <a:ext uri="{FF2B5EF4-FFF2-40B4-BE49-F238E27FC236}">
              <a16:creationId xmlns:a16="http://schemas.microsoft.com/office/drawing/2014/main" id="{3D42EA5F-9BD8-43A6-B955-F94FB3DA6095}"/>
            </a:ext>
          </a:extLst>
        </xdr:cNvPr>
        <xdr:cNvSpPr txBox="1"/>
      </xdr:nvSpPr>
      <xdr:spPr>
        <a:xfrm>
          <a:off x="2705744" y="147283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85</xdr:row>
      <xdr:rowOff>145341</xdr:rowOff>
    </xdr:from>
    <xdr:ext cx="405111" cy="259045"/>
    <xdr:sp macro="" textlink="">
      <xdr:nvSpPr>
        <xdr:cNvPr id="196" name="n_3mainValue【福祉施設】&#10;有形固定資産減価償却率">
          <a:extLst>
            <a:ext uri="{FF2B5EF4-FFF2-40B4-BE49-F238E27FC236}">
              <a16:creationId xmlns:a16="http://schemas.microsoft.com/office/drawing/2014/main" id="{F3745E00-5D4C-429C-845E-C37851231E53}"/>
            </a:ext>
          </a:extLst>
        </xdr:cNvPr>
        <xdr:cNvSpPr txBox="1"/>
      </xdr:nvSpPr>
      <xdr:spPr>
        <a:xfrm>
          <a:off x="1816744" y="147185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85</xdr:row>
      <xdr:rowOff>68597</xdr:rowOff>
    </xdr:from>
    <xdr:ext cx="405111" cy="259045"/>
    <xdr:sp macro="" textlink="">
      <xdr:nvSpPr>
        <xdr:cNvPr id="197" name="n_4mainValue【福祉施設】&#10;有形固定資産減価償却率">
          <a:extLst>
            <a:ext uri="{FF2B5EF4-FFF2-40B4-BE49-F238E27FC236}">
              <a16:creationId xmlns:a16="http://schemas.microsoft.com/office/drawing/2014/main" id="{E838037A-BA7F-4F9B-B132-C1C3D3783528}"/>
            </a:ext>
          </a:extLst>
        </xdr:cNvPr>
        <xdr:cNvSpPr txBox="1"/>
      </xdr:nvSpPr>
      <xdr:spPr>
        <a:xfrm>
          <a:off x="927744" y="14641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198" name="正方形/長方形 197">
          <a:extLst>
            <a:ext uri="{FF2B5EF4-FFF2-40B4-BE49-F238E27FC236}">
              <a16:creationId xmlns:a16="http://schemas.microsoft.com/office/drawing/2014/main" id="{9844FF7F-7C6E-4DD6-9D6A-DE71FF16206C}"/>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99" name="正方形/長方形 198">
          <a:extLst>
            <a:ext uri="{FF2B5EF4-FFF2-40B4-BE49-F238E27FC236}">
              <a16:creationId xmlns:a16="http://schemas.microsoft.com/office/drawing/2014/main" id="{40E26623-704F-41C9-83E3-6A3D4A4DC77B}"/>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00" name="正方形/長方形 199">
          <a:extLst>
            <a:ext uri="{FF2B5EF4-FFF2-40B4-BE49-F238E27FC236}">
              <a16:creationId xmlns:a16="http://schemas.microsoft.com/office/drawing/2014/main" id="{895366BC-3451-4408-9753-B2AA06449CCB}"/>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01" name="正方形/長方形 200">
          <a:extLst>
            <a:ext uri="{FF2B5EF4-FFF2-40B4-BE49-F238E27FC236}">
              <a16:creationId xmlns:a16="http://schemas.microsoft.com/office/drawing/2014/main" id="{E581F717-1CF4-40A2-9C42-9A5AE9D9852D}"/>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02" name="正方形/長方形 201">
          <a:extLst>
            <a:ext uri="{FF2B5EF4-FFF2-40B4-BE49-F238E27FC236}">
              <a16:creationId xmlns:a16="http://schemas.microsoft.com/office/drawing/2014/main" id="{15FC37FD-1D42-4038-B6E1-8065DC409055}"/>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03" name="正方形/長方形 202">
          <a:extLst>
            <a:ext uri="{FF2B5EF4-FFF2-40B4-BE49-F238E27FC236}">
              <a16:creationId xmlns:a16="http://schemas.microsoft.com/office/drawing/2014/main" id="{8EC7F661-E080-4A20-801C-072EA60E04C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04" name="正方形/長方形 203">
          <a:extLst>
            <a:ext uri="{FF2B5EF4-FFF2-40B4-BE49-F238E27FC236}">
              <a16:creationId xmlns:a16="http://schemas.microsoft.com/office/drawing/2014/main" id="{2A7C4D1C-626F-428F-A413-71709E08DE8A}"/>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05" name="正方形/長方形 204">
          <a:extLst>
            <a:ext uri="{FF2B5EF4-FFF2-40B4-BE49-F238E27FC236}">
              <a16:creationId xmlns:a16="http://schemas.microsoft.com/office/drawing/2014/main" id="{4A149583-DCB9-4C9A-BFD9-CE937F3D61F0}"/>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06" name="テキスト ボックス 205">
          <a:extLst>
            <a:ext uri="{FF2B5EF4-FFF2-40B4-BE49-F238E27FC236}">
              <a16:creationId xmlns:a16="http://schemas.microsoft.com/office/drawing/2014/main" id="{B3FABEA3-8578-462C-8294-09BB125C3002}"/>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07" name="直線コネクタ 206">
          <a:extLst>
            <a:ext uri="{FF2B5EF4-FFF2-40B4-BE49-F238E27FC236}">
              <a16:creationId xmlns:a16="http://schemas.microsoft.com/office/drawing/2014/main" id="{AA72F7A6-4042-4065-B148-9DF1159E827E}"/>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208" name="直線コネクタ 207">
          <a:extLst>
            <a:ext uri="{FF2B5EF4-FFF2-40B4-BE49-F238E27FC236}">
              <a16:creationId xmlns:a16="http://schemas.microsoft.com/office/drawing/2014/main" id="{42F25017-1E75-40DA-AB47-8AA7BB8F44D4}"/>
            </a:ext>
          </a:extLst>
        </xdr:cNvPr>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209" name="テキスト ボックス 208">
          <a:extLst>
            <a:ext uri="{FF2B5EF4-FFF2-40B4-BE49-F238E27FC236}">
              <a16:creationId xmlns:a16="http://schemas.microsoft.com/office/drawing/2014/main" id="{687DFB5F-0888-44FC-B415-145E1B0488C8}"/>
            </a:ext>
          </a:extLst>
        </xdr:cNvPr>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210" name="直線コネクタ 209">
          <a:extLst>
            <a:ext uri="{FF2B5EF4-FFF2-40B4-BE49-F238E27FC236}">
              <a16:creationId xmlns:a16="http://schemas.microsoft.com/office/drawing/2014/main" id="{E3120CE8-E6DC-42E7-885E-1DBE4238EA22}"/>
            </a:ext>
          </a:extLst>
        </xdr:cNvPr>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211" name="テキスト ボックス 210">
          <a:extLst>
            <a:ext uri="{FF2B5EF4-FFF2-40B4-BE49-F238E27FC236}">
              <a16:creationId xmlns:a16="http://schemas.microsoft.com/office/drawing/2014/main" id="{74002C4A-8C20-4015-9FB9-D539DCF5CB8B}"/>
            </a:ext>
          </a:extLst>
        </xdr:cNvPr>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212" name="直線コネクタ 211">
          <a:extLst>
            <a:ext uri="{FF2B5EF4-FFF2-40B4-BE49-F238E27FC236}">
              <a16:creationId xmlns:a16="http://schemas.microsoft.com/office/drawing/2014/main" id="{9DC5B838-EBBB-4352-B6AF-204CA8028744}"/>
            </a:ext>
          </a:extLst>
        </xdr:cNvPr>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213" name="テキスト ボックス 212">
          <a:extLst>
            <a:ext uri="{FF2B5EF4-FFF2-40B4-BE49-F238E27FC236}">
              <a16:creationId xmlns:a16="http://schemas.microsoft.com/office/drawing/2014/main" id="{814A4B37-9E3F-45F8-AF66-8F925E3E2BB1}"/>
            </a:ext>
          </a:extLst>
        </xdr:cNvPr>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214" name="直線コネクタ 213">
          <a:extLst>
            <a:ext uri="{FF2B5EF4-FFF2-40B4-BE49-F238E27FC236}">
              <a16:creationId xmlns:a16="http://schemas.microsoft.com/office/drawing/2014/main" id="{72D17764-58AA-466F-8C91-044BF752058B}"/>
            </a:ext>
          </a:extLst>
        </xdr:cNvPr>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215" name="テキスト ボックス 214">
          <a:extLst>
            <a:ext uri="{FF2B5EF4-FFF2-40B4-BE49-F238E27FC236}">
              <a16:creationId xmlns:a16="http://schemas.microsoft.com/office/drawing/2014/main" id="{11AA99DB-EE0A-4D81-82AC-080077FC387B}"/>
            </a:ext>
          </a:extLst>
        </xdr:cNvPr>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216" name="直線コネクタ 215">
          <a:extLst>
            <a:ext uri="{FF2B5EF4-FFF2-40B4-BE49-F238E27FC236}">
              <a16:creationId xmlns:a16="http://schemas.microsoft.com/office/drawing/2014/main" id="{3FA7D834-48F3-42FA-B4B1-D4720FD69EC8}"/>
            </a:ext>
          </a:extLst>
        </xdr:cNvPr>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217" name="テキスト ボックス 216">
          <a:extLst>
            <a:ext uri="{FF2B5EF4-FFF2-40B4-BE49-F238E27FC236}">
              <a16:creationId xmlns:a16="http://schemas.microsoft.com/office/drawing/2014/main" id="{88C166ED-4E31-49C6-97E0-AF446D8853A4}"/>
            </a:ext>
          </a:extLst>
        </xdr:cNvPr>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18" name="直線コネクタ 217">
          <a:extLst>
            <a:ext uri="{FF2B5EF4-FFF2-40B4-BE49-F238E27FC236}">
              <a16:creationId xmlns:a16="http://schemas.microsoft.com/office/drawing/2014/main" id="{7B0700D4-BB13-4811-8B78-AF80887684A9}"/>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19" name="テキスト ボックス 218">
          <a:extLst>
            <a:ext uri="{FF2B5EF4-FFF2-40B4-BE49-F238E27FC236}">
              <a16:creationId xmlns:a16="http://schemas.microsoft.com/office/drawing/2014/main" id="{7C81FDAE-6FE3-4CE6-B506-643886CFD33B}"/>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20" name="【福祉施設】&#10;一人当たり面積グラフ枠">
          <a:extLst>
            <a:ext uri="{FF2B5EF4-FFF2-40B4-BE49-F238E27FC236}">
              <a16:creationId xmlns:a16="http://schemas.microsoft.com/office/drawing/2014/main" id="{9DCAD038-3C5F-4957-9DA1-041B72C4A2BE}"/>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33147</xdr:rowOff>
    </xdr:from>
    <xdr:to>
      <xdr:col>54</xdr:col>
      <xdr:colOff>189865</xdr:colOff>
      <xdr:row>86</xdr:row>
      <xdr:rowOff>102108</xdr:rowOff>
    </xdr:to>
    <xdr:cxnSp macro="">
      <xdr:nvCxnSpPr>
        <xdr:cNvPr id="221" name="直線コネクタ 220">
          <a:extLst>
            <a:ext uri="{FF2B5EF4-FFF2-40B4-BE49-F238E27FC236}">
              <a16:creationId xmlns:a16="http://schemas.microsoft.com/office/drawing/2014/main" id="{1CE9903B-1E3B-4C26-810F-46E3334A2D9D}"/>
            </a:ext>
          </a:extLst>
        </xdr:cNvPr>
        <xdr:cNvCxnSpPr/>
      </xdr:nvCxnSpPr>
      <xdr:spPr>
        <a:xfrm flipV="1">
          <a:off x="10476865" y="13234797"/>
          <a:ext cx="0" cy="16120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105935</xdr:rowOff>
    </xdr:from>
    <xdr:ext cx="469744" cy="259045"/>
    <xdr:sp macro="" textlink="">
      <xdr:nvSpPr>
        <xdr:cNvPr id="222" name="【福祉施設】&#10;一人当たり面積最小値テキスト">
          <a:extLst>
            <a:ext uri="{FF2B5EF4-FFF2-40B4-BE49-F238E27FC236}">
              <a16:creationId xmlns:a16="http://schemas.microsoft.com/office/drawing/2014/main" id="{3D094423-7211-4221-AE30-9C654808CC4F}"/>
            </a:ext>
          </a:extLst>
        </xdr:cNvPr>
        <xdr:cNvSpPr txBox="1"/>
      </xdr:nvSpPr>
      <xdr:spPr>
        <a:xfrm>
          <a:off x="10515600" y="14850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102108</xdr:rowOff>
    </xdr:from>
    <xdr:to>
      <xdr:col>55</xdr:col>
      <xdr:colOff>88900</xdr:colOff>
      <xdr:row>86</xdr:row>
      <xdr:rowOff>102108</xdr:rowOff>
    </xdr:to>
    <xdr:cxnSp macro="">
      <xdr:nvCxnSpPr>
        <xdr:cNvPr id="223" name="直線コネクタ 222">
          <a:extLst>
            <a:ext uri="{FF2B5EF4-FFF2-40B4-BE49-F238E27FC236}">
              <a16:creationId xmlns:a16="http://schemas.microsoft.com/office/drawing/2014/main" id="{D361B064-6E73-4363-9E27-4477CC212550}"/>
            </a:ext>
          </a:extLst>
        </xdr:cNvPr>
        <xdr:cNvCxnSpPr/>
      </xdr:nvCxnSpPr>
      <xdr:spPr>
        <a:xfrm>
          <a:off x="10388600" y="14846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75</xdr:row>
      <xdr:rowOff>151274</xdr:rowOff>
    </xdr:from>
    <xdr:ext cx="469744" cy="259045"/>
    <xdr:sp macro="" textlink="">
      <xdr:nvSpPr>
        <xdr:cNvPr id="224" name="【福祉施設】&#10;一人当たり面積最大値テキスト">
          <a:extLst>
            <a:ext uri="{FF2B5EF4-FFF2-40B4-BE49-F238E27FC236}">
              <a16:creationId xmlns:a16="http://schemas.microsoft.com/office/drawing/2014/main" id="{940E877F-5C51-4290-8EE9-F7B4D213D242}"/>
            </a:ext>
          </a:extLst>
        </xdr:cNvPr>
        <xdr:cNvSpPr txBox="1"/>
      </xdr:nvSpPr>
      <xdr:spPr>
        <a:xfrm>
          <a:off x="10515600" y="130100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33147</xdr:rowOff>
    </xdr:from>
    <xdr:to>
      <xdr:col>55</xdr:col>
      <xdr:colOff>88900</xdr:colOff>
      <xdr:row>77</xdr:row>
      <xdr:rowOff>33147</xdr:rowOff>
    </xdr:to>
    <xdr:cxnSp macro="">
      <xdr:nvCxnSpPr>
        <xdr:cNvPr id="225" name="直線コネクタ 224">
          <a:extLst>
            <a:ext uri="{FF2B5EF4-FFF2-40B4-BE49-F238E27FC236}">
              <a16:creationId xmlns:a16="http://schemas.microsoft.com/office/drawing/2014/main" id="{7CCF5422-7B66-46C5-A39F-75CD5CBFA134}"/>
            </a:ext>
          </a:extLst>
        </xdr:cNvPr>
        <xdr:cNvCxnSpPr/>
      </xdr:nvCxnSpPr>
      <xdr:spPr>
        <a:xfrm>
          <a:off x="10388600" y="13234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76598</xdr:rowOff>
    </xdr:from>
    <xdr:ext cx="469744" cy="259045"/>
    <xdr:sp macro="" textlink="">
      <xdr:nvSpPr>
        <xdr:cNvPr id="226" name="【福祉施設】&#10;一人当たり面積平均値テキスト">
          <a:extLst>
            <a:ext uri="{FF2B5EF4-FFF2-40B4-BE49-F238E27FC236}">
              <a16:creationId xmlns:a16="http://schemas.microsoft.com/office/drawing/2014/main" id="{8BD1D658-7096-40DD-9209-12CAAD1A9398}"/>
            </a:ext>
          </a:extLst>
        </xdr:cNvPr>
        <xdr:cNvSpPr txBox="1"/>
      </xdr:nvSpPr>
      <xdr:spPr>
        <a:xfrm>
          <a:off x="10515600" y="1447839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98171</xdr:rowOff>
    </xdr:from>
    <xdr:to>
      <xdr:col>55</xdr:col>
      <xdr:colOff>50800</xdr:colOff>
      <xdr:row>85</xdr:row>
      <xdr:rowOff>28321</xdr:rowOff>
    </xdr:to>
    <xdr:sp macro="" textlink="">
      <xdr:nvSpPr>
        <xdr:cNvPr id="227" name="フローチャート: 判断 226">
          <a:extLst>
            <a:ext uri="{FF2B5EF4-FFF2-40B4-BE49-F238E27FC236}">
              <a16:creationId xmlns:a16="http://schemas.microsoft.com/office/drawing/2014/main" id="{6E13BC80-4274-488D-882A-EAF466C7209E}"/>
            </a:ext>
          </a:extLst>
        </xdr:cNvPr>
        <xdr:cNvSpPr/>
      </xdr:nvSpPr>
      <xdr:spPr>
        <a:xfrm>
          <a:off x="10426700" y="14499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106172</xdr:rowOff>
    </xdr:from>
    <xdr:to>
      <xdr:col>50</xdr:col>
      <xdr:colOff>165100</xdr:colOff>
      <xdr:row>85</xdr:row>
      <xdr:rowOff>36322</xdr:rowOff>
    </xdr:to>
    <xdr:sp macro="" textlink="">
      <xdr:nvSpPr>
        <xdr:cNvPr id="228" name="フローチャート: 判断 227">
          <a:extLst>
            <a:ext uri="{FF2B5EF4-FFF2-40B4-BE49-F238E27FC236}">
              <a16:creationId xmlns:a16="http://schemas.microsoft.com/office/drawing/2014/main" id="{C3DAE848-258D-4CC0-8EEF-DFAD691EDB39}"/>
            </a:ext>
          </a:extLst>
        </xdr:cNvPr>
        <xdr:cNvSpPr/>
      </xdr:nvSpPr>
      <xdr:spPr>
        <a:xfrm>
          <a:off x="9588500" y="14507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109601</xdr:rowOff>
    </xdr:from>
    <xdr:to>
      <xdr:col>46</xdr:col>
      <xdr:colOff>38100</xdr:colOff>
      <xdr:row>85</xdr:row>
      <xdr:rowOff>39751</xdr:rowOff>
    </xdr:to>
    <xdr:sp macro="" textlink="">
      <xdr:nvSpPr>
        <xdr:cNvPr id="229" name="フローチャート: 判断 228">
          <a:extLst>
            <a:ext uri="{FF2B5EF4-FFF2-40B4-BE49-F238E27FC236}">
              <a16:creationId xmlns:a16="http://schemas.microsoft.com/office/drawing/2014/main" id="{AA9C4D69-58A0-47CB-B5B2-0FFB6F71FC1B}"/>
            </a:ext>
          </a:extLst>
        </xdr:cNvPr>
        <xdr:cNvSpPr/>
      </xdr:nvSpPr>
      <xdr:spPr>
        <a:xfrm>
          <a:off x="8699500" y="14511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69214</xdr:rowOff>
    </xdr:from>
    <xdr:to>
      <xdr:col>41</xdr:col>
      <xdr:colOff>101600</xdr:colOff>
      <xdr:row>84</xdr:row>
      <xdr:rowOff>170814</xdr:rowOff>
    </xdr:to>
    <xdr:sp macro="" textlink="">
      <xdr:nvSpPr>
        <xdr:cNvPr id="230" name="フローチャート: 判断 229">
          <a:extLst>
            <a:ext uri="{FF2B5EF4-FFF2-40B4-BE49-F238E27FC236}">
              <a16:creationId xmlns:a16="http://schemas.microsoft.com/office/drawing/2014/main" id="{E871E11C-EA23-427E-A2DF-286744F24214}"/>
            </a:ext>
          </a:extLst>
        </xdr:cNvPr>
        <xdr:cNvSpPr/>
      </xdr:nvSpPr>
      <xdr:spPr>
        <a:xfrm>
          <a:off x="7810500" y="14471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46737</xdr:rowOff>
    </xdr:from>
    <xdr:to>
      <xdr:col>36</xdr:col>
      <xdr:colOff>165100</xdr:colOff>
      <xdr:row>84</xdr:row>
      <xdr:rowOff>148337</xdr:rowOff>
    </xdr:to>
    <xdr:sp macro="" textlink="">
      <xdr:nvSpPr>
        <xdr:cNvPr id="231" name="フローチャート: 判断 230">
          <a:extLst>
            <a:ext uri="{FF2B5EF4-FFF2-40B4-BE49-F238E27FC236}">
              <a16:creationId xmlns:a16="http://schemas.microsoft.com/office/drawing/2014/main" id="{B91E9A78-1424-40A4-BD43-86A276A5C66A}"/>
            </a:ext>
          </a:extLst>
        </xdr:cNvPr>
        <xdr:cNvSpPr/>
      </xdr:nvSpPr>
      <xdr:spPr>
        <a:xfrm>
          <a:off x="6921500" y="14448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32" name="テキスト ボックス 231">
          <a:extLst>
            <a:ext uri="{FF2B5EF4-FFF2-40B4-BE49-F238E27FC236}">
              <a16:creationId xmlns:a16="http://schemas.microsoft.com/office/drawing/2014/main" id="{079A1143-C505-4558-BBA7-B5A8BDB2D4C2}"/>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33" name="テキスト ボックス 232">
          <a:extLst>
            <a:ext uri="{FF2B5EF4-FFF2-40B4-BE49-F238E27FC236}">
              <a16:creationId xmlns:a16="http://schemas.microsoft.com/office/drawing/2014/main" id="{AE83A4CE-7D4C-42FE-9AF7-6A88D6A404DF}"/>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34" name="テキスト ボックス 233">
          <a:extLst>
            <a:ext uri="{FF2B5EF4-FFF2-40B4-BE49-F238E27FC236}">
              <a16:creationId xmlns:a16="http://schemas.microsoft.com/office/drawing/2014/main" id="{93EC0DEF-6124-40E5-AA5D-F1346D9F806B}"/>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35" name="テキスト ボックス 234">
          <a:extLst>
            <a:ext uri="{FF2B5EF4-FFF2-40B4-BE49-F238E27FC236}">
              <a16:creationId xmlns:a16="http://schemas.microsoft.com/office/drawing/2014/main" id="{9E8FCC25-2695-4468-AD1D-7D42366348A7}"/>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36" name="テキスト ボックス 235">
          <a:extLst>
            <a:ext uri="{FF2B5EF4-FFF2-40B4-BE49-F238E27FC236}">
              <a16:creationId xmlns:a16="http://schemas.microsoft.com/office/drawing/2014/main" id="{39DDD1A5-004F-4223-95B0-898748239BE5}"/>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82</xdr:row>
      <xdr:rowOff>137033</xdr:rowOff>
    </xdr:from>
    <xdr:to>
      <xdr:col>50</xdr:col>
      <xdr:colOff>165100</xdr:colOff>
      <xdr:row>83</xdr:row>
      <xdr:rowOff>67183</xdr:rowOff>
    </xdr:to>
    <xdr:sp macro="" textlink="">
      <xdr:nvSpPr>
        <xdr:cNvPr id="237" name="楕円 236">
          <a:extLst>
            <a:ext uri="{FF2B5EF4-FFF2-40B4-BE49-F238E27FC236}">
              <a16:creationId xmlns:a16="http://schemas.microsoft.com/office/drawing/2014/main" id="{F7D60C6C-0BAA-4172-BF25-C6422AFCFD10}"/>
            </a:ext>
          </a:extLst>
        </xdr:cNvPr>
        <xdr:cNvSpPr/>
      </xdr:nvSpPr>
      <xdr:spPr>
        <a:xfrm>
          <a:off x="9588500" y="1419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82</xdr:row>
      <xdr:rowOff>148844</xdr:rowOff>
    </xdr:from>
    <xdr:to>
      <xdr:col>46</xdr:col>
      <xdr:colOff>38100</xdr:colOff>
      <xdr:row>83</xdr:row>
      <xdr:rowOff>78994</xdr:rowOff>
    </xdr:to>
    <xdr:sp macro="" textlink="">
      <xdr:nvSpPr>
        <xdr:cNvPr id="238" name="楕円 237">
          <a:extLst>
            <a:ext uri="{FF2B5EF4-FFF2-40B4-BE49-F238E27FC236}">
              <a16:creationId xmlns:a16="http://schemas.microsoft.com/office/drawing/2014/main" id="{342FB470-5E07-4572-B543-697332685F3D}"/>
            </a:ext>
          </a:extLst>
        </xdr:cNvPr>
        <xdr:cNvSpPr/>
      </xdr:nvSpPr>
      <xdr:spPr>
        <a:xfrm>
          <a:off x="8699500" y="142077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83</xdr:row>
      <xdr:rowOff>16383</xdr:rowOff>
    </xdr:from>
    <xdr:to>
      <xdr:col>50</xdr:col>
      <xdr:colOff>114300</xdr:colOff>
      <xdr:row>83</xdr:row>
      <xdr:rowOff>28194</xdr:rowOff>
    </xdr:to>
    <xdr:cxnSp macro="">
      <xdr:nvCxnSpPr>
        <xdr:cNvPr id="239" name="直線コネクタ 238">
          <a:extLst>
            <a:ext uri="{FF2B5EF4-FFF2-40B4-BE49-F238E27FC236}">
              <a16:creationId xmlns:a16="http://schemas.microsoft.com/office/drawing/2014/main" id="{7AA94490-712A-4747-A9FF-BBE3BD001860}"/>
            </a:ext>
          </a:extLst>
        </xdr:cNvPr>
        <xdr:cNvCxnSpPr/>
      </xdr:nvCxnSpPr>
      <xdr:spPr>
        <a:xfrm flipV="1">
          <a:off x="8750300" y="14246733"/>
          <a:ext cx="889000" cy="11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82</xdr:row>
      <xdr:rowOff>165608</xdr:rowOff>
    </xdr:from>
    <xdr:to>
      <xdr:col>41</xdr:col>
      <xdr:colOff>101600</xdr:colOff>
      <xdr:row>83</xdr:row>
      <xdr:rowOff>95758</xdr:rowOff>
    </xdr:to>
    <xdr:sp macro="" textlink="">
      <xdr:nvSpPr>
        <xdr:cNvPr id="240" name="楕円 239">
          <a:extLst>
            <a:ext uri="{FF2B5EF4-FFF2-40B4-BE49-F238E27FC236}">
              <a16:creationId xmlns:a16="http://schemas.microsoft.com/office/drawing/2014/main" id="{FC3AE024-24F8-4359-B8AB-7D43B377C7D3}"/>
            </a:ext>
          </a:extLst>
        </xdr:cNvPr>
        <xdr:cNvSpPr/>
      </xdr:nvSpPr>
      <xdr:spPr>
        <a:xfrm>
          <a:off x="7810500" y="14224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83</xdr:row>
      <xdr:rowOff>28194</xdr:rowOff>
    </xdr:from>
    <xdr:to>
      <xdr:col>45</xdr:col>
      <xdr:colOff>177800</xdr:colOff>
      <xdr:row>83</xdr:row>
      <xdr:rowOff>44958</xdr:rowOff>
    </xdr:to>
    <xdr:cxnSp macro="">
      <xdr:nvCxnSpPr>
        <xdr:cNvPr id="241" name="直線コネクタ 240">
          <a:extLst>
            <a:ext uri="{FF2B5EF4-FFF2-40B4-BE49-F238E27FC236}">
              <a16:creationId xmlns:a16="http://schemas.microsoft.com/office/drawing/2014/main" id="{A429CDD2-07AF-41D2-BB68-95DBABABE0FA}"/>
            </a:ext>
          </a:extLst>
        </xdr:cNvPr>
        <xdr:cNvCxnSpPr/>
      </xdr:nvCxnSpPr>
      <xdr:spPr>
        <a:xfrm flipV="1">
          <a:off x="7861300" y="14258544"/>
          <a:ext cx="889000" cy="16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83</xdr:row>
      <xdr:rowOff>13970</xdr:rowOff>
    </xdr:from>
    <xdr:to>
      <xdr:col>36</xdr:col>
      <xdr:colOff>165100</xdr:colOff>
      <xdr:row>83</xdr:row>
      <xdr:rowOff>115570</xdr:rowOff>
    </xdr:to>
    <xdr:sp macro="" textlink="">
      <xdr:nvSpPr>
        <xdr:cNvPr id="242" name="楕円 241">
          <a:extLst>
            <a:ext uri="{FF2B5EF4-FFF2-40B4-BE49-F238E27FC236}">
              <a16:creationId xmlns:a16="http://schemas.microsoft.com/office/drawing/2014/main" id="{B1413A3C-4C56-455C-97BB-539C9A55D541}"/>
            </a:ext>
          </a:extLst>
        </xdr:cNvPr>
        <xdr:cNvSpPr/>
      </xdr:nvSpPr>
      <xdr:spPr>
        <a:xfrm>
          <a:off x="6921500" y="14244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83</xdr:row>
      <xdr:rowOff>44958</xdr:rowOff>
    </xdr:from>
    <xdr:to>
      <xdr:col>41</xdr:col>
      <xdr:colOff>50800</xdr:colOff>
      <xdr:row>83</xdr:row>
      <xdr:rowOff>64770</xdr:rowOff>
    </xdr:to>
    <xdr:cxnSp macro="">
      <xdr:nvCxnSpPr>
        <xdr:cNvPr id="243" name="直線コネクタ 242">
          <a:extLst>
            <a:ext uri="{FF2B5EF4-FFF2-40B4-BE49-F238E27FC236}">
              <a16:creationId xmlns:a16="http://schemas.microsoft.com/office/drawing/2014/main" id="{C2B4E589-C166-4BA9-A0B2-7951EED2FEFB}"/>
            </a:ext>
          </a:extLst>
        </xdr:cNvPr>
        <xdr:cNvCxnSpPr/>
      </xdr:nvCxnSpPr>
      <xdr:spPr>
        <a:xfrm flipV="1">
          <a:off x="6972300" y="14275308"/>
          <a:ext cx="889000" cy="19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27449</xdr:rowOff>
    </xdr:from>
    <xdr:ext cx="469744" cy="259045"/>
    <xdr:sp macro="" textlink="">
      <xdr:nvSpPr>
        <xdr:cNvPr id="244" name="n_1aveValue【福祉施設】&#10;一人当たり面積">
          <a:extLst>
            <a:ext uri="{FF2B5EF4-FFF2-40B4-BE49-F238E27FC236}">
              <a16:creationId xmlns:a16="http://schemas.microsoft.com/office/drawing/2014/main" id="{0843D6D5-3361-45B2-AAB8-D8EAD7D36734}"/>
            </a:ext>
          </a:extLst>
        </xdr:cNvPr>
        <xdr:cNvSpPr txBox="1"/>
      </xdr:nvSpPr>
      <xdr:spPr>
        <a:xfrm>
          <a:off x="9391727" y="14600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30878</xdr:rowOff>
    </xdr:from>
    <xdr:ext cx="469744" cy="259045"/>
    <xdr:sp macro="" textlink="">
      <xdr:nvSpPr>
        <xdr:cNvPr id="245" name="n_2aveValue【福祉施設】&#10;一人当たり面積">
          <a:extLst>
            <a:ext uri="{FF2B5EF4-FFF2-40B4-BE49-F238E27FC236}">
              <a16:creationId xmlns:a16="http://schemas.microsoft.com/office/drawing/2014/main" id="{E65A8B14-5230-4FB4-A0BF-213016DEE42C}"/>
            </a:ext>
          </a:extLst>
        </xdr:cNvPr>
        <xdr:cNvSpPr txBox="1"/>
      </xdr:nvSpPr>
      <xdr:spPr>
        <a:xfrm>
          <a:off x="8515427" y="146041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161941</xdr:rowOff>
    </xdr:from>
    <xdr:ext cx="469744" cy="259045"/>
    <xdr:sp macro="" textlink="">
      <xdr:nvSpPr>
        <xdr:cNvPr id="246" name="n_3aveValue【福祉施設】&#10;一人当たり面積">
          <a:extLst>
            <a:ext uri="{FF2B5EF4-FFF2-40B4-BE49-F238E27FC236}">
              <a16:creationId xmlns:a16="http://schemas.microsoft.com/office/drawing/2014/main" id="{0455048F-6483-45A1-81EC-3F930306691F}"/>
            </a:ext>
          </a:extLst>
        </xdr:cNvPr>
        <xdr:cNvSpPr txBox="1"/>
      </xdr:nvSpPr>
      <xdr:spPr>
        <a:xfrm>
          <a:off x="7626427" y="14563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139464</xdr:rowOff>
    </xdr:from>
    <xdr:ext cx="469744" cy="259045"/>
    <xdr:sp macro="" textlink="">
      <xdr:nvSpPr>
        <xdr:cNvPr id="247" name="n_4aveValue【福祉施設】&#10;一人当たり面積">
          <a:extLst>
            <a:ext uri="{FF2B5EF4-FFF2-40B4-BE49-F238E27FC236}">
              <a16:creationId xmlns:a16="http://schemas.microsoft.com/office/drawing/2014/main" id="{88BB61BF-925A-43DF-982C-153D937EE818}"/>
            </a:ext>
          </a:extLst>
        </xdr:cNvPr>
        <xdr:cNvSpPr txBox="1"/>
      </xdr:nvSpPr>
      <xdr:spPr>
        <a:xfrm>
          <a:off x="6737427" y="14541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81</xdr:row>
      <xdr:rowOff>83710</xdr:rowOff>
    </xdr:from>
    <xdr:ext cx="469744" cy="259045"/>
    <xdr:sp macro="" textlink="">
      <xdr:nvSpPr>
        <xdr:cNvPr id="248" name="n_1mainValue【福祉施設】&#10;一人当たり面積">
          <a:extLst>
            <a:ext uri="{FF2B5EF4-FFF2-40B4-BE49-F238E27FC236}">
              <a16:creationId xmlns:a16="http://schemas.microsoft.com/office/drawing/2014/main" id="{16EE2EEC-7A4A-4FCE-9AF8-EA5CDC2F7961}"/>
            </a:ext>
          </a:extLst>
        </xdr:cNvPr>
        <xdr:cNvSpPr txBox="1"/>
      </xdr:nvSpPr>
      <xdr:spPr>
        <a:xfrm>
          <a:off x="9391727" y="13971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81</xdr:row>
      <xdr:rowOff>95521</xdr:rowOff>
    </xdr:from>
    <xdr:ext cx="469744" cy="259045"/>
    <xdr:sp macro="" textlink="">
      <xdr:nvSpPr>
        <xdr:cNvPr id="249" name="n_2mainValue【福祉施設】&#10;一人当たり面積">
          <a:extLst>
            <a:ext uri="{FF2B5EF4-FFF2-40B4-BE49-F238E27FC236}">
              <a16:creationId xmlns:a16="http://schemas.microsoft.com/office/drawing/2014/main" id="{639A002E-9452-488D-92AE-B4F534DE11D2}"/>
            </a:ext>
          </a:extLst>
        </xdr:cNvPr>
        <xdr:cNvSpPr txBox="1"/>
      </xdr:nvSpPr>
      <xdr:spPr>
        <a:xfrm>
          <a:off x="8515427" y="139829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81</xdr:row>
      <xdr:rowOff>112285</xdr:rowOff>
    </xdr:from>
    <xdr:ext cx="469744" cy="259045"/>
    <xdr:sp macro="" textlink="">
      <xdr:nvSpPr>
        <xdr:cNvPr id="250" name="n_3mainValue【福祉施設】&#10;一人当たり面積">
          <a:extLst>
            <a:ext uri="{FF2B5EF4-FFF2-40B4-BE49-F238E27FC236}">
              <a16:creationId xmlns:a16="http://schemas.microsoft.com/office/drawing/2014/main" id="{C91BF1B5-9ECE-48DD-95E8-BB36EDB242E8}"/>
            </a:ext>
          </a:extLst>
        </xdr:cNvPr>
        <xdr:cNvSpPr txBox="1"/>
      </xdr:nvSpPr>
      <xdr:spPr>
        <a:xfrm>
          <a:off x="7626427" y="13999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81</xdr:row>
      <xdr:rowOff>132097</xdr:rowOff>
    </xdr:from>
    <xdr:ext cx="469744" cy="259045"/>
    <xdr:sp macro="" textlink="">
      <xdr:nvSpPr>
        <xdr:cNvPr id="251" name="n_4mainValue【福祉施設】&#10;一人当たり面積">
          <a:extLst>
            <a:ext uri="{FF2B5EF4-FFF2-40B4-BE49-F238E27FC236}">
              <a16:creationId xmlns:a16="http://schemas.microsoft.com/office/drawing/2014/main" id="{BDAE58B6-EF30-4362-98F9-4C7C6E31013F}"/>
            </a:ext>
          </a:extLst>
        </xdr:cNvPr>
        <xdr:cNvSpPr txBox="1"/>
      </xdr:nvSpPr>
      <xdr:spPr>
        <a:xfrm>
          <a:off x="6737427" y="14019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52" name="正方形/長方形 251">
          <a:extLst>
            <a:ext uri="{FF2B5EF4-FFF2-40B4-BE49-F238E27FC236}">
              <a16:creationId xmlns:a16="http://schemas.microsoft.com/office/drawing/2014/main" id="{BBAADD40-399F-4C70-94DA-B9F90CEE5967}"/>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53" name="正方形/長方形 252">
          <a:extLst>
            <a:ext uri="{FF2B5EF4-FFF2-40B4-BE49-F238E27FC236}">
              <a16:creationId xmlns:a16="http://schemas.microsoft.com/office/drawing/2014/main" id="{D6976E48-59EB-4AC9-9772-250B5444B835}"/>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54" name="正方形/長方形 253">
          <a:extLst>
            <a:ext uri="{FF2B5EF4-FFF2-40B4-BE49-F238E27FC236}">
              <a16:creationId xmlns:a16="http://schemas.microsoft.com/office/drawing/2014/main" id="{F2E06749-BA09-4B18-9FC8-37961DF5E83A}"/>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55" name="正方形/長方形 254">
          <a:extLst>
            <a:ext uri="{FF2B5EF4-FFF2-40B4-BE49-F238E27FC236}">
              <a16:creationId xmlns:a16="http://schemas.microsoft.com/office/drawing/2014/main" id="{625E34F8-E0B4-4939-824E-ABC421DBE1D9}"/>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56" name="正方形/長方形 255">
          <a:extLst>
            <a:ext uri="{FF2B5EF4-FFF2-40B4-BE49-F238E27FC236}">
              <a16:creationId xmlns:a16="http://schemas.microsoft.com/office/drawing/2014/main" id="{632CECD7-DE37-400C-8486-442A360B41FC}"/>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57" name="正方形/長方形 256">
          <a:extLst>
            <a:ext uri="{FF2B5EF4-FFF2-40B4-BE49-F238E27FC236}">
              <a16:creationId xmlns:a16="http://schemas.microsoft.com/office/drawing/2014/main" id="{2342569F-66C2-4698-B977-FD948620B044}"/>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58" name="正方形/長方形 257">
          <a:extLst>
            <a:ext uri="{FF2B5EF4-FFF2-40B4-BE49-F238E27FC236}">
              <a16:creationId xmlns:a16="http://schemas.microsoft.com/office/drawing/2014/main" id="{CEAA8855-F14B-4998-AC34-11243060B8BE}"/>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59" name="正方形/長方形 258">
          <a:extLst>
            <a:ext uri="{FF2B5EF4-FFF2-40B4-BE49-F238E27FC236}">
              <a16:creationId xmlns:a16="http://schemas.microsoft.com/office/drawing/2014/main" id="{19CA3AA1-19B8-44B7-93BA-973A514CBFA1}"/>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60" name="正方形/長方形 259">
          <a:extLst>
            <a:ext uri="{FF2B5EF4-FFF2-40B4-BE49-F238E27FC236}">
              <a16:creationId xmlns:a16="http://schemas.microsoft.com/office/drawing/2014/main" id="{4F6578FB-9972-4303-81FB-CD672B8960ED}"/>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61" name="正方形/長方形 260">
          <a:extLst>
            <a:ext uri="{FF2B5EF4-FFF2-40B4-BE49-F238E27FC236}">
              <a16:creationId xmlns:a16="http://schemas.microsoft.com/office/drawing/2014/main" id="{DF96D4C4-0B06-4F85-8830-F4DA5EABA6A8}"/>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62" name="正方形/長方形 261">
          <a:extLst>
            <a:ext uri="{FF2B5EF4-FFF2-40B4-BE49-F238E27FC236}">
              <a16:creationId xmlns:a16="http://schemas.microsoft.com/office/drawing/2014/main" id="{55713A8D-DAE7-45D8-AC8D-34CC50B396A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63" name="正方形/長方形 262">
          <a:extLst>
            <a:ext uri="{FF2B5EF4-FFF2-40B4-BE49-F238E27FC236}">
              <a16:creationId xmlns:a16="http://schemas.microsoft.com/office/drawing/2014/main" id="{8424548F-361E-4E5D-BBED-3D0158A885BD}"/>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64" name="正方形/長方形 263">
          <a:extLst>
            <a:ext uri="{FF2B5EF4-FFF2-40B4-BE49-F238E27FC236}">
              <a16:creationId xmlns:a16="http://schemas.microsoft.com/office/drawing/2014/main" id="{63141D12-AADD-4F03-AD2C-1A9A4D71A774}"/>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65" name="正方形/長方形 264">
          <a:extLst>
            <a:ext uri="{FF2B5EF4-FFF2-40B4-BE49-F238E27FC236}">
              <a16:creationId xmlns:a16="http://schemas.microsoft.com/office/drawing/2014/main" id="{53918BCF-36D6-4B69-A76C-0B2B4CCFAC74}"/>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66" name="正方形/長方形 265">
          <a:extLst>
            <a:ext uri="{FF2B5EF4-FFF2-40B4-BE49-F238E27FC236}">
              <a16:creationId xmlns:a16="http://schemas.microsoft.com/office/drawing/2014/main" id="{6708F15D-6ABE-4C05-B3BB-1C32EDF55DD1}"/>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67" name="正方形/長方形 266">
          <a:extLst>
            <a:ext uri="{FF2B5EF4-FFF2-40B4-BE49-F238E27FC236}">
              <a16:creationId xmlns:a16="http://schemas.microsoft.com/office/drawing/2014/main" id="{E855A147-EB19-4C3B-9D44-74E9E7CC4888}"/>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68" name="正方形/長方形 267">
          <a:extLst>
            <a:ext uri="{FF2B5EF4-FFF2-40B4-BE49-F238E27FC236}">
              <a16:creationId xmlns:a16="http://schemas.microsoft.com/office/drawing/2014/main" id="{E7F35098-6FA3-4AD0-8C79-003DC1F6F4DF}"/>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69" name="正方形/長方形 268">
          <a:extLst>
            <a:ext uri="{FF2B5EF4-FFF2-40B4-BE49-F238E27FC236}">
              <a16:creationId xmlns:a16="http://schemas.microsoft.com/office/drawing/2014/main" id="{41AB1E8A-A927-43AE-833F-CF0F7D680531}"/>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70" name="正方形/長方形 269">
          <a:extLst>
            <a:ext uri="{FF2B5EF4-FFF2-40B4-BE49-F238E27FC236}">
              <a16:creationId xmlns:a16="http://schemas.microsoft.com/office/drawing/2014/main" id="{0CE13B87-726C-47B0-8D41-ED9A548A30EF}"/>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71" name="正方形/長方形 270">
          <a:extLst>
            <a:ext uri="{FF2B5EF4-FFF2-40B4-BE49-F238E27FC236}">
              <a16:creationId xmlns:a16="http://schemas.microsoft.com/office/drawing/2014/main" id="{73B908E0-CDA0-42B4-8E06-AD0375162CBA}"/>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72" name="正方形/長方形 271">
          <a:extLst>
            <a:ext uri="{FF2B5EF4-FFF2-40B4-BE49-F238E27FC236}">
              <a16:creationId xmlns:a16="http://schemas.microsoft.com/office/drawing/2014/main" id="{1B2EB7E6-7988-47D7-B1D3-88D3302B8058}"/>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273" name="正方形/長方形 272">
          <a:extLst>
            <a:ext uri="{FF2B5EF4-FFF2-40B4-BE49-F238E27FC236}">
              <a16:creationId xmlns:a16="http://schemas.microsoft.com/office/drawing/2014/main" id="{43071144-EE9D-45DF-A364-E6E069EA0B67}"/>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274" name="正方形/長方形 273">
          <a:extLst>
            <a:ext uri="{FF2B5EF4-FFF2-40B4-BE49-F238E27FC236}">
              <a16:creationId xmlns:a16="http://schemas.microsoft.com/office/drawing/2014/main" id="{25D7F030-B05A-43C1-9105-9842178E270B}"/>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275" name="正方形/長方形 274">
          <a:extLst>
            <a:ext uri="{FF2B5EF4-FFF2-40B4-BE49-F238E27FC236}">
              <a16:creationId xmlns:a16="http://schemas.microsoft.com/office/drawing/2014/main" id="{96B3C064-C9F5-41B5-8C26-C23BACD6EDFC}"/>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276" name="テキスト ボックス 275">
          <a:extLst>
            <a:ext uri="{FF2B5EF4-FFF2-40B4-BE49-F238E27FC236}">
              <a16:creationId xmlns:a16="http://schemas.microsoft.com/office/drawing/2014/main" id="{DE77B4B8-7A73-4327-9208-B5B627AD0E28}"/>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277" name="直線コネクタ 276">
          <a:extLst>
            <a:ext uri="{FF2B5EF4-FFF2-40B4-BE49-F238E27FC236}">
              <a16:creationId xmlns:a16="http://schemas.microsoft.com/office/drawing/2014/main" id="{71C076D7-5D03-4606-83D4-CE07AE431DFA}"/>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278" name="テキスト ボックス 277">
          <a:extLst>
            <a:ext uri="{FF2B5EF4-FFF2-40B4-BE49-F238E27FC236}">
              <a16:creationId xmlns:a16="http://schemas.microsoft.com/office/drawing/2014/main" id="{03794980-43DB-4918-BC33-C37C9B447576}"/>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279" name="直線コネクタ 278">
          <a:extLst>
            <a:ext uri="{FF2B5EF4-FFF2-40B4-BE49-F238E27FC236}">
              <a16:creationId xmlns:a16="http://schemas.microsoft.com/office/drawing/2014/main" id="{E024FDA5-716E-4392-8068-BF2122807513}"/>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280" name="テキスト ボックス 279">
          <a:extLst>
            <a:ext uri="{FF2B5EF4-FFF2-40B4-BE49-F238E27FC236}">
              <a16:creationId xmlns:a16="http://schemas.microsoft.com/office/drawing/2014/main" id="{2D83F2AC-8D7D-46B0-9979-6E46DAF8202E}"/>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281" name="直線コネクタ 280">
          <a:extLst>
            <a:ext uri="{FF2B5EF4-FFF2-40B4-BE49-F238E27FC236}">
              <a16:creationId xmlns:a16="http://schemas.microsoft.com/office/drawing/2014/main" id="{F551DB66-51A9-4D6F-85BD-4ED29F91601B}"/>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282" name="テキスト ボックス 281">
          <a:extLst>
            <a:ext uri="{FF2B5EF4-FFF2-40B4-BE49-F238E27FC236}">
              <a16:creationId xmlns:a16="http://schemas.microsoft.com/office/drawing/2014/main" id="{C24ACDA0-2E01-4A4B-BCA8-F57BD651C2CF}"/>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283" name="直線コネクタ 282">
          <a:extLst>
            <a:ext uri="{FF2B5EF4-FFF2-40B4-BE49-F238E27FC236}">
              <a16:creationId xmlns:a16="http://schemas.microsoft.com/office/drawing/2014/main" id="{76BD57B7-802C-4C11-AB7D-EC5B5852C8B6}"/>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284" name="テキスト ボックス 283">
          <a:extLst>
            <a:ext uri="{FF2B5EF4-FFF2-40B4-BE49-F238E27FC236}">
              <a16:creationId xmlns:a16="http://schemas.microsoft.com/office/drawing/2014/main" id="{92EF16D8-C438-40A1-AF72-96793E9E5C90}"/>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285" name="直線コネクタ 284">
          <a:extLst>
            <a:ext uri="{FF2B5EF4-FFF2-40B4-BE49-F238E27FC236}">
              <a16:creationId xmlns:a16="http://schemas.microsoft.com/office/drawing/2014/main" id="{E38474CD-0A99-4A62-9D78-A5D29EE00273}"/>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286" name="テキスト ボックス 285">
          <a:extLst>
            <a:ext uri="{FF2B5EF4-FFF2-40B4-BE49-F238E27FC236}">
              <a16:creationId xmlns:a16="http://schemas.microsoft.com/office/drawing/2014/main" id="{1CB60403-50C1-4D5E-9512-F39F3F3F3B9C}"/>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287" name="直線コネクタ 286">
          <a:extLst>
            <a:ext uri="{FF2B5EF4-FFF2-40B4-BE49-F238E27FC236}">
              <a16:creationId xmlns:a16="http://schemas.microsoft.com/office/drawing/2014/main" id="{2663D589-87BF-4ED4-8E9D-A1A58A401BB2}"/>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288" name="テキスト ボックス 287">
          <a:extLst>
            <a:ext uri="{FF2B5EF4-FFF2-40B4-BE49-F238E27FC236}">
              <a16:creationId xmlns:a16="http://schemas.microsoft.com/office/drawing/2014/main" id="{5845217C-4176-49DB-9DBE-0150558807EE}"/>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289" name="直線コネクタ 288">
          <a:extLst>
            <a:ext uri="{FF2B5EF4-FFF2-40B4-BE49-F238E27FC236}">
              <a16:creationId xmlns:a16="http://schemas.microsoft.com/office/drawing/2014/main" id="{92F6DB07-16A1-4045-A046-337AC1C1722F}"/>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290" name="テキスト ボックス 289">
          <a:extLst>
            <a:ext uri="{FF2B5EF4-FFF2-40B4-BE49-F238E27FC236}">
              <a16:creationId xmlns:a16="http://schemas.microsoft.com/office/drawing/2014/main" id="{01DAE93F-54AC-430E-A60C-C88780226363}"/>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291" name="直線コネクタ 290">
          <a:extLst>
            <a:ext uri="{FF2B5EF4-FFF2-40B4-BE49-F238E27FC236}">
              <a16:creationId xmlns:a16="http://schemas.microsoft.com/office/drawing/2014/main" id="{CDBF81AC-56AF-4910-B3E7-DFFE9B0B4A3A}"/>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292" name="【一般廃棄物処理施設】&#10;有形固定資産減価償却率グラフ枠">
          <a:extLst>
            <a:ext uri="{FF2B5EF4-FFF2-40B4-BE49-F238E27FC236}">
              <a16:creationId xmlns:a16="http://schemas.microsoft.com/office/drawing/2014/main" id="{4D8D0A32-2D2F-494B-B36A-E083FAB9CBEC}"/>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103958</xdr:rowOff>
    </xdr:from>
    <xdr:to>
      <xdr:col>85</xdr:col>
      <xdr:colOff>126364</xdr:colOff>
      <xdr:row>42</xdr:row>
      <xdr:rowOff>92528</xdr:rowOff>
    </xdr:to>
    <xdr:cxnSp macro="">
      <xdr:nvCxnSpPr>
        <xdr:cNvPr id="293" name="直線コネクタ 292">
          <a:extLst>
            <a:ext uri="{FF2B5EF4-FFF2-40B4-BE49-F238E27FC236}">
              <a16:creationId xmlns:a16="http://schemas.microsoft.com/office/drawing/2014/main" id="{100EF6D4-2B02-44EC-AB6A-05EAC67BF1FE}"/>
            </a:ext>
          </a:extLst>
        </xdr:cNvPr>
        <xdr:cNvCxnSpPr/>
      </xdr:nvCxnSpPr>
      <xdr:spPr>
        <a:xfrm flipV="1">
          <a:off x="16318864" y="5761808"/>
          <a:ext cx="0" cy="1531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96355</xdr:rowOff>
    </xdr:from>
    <xdr:ext cx="469744" cy="259045"/>
    <xdr:sp macro="" textlink="">
      <xdr:nvSpPr>
        <xdr:cNvPr id="294" name="【一般廃棄物処理施設】&#10;有形固定資産減価償却率最小値テキスト">
          <a:extLst>
            <a:ext uri="{FF2B5EF4-FFF2-40B4-BE49-F238E27FC236}">
              <a16:creationId xmlns:a16="http://schemas.microsoft.com/office/drawing/2014/main" id="{DEE6C410-2812-437F-84B9-7C6D1CFE3EE3}"/>
            </a:ext>
          </a:extLst>
        </xdr:cNvPr>
        <xdr:cNvSpPr txBox="1"/>
      </xdr:nvSpPr>
      <xdr:spPr>
        <a:xfrm>
          <a:off x="16357600" y="729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92528</xdr:rowOff>
    </xdr:from>
    <xdr:to>
      <xdr:col>86</xdr:col>
      <xdr:colOff>25400</xdr:colOff>
      <xdr:row>42</xdr:row>
      <xdr:rowOff>92528</xdr:rowOff>
    </xdr:to>
    <xdr:cxnSp macro="">
      <xdr:nvCxnSpPr>
        <xdr:cNvPr id="295" name="直線コネクタ 294">
          <a:extLst>
            <a:ext uri="{FF2B5EF4-FFF2-40B4-BE49-F238E27FC236}">
              <a16:creationId xmlns:a16="http://schemas.microsoft.com/office/drawing/2014/main" id="{05B8E282-3969-4095-AC27-A05B34E9F714}"/>
            </a:ext>
          </a:extLst>
        </xdr:cNvPr>
        <xdr:cNvCxnSpPr/>
      </xdr:nvCxnSpPr>
      <xdr:spPr>
        <a:xfrm>
          <a:off x="16230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50635</xdr:rowOff>
    </xdr:from>
    <xdr:ext cx="340478" cy="259045"/>
    <xdr:sp macro="" textlink="">
      <xdr:nvSpPr>
        <xdr:cNvPr id="296" name="【一般廃棄物処理施設】&#10;有形固定資産減価償却率最大値テキスト">
          <a:extLst>
            <a:ext uri="{FF2B5EF4-FFF2-40B4-BE49-F238E27FC236}">
              <a16:creationId xmlns:a16="http://schemas.microsoft.com/office/drawing/2014/main" id="{A6656340-F447-456C-9D7C-B8A2A81168FE}"/>
            </a:ext>
          </a:extLst>
        </xdr:cNvPr>
        <xdr:cNvSpPr txBox="1"/>
      </xdr:nvSpPr>
      <xdr:spPr>
        <a:xfrm>
          <a:off x="16357600" y="553703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103958</xdr:rowOff>
    </xdr:from>
    <xdr:to>
      <xdr:col>86</xdr:col>
      <xdr:colOff>25400</xdr:colOff>
      <xdr:row>33</xdr:row>
      <xdr:rowOff>103958</xdr:rowOff>
    </xdr:to>
    <xdr:cxnSp macro="">
      <xdr:nvCxnSpPr>
        <xdr:cNvPr id="297" name="直線コネクタ 296">
          <a:extLst>
            <a:ext uri="{FF2B5EF4-FFF2-40B4-BE49-F238E27FC236}">
              <a16:creationId xmlns:a16="http://schemas.microsoft.com/office/drawing/2014/main" id="{CCA5138F-0A23-44A5-9E7F-969BF87B46EE}"/>
            </a:ext>
          </a:extLst>
        </xdr:cNvPr>
        <xdr:cNvCxnSpPr/>
      </xdr:nvCxnSpPr>
      <xdr:spPr>
        <a:xfrm>
          <a:off x="16230600" y="57618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105427</xdr:rowOff>
    </xdr:from>
    <xdr:ext cx="405111" cy="259045"/>
    <xdr:sp macro="" textlink="">
      <xdr:nvSpPr>
        <xdr:cNvPr id="298" name="【一般廃棄物処理施設】&#10;有形固定資産減価償却率平均値テキスト">
          <a:extLst>
            <a:ext uri="{FF2B5EF4-FFF2-40B4-BE49-F238E27FC236}">
              <a16:creationId xmlns:a16="http://schemas.microsoft.com/office/drawing/2014/main" id="{8AC2D395-47DA-4DFF-B84B-01F2119406A0}"/>
            </a:ext>
          </a:extLst>
        </xdr:cNvPr>
        <xdr:cNvSpPr txBox="1"/>
      </xdr:nvSpPr>
      <xdr:spPr>
        <a:xfrm>
          <a:off x="16357600" y="64490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82550</xdr:rowOff>
    </xdr:from>
    <xdr:to>
      <xdr:col>85</xdr:col>
      <xdr:colOff>177800</xdr:colOff>
      <xdr:row>39</xdr:row>
      <xdr:rowOff>12700</xdr:rowOff>
    </xdr:to>
    <xdr:sp macro="" textlink="">
      <xdr:nvSpPr>
        <xdr:cNvPr id="299" name="フローチャート: 判断 298">
          <a:extLst>
            <a:ext uri="{FF2B5EF4-FFF2-40B4-BE49-F238E27FC236}">
              <a16:creationId xmlns:a16="http://schemas.microsoft.com/office/drawing/2014/main" id="{C0489817-386A-4A38-9B33-E2C7C5EF539A}"/>
            </a:ext>
          </a:extLst>
        </xdr:cNvPr>
        <xdr:cNvSpPr/>
      </xdr:nvSpPr>
      <xdr:spPr>
        <a:xfrm>
          <a:off x="16268700" y="6597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18869</xdr:rowOff>
    </xdr:from>
    <xdr:to>
      <xdr:col>81</xdr:col>
      <xdr:colOff>101600</xdr:colOff>
      <xdr:row>38</xdr:row>
      <xdr:rowOff>120469</xdr:rowOff>
    </xdr:to>
    <xdr:sp macro="" textlink="">
      <xdr:nvSpPr>
        <xdr:cNvPr id="300" name="フローチャート: 判断 299">
          <a:extLst>
            <a:ext uri="{FF2B5EF4-FFF2-40B4-BE49-F238E27FC236}">
              <a16:creationId xmlns:a16="http://schemas.microsoft.com/office/drawing/2014/main" id="{AA2C5308-79A5-4C22-A12F-E85F98241919}"/>
            </a:ext>
          </a:extLst>
        </xdr:cNvPr>
        <xdr:cNvSpPr/>
      </xdr:nvSpPr>
      <xdr:spPr>
        <a:xfrm>
          <a:off x="15430500" y="65339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35197</xdr:rowOff>
    </xdr:from>
    <xdr:to>
      <xdr:col>76</xdr:col>
      <xdr:colOff>165100</xdr:colOff>
      <xdr:row>38</xdr:row>
      <xdr:rowOff>136797</xdr:rowOff>
    </xdr:to>
    <xdr:sp macro="" textlink="">
      <xdr:nvSpPr>
        <xdr:cNvPr id="301" name="フローチャート: 判断 300">
          <a:extLst>
            <a:ext uri="{FF2B5EF4-FFF2-40B4-BE49-F238E27FC236}">
              <a16:creationId xmlns:a16="http://schemas.microsoft.com/office/drawing/2014/main" id="{BAC2A357-FA78-4450-B083-973ABFFC0952}"/>
            </a:ext>
          </a:extLst>
        </xdr:cNvPr>
        <xdr:cNvSpPr/>
      </xdr:nvSpPr>
      <xdr:spPr>
        <a:xfrm>
          <a:off x="14541500" y="6550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30299</xdr:rowOff>
    </xdr:from>
    <xdr:to>
      <xdr:col>72</xdr:col>
      <xdr:colOff>38100</xdr:colOff>
      <xdr:row>38</xdr:row>
      <xdr:rowOff>131899</xdr:rowOff>
    </xdr:to>
    <xdr:sp macro="" textlink="">
      <xdr:nvSpPr>
        <xdr:cNvPr id="302" name="フローチャート: 判断 301">
          <a:extLst>
            <a:ext uri="{FF2B5EF4-FFF2-40B4-BE49-F238E27FC236}">
              <a16:creationId xmlns:a16="http://schemas.microsoft.com/office/drawing/2014/main" id="{2E7128A0-AC93-4DD3-A8BF-5151AFE1CB3A}"/>
            </a:ext>
          </a:extLst>
        </xdr:cNvPr>
        <xdr:cNvSpPr/>
      </xdr:nvSpPr>
      <xdr:spPr>
        <a:xfrm>
          <a:off x="13652500" y="65453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157661</xdr:rowOff>
    </xdr:from>
    <xdr:to>
      <xdr:col>67</xdr:col>
      <xdr:colOff>101600</xdr:colOff>
      <xdr:row>38</xdr:row>
      <xdr:rowOff>87812</xdr:rowOff>
    </xdr:to>
    <xdr:sp macro="" textlink="">
      <xdr:nvSpPr>
        <xdr:cNvPr id="303" name="フローチャート: 判断 302">
          <a:extLst>
            <a:ext uri="{FF2B5EF4-FFF2-40B4-BE49-F238E27FC236}">
              <a16:creationId xmlns:a16="http://schemas.microsoft.com/office/drawing/2014/main" id="{C62BF118-88ED-4552-941A-4719D798BA00}"/>
            </a:ext>
          </a:extLst>
        </xdr:cNvPr>
        <xdr:cNvSpPr/>
      </xdr:nvSpPr>
      <xdr:spPr>
        <a:xfrm>
          <a:off x="12763500" y="650131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04" name="テキスト ボックス 303">
          <a:extLst>
            <a:ext uri="{FF2B5EF4-FFF2-40B4-BE49-F238E27FC236}">
              <a16:creationId xmlns:a16="http://schemas.microsoft.com/office/drawing/2014/main" id="{2099C878-23D5-4980-944D-634815F0DB08}"/>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05" name="テキスト ボックス 304">
          <a:extLst>
            <a:ext uri="{FF2B5EF4-FFF2-40B4-BE49-F238E27FC236}">
              <a16:creationId xmlns:a16="http://schemas.microsoft.com/office/drawing/2014/main" id="{DCDCF68A-DBAF-4514-A7B9-6C740A2C687E}"/>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06" name="テキスト ボックス 305">
          <a:extLst>
            <a:ext uri="{FF2B5EF4-FFF2-40B4-BE49-F238E27FC236}">
              <a16:creationId xmlns:a16="http://schemas.microsoft.com/office/drawing/2014/main" id="{1A035333-828E-450D-9D41-7620A144348B}"/>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07" name="テキスト ボックス 306">
          <a:extLst>
            <a:ext uri="{FF2B5EF4-FFF2-40B4-BE49-F238E27FC236}">
              <a16:creationId xmlns:a16="http://schemas.microsoft.com/office/drawing/2014/main" id="{4277EEFD-F903-48E6-B4B0-224B5F94BDE3}"/>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08" name="テキスト ボックス 307">
          <a:extLst>
            <a:ext uri="{FF2B5EF4-FFF2-40B4-BE49-F238E27FC236}">
              <a16:creationId xmlns:a16="http://schemas.microsoft.com/office/drawing/2014/main" id="{189761A0-1DEE-40E7-9076-495AABC77747}"/>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113574</xdr:rowOff>
    </xdr:from>
    <xdr:to>
      <xdr:col>85</xdr:col>
      <xdr:colOff>177800</xdr:colOff>
      <xdr:row>40</xdr:row>
      <xdr:rowOff>43724</xdr:rowOff>
    </xdr:to>
    <xdr:sp macro="" textlink="">
      <xdr:nvSpPr>
        <xdr:cNvPr id="309" name="楕円 308">
          <a:extLst>
            <a:ext uri="{FF2B5EF4-FFF2-40B4-BE49-F238E27FC236}">
              <a16:creationId xmlns:a16="http://schemas.microsoft.com/office/drawing/2014/main" id="{F7B6A3B0-2744-4047-BD8C-7B292A485918}"/>
            </a:ext>
          </a:extLst>
        </xdr:cNvPr>
        <xdr:cNvSpPr/>
      </xdr:nvSpPr>
      <xdr:spPr>
        <a:xfrm>
          <a:off x="16268700" y="6800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92001</xdr:rowOff>
    </xdr:from>
    <xdr:ext cx="405111" cy="259045"/>
    <xdr:sp macro="" textlink="">
      <xdr:nvSpPr>
        <xdr:cNvPr id="310" name="【一般廃棄物処理施設】&#10;有形固定資産減価償却率該当値テキスト">
          <a:extLst>
            <a:ext uri="{FF2B5EF4-FFF2-40B4-BE49-F238E27FC236}">
              <a16:creationId xmlns:a16="http://schemas.microsoft.com/office/drawing/2014/main" id="{4F45DEC6-E4D6-4084-8EE9-A945ABECC405}"/>
            </a:ext>
          </a:extLst>
        </xdr:cNvPr>
        <xdr:cNvSpPr txBox="1"/>
      </xdr:nvSpPr>
      <xdr:spPr>
        <a:xfrm>
          <a:off x="16357600" y="67785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41</xdr:row>
      <xdr:rowOff>123372</xdr:rowOff>
    </xdr:from>
    <xdr:to>
      <xdr:col>81</xdr:col>
      <xdr:colOff>101600</xdr:colOff>
      <xdr:row>42</xdr:row>
      <xdr:rowOff>53522</xdr:rowOff>
    </xdr:to>
    <xdr:sp macro="" textlink="">
      <xdr:nvSpPr>
        <xdr:cNvPr id="311" name="楕円 310">
          <a:extLst>
            <a:ext uri="{FF2B5EF4-FFF2-40B4-BE49-F238E27FC236}">
              <a16:creationId xmlns:a16="http://schemas.microsoft.com/office/drawing/2014/main" id="{E3265011-BE40-4892-A1C9-D3040348A1E6}"/>
            </a:ext>
          </a:extLst>
        </xdr:cNvPr>
        <xdr:cNvSpPr/>
      </xdr:nvSpPr>
      <xdr:spPr>
        <a:xfrm>
          <a:off x="15430500" y="7152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164374</xdr:rowOff>
    </xdr:from>
    <xdr:to>
      <xdr:col>85</xdr:col>
      <xdr:colOff>127000</xdr:colOff>
      <xdr:row>42</xdr:row>
      <xdr:rowOff>2722</xdr:rowOff>
    </xdr:to>
    <xdr:cxnSp macro="">
      <xdr:nvCxnSpPr>
        <xdr:cNvPr id="312" name="直線コネクタ 311">
          <a:extLst>
            <a:ext uri="{FF2B5EF4-FFF2-40B4-BE49-F238E27FC236}">
              <a16:creationId xmlns:a16="http://schemas.microsoft.com/office/drawing/2014/main" id="{0F1E54EB-4F43-443A-9EA1-435FFE0EEE25}"/>
            </a:ext>
          </a:extLst>
        </xdr:cNvPr>
        <xdr:cNvCxnSpPr/>
      </xdr:nvCxnSpPr>
      <xdr:spPr>
        <a:xfrm flipV="1">
          <a:off x="15481300" y="6850924"/>
          <a:ext cx="838200" cy="3526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41</xdr:row>
      <xdr:rowOff>123372</xdr:rowOff>
    </xdr:from>
    <xdr:to>
      <xdr:col>76</xdr:col>
      <xdr:colOff>165100</xdr:colOff>
      <xdr:row>42</xdr:row>
      <xdr:rowOff>53522</xdr:rowOff>
    </xdr:to>
    <xdr:sp macro="" textlink="">
      <xdr:nvSpPr>
        <xdr:cNvPr id="313" name="楕円 312">
          <a:extLst>
            <a:ext uri="{FF2B5EF4-FFF2-40B4-BE49-F238E27FC236}">
              <a16:creationId xmlns:a16="http://schemas.microsoft.com/office/drawing/2014/main" id="{935B144E-A5C0-4627-A85C-8919FABA37C7}"/>
            </a:ext>
          </a:extLst>
        </xdr:cNvPr>
        <xdr:cNvSpPr/>
      </xdr:nvSpPr>
      <xdr:spPr>
        <a:xfrm>
          <a:off x="14541500" y="7152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42</xdr:row>
      <xdr:rowOff>2722</xdr:rowOff>
    </xdr:from>
    <xdr:to>
      <xdr:col>81</xdr:col>
      <xdr:colOff>50800</xdr:colOff>
      <xdr:row>42</xdr:row>
      <xdr:rowOff>2722</xdr:rowOff>
    </xdr:to>
    <xdr:cxnSp macro="">
      <xdr:nvCxnSpPr>
        <xdr:cNvPr id="314" name="直線コネクタ 313">
          <a:extLst>
            <a:ext uri="{FF2B5EF4-FFF2-40B4-BE49-F238E27FC236}">
              <a16:creationId xmlns:a16="http://schemas.microsoft.com/office/drawing/2014/main" id="{AB7C20DA-0826-4185-A4CC-492BC196DC96}"/>
            </a:ext>
          </a:extLst>
        </xdr:cNvPr>
        <xdr:cNvCxnSpPr/>
      </xdr:nvCxnSpPr>
      <xdr:spPr>
        <a:xfrm>
          <a:off x="14592300" y="720362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41</xdr:row>
      <xdr:rowOff>123372</xdr:rowOff>
    </xdr:from>
    <xdr:to>
      <xdr:col>72</xdr:col>
      <xdr:colOff>38100</xdr:colOff>
      <xdr:row>42</xdr:row>
      <xdr:rowOff>53522</xdr:rowOff>
    </xdr:to>
    <xdr:sp macro="" textlink="">
      <xdr:nvSpPr>
        <xdr:cNvPr id="315" name="楕円 314">
          <a:extLst>
            <a:ext uri="{FF2B5EF4-FFF2-40B4-BE49-F238E27FC236}">
              <a16:creationId xmlns:a16="http://schemas.microsoft.com/office/drawing/2014/main" id="{789DB5FD-DE16-4E92-B061-FC23C2B6BA40}"/>
            </a:ext>
          </a:extLst>
        </xdr:cNvPr>
        <xdr:cNvSpPr/>
      </xdr:nvSpPr>
      <xdr:spPr>
        <a:xfrm>
          <a:off x="13652500" y="7152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42</xdr:row>
      <xdr:rowOff>2722</xdr:rowOff>
    </xdr:from>
    <xdr:to>
      <xdr:col>76</xdr:col>
      <xdr:colOff>114300</xdr:colOff>
      <xdr:row>42</xdr:row>
      <xdr:rowOff>2722</xdr:rowOff>
    </xdr:to>
    <xdr:cxnSp macro="">
      <xdr:nvCxnSpPr>
        <xdr:cNvPr id="316" name="直線コネクタ 315">
          <a:extLst>
            <a:ext uri="{FF2B5EF4-FFF2-40B4-BE49-F238E27FC236}">
              <a16:creationId xmlns:a16="http://schemas.microsoft.com/office/drawing/2014/main" id="{3CA42665-E21C-4EC8-BFD8-95D981FA7C4F}"/>
            </a:ext>
          </a:extLst>
        </xdr:cNvPr>
        <xdr:cNvCxnSpPr/>
      </xdr:nvCxnSpPr>
      <xdr:spPr>
        <a:xfrm>
          <a:off x="13703300" y="7203622"/>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41</xdr:row>
      <xdr:rowOff>116840</xdr:rowOff>
    </xdr:from>
    <xdr:to>
      <xdr:col>67</xdr:col>
      <xdr:colOff>101600</xdr:colOff>
      <xdr:row>42</xdr:row>
      <xdr:rowOff>46990</xdr:rowOff>
    </xdr:to>
    <xdr:sp macro="" textlink="">
      <xdr:nvSpPr>
        <xdr:cNvPr id="317" name="楕円 316">
          <a:extLst>
            <a:ext uri="{FF2B5EF4-FFF2-40B4-BE49-F238E27FC236}">
              <a16:creationId xmlns:a16="http://schemas.microsoft.com/office/drawing/2014/main" id="{D6305D2C-9E4C-4B8C-A6FA-88BFE948C056}"/>
            </a:ext>
          </a:extLst>
        </xdr:cNvPr>
        <xdr:cNvSpPr/>
      </xdr:nvSpPr>
      <xdr:spPr>
        <a:xfrm>
          <a:off x="12763500" y="7146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41</xdr:row>
      <xdr:rowOff>167640</xdr:rowOff>
    </xdr:from>
    <xdr:to>
      <xdr:col>71</xdr:col>
      <xdr:colOff>177800</xdr:colOff>
      <xdr:row>42</xdr:row>
      <xdr:rowOff>2722</xdr:rowOff>
    </xdr:to>
    <xdr:cxnSp macro="">
      <xdr:nvCxnSpPr>
        <xdr:cNvPr id="318" name="直線コネクタ 317">
          <a:extLst>
            <a:ext uri="{FF2B5EF4-FFF2-40B4-BE49-F238E27FC236}">
              <a16:creationId xmlns:a16="http://schemas.microsoft.com/office/drawing/2014/main" id="{32FE73EE-07F9-4700-8F1B-83CF2AF58991}"/>
            </a:ext>
          </a:extLst>
        </xdr:cNvPr>
        <xdr:cNvCxnSpPr/>
      </xdr:nvCxnSpPr>
      <xdr:spPr>
        <a:xfrm>
          <a:off x="12814300" y="7197090"/>
          <a:ext cx="889000" cy="6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136996</xdr:rowOff>
    </xdr:from>
    <xdr:ext cx="405111" cy="259045"/>
    <xdr:sp macro="" textlink="">
      <xdr:nvSpPr>
        <xdr:cNvPr id="319" name="n_1aveValue【一般廃棄物処理施設】&#10;有形固定資産減価償却率">
          <a:extLst>
            <a:ext uri="{FF2B5EF4-FFF2-40B4-BE49-F238E27FC236}">
              <a16:creationId xmlns:a16="http://schemas.microsoft.com/office/drawing/2014/main" id="{7B3F01D5-1BE5-4502-982C-C8F3CA21F1BD}"/>
            </a:ext>
          </a:extLst>
        </xdr:cNvPr>
        <xdr:cNvSpPr txBox="1"/>
      </xdr:nvSpPr>
      <xdr:spPr>
        <a:xfrm>
          <a:off x="15266044" y="63091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153324</xdr:rowOff>
    </xdr:from>
    <xdr:ext cx="405111" cy="259045"/>
    <xdr:sp macro="" textlink="">
      <xdr:nvSpPr>
        <xdr:cNvPr id="320" name="n_2aveValue【一般廃棄物処理施設】&#10;有形固定資産減価償却率">
          <a:extLst>
            <a:ext uri="{FF2B5EF4-FFF2-40B4-BE49-F238E27FC236}">
              <a16:creationId xmlns:a16="http://schemas.microsoft.com/office/drawing/2014/main" id="{22246C98-5E30-46B1-95F4-4FD3609F762D}"/>
            </a:ext>
          </a:extLst>
        </xdr:cNvPr>
        <xdr:cNvSpPr txBox="1"/>
      </xdr:nvSpPr>
      <xdr:spPr>
        <a:xfrm>
          <a:off x="14389744" y="63255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148426</xdr:rowOff>
    </xdr:from>
    <xdr:ext cx="405111" cy="259045"/>
    <xdr:sp macro="" textlink="">
      <xdr:nvSpPr>
        <xdr:cNvPr id="321" name="n_3aveValue【一般廃棄物処理施設】&#10;有形固定資産減価償却率">
          <a:extLst>
            <a:ext uri="{FF2B5EF4-FFF2-40B4-BE49-F238E27FC236}">
              <a16:creationId xmlns:a16="http://schemas.microsoft.com/office/drawing/2014/main" id="{13882704-9034-41C4-8EA4-3F4D36A3DB99}"/>
            </a:ext>
          </a:extLst>
        </xdr:cNvPr>
        <xdr:cNvSpPr txBox="1"/>
      </xdr:nvSpPr>
      <xdr:spPr>
        <a:xfrm>
          <a:off x="13500744" y="63206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104338</xdr:rowOff>
    </xdr:from>
    <xdr:ext cx="405111" cy="259045"/>
    <xdr:sp macro="" textlink="">
      <xdr:nvSpPr>
        <xdr:cNvPr id="322" name="n_4aveValue【一般廃棄物処理施設】&#10;有形固定資産減価償却率">
          <a:extLst>
            <a:ext uri="{FF2B5EF4-FFF2-40B4-BE49-F238E27FC236}">
              <a16:creationId xmlns:a16="http://schemas.microsoft.com/office/drawing/2014/main" id="{CC8D408C-AABA-449B-A69D-4DA30C3CF4CC}"/>
            </a:ext>
          </a:extLst>
        </xdr:cNvPr>
        <xdr:cNvSpPr txBox="1"/>
      </xdr:nvSpPr>
      <xdr:spPr>
        <a:xfrm>
          <a:off x="12611744" y="6276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42</xdr:row>
      <xdr:rowOff>44649</xdr:rowOff>
    </xdr:from>
    <xdr:ext cx="405111" cy="259045"/>
    <xdr:sp macro="" textlink="">
      <xdr:nvSpPr>
        <xdr:cNvPr id="323" name="n_1mainValue【一般廃棄物処理施設】&#10;有形固定資産減価償却率">
          <a:extLst>
            <a:ext uri="{FF2B5EF4-FFF2-40B4-BE49-F238E27FC236}">
              <a16:creationId xmlns:a16="http://schemas.microsoft.com/office/drawing/2014/main" id="{62898063-BFCE-4A47-9444-37226F6F68C2}"/>
            </a:ext>
          </a:extLst>
        </xdr:cNvPr>
        <xdr:cNvSpPr txBox="1"/>
      </xdr:nvSpPr>
      <xdr:spPr>
        <a:xfrm>
          <a:off x="15266044" y="72455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42</xdr:row>
      <xdr:rowOff>44649</xdr:rowOff>
    </xdr:from>
    <xdr:ext cx="405111" cy="259045"/>
    <xdr:sp macro="" textlink="">
      <xdr:nvSpPr>
        <xdr:cNvPr id="324" name="n_2mainValue【一般廃棄物処理施設】&#10;有形固定資産減価償却率">
          <a:extLst>
            <a:ext uri="{FF2B5EF4-FFF2-40B4-BE49-F238E27FC236}">
              <a16:creationId xmlns:a16="http://schemas.microsoft.com/office/drawing/2014/main" id="{C3667805-4AE5-4F1C-B3CF-0B027D3AFC2E}"/>
            </a:ext>
          </a:extLst>
        </xdr:cNvPr>
        <xdr:cNvSpPr txBox="1"/>
      </xdr:nvSpPr>
      <xdr:spPr>
        <a:xfrm>
          <a:off x="14389744" y="72455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42</xdr:row>
      <xdr:rowOff>44649</xdr:rowOff>
    </xdr:from>
    <xdr:ext cx="405111" cy="259045"/>
    <xdr:sp macro="" textlink="">
      <xdr:nvSpPr>
        <xdr:cNvPr id="325" name="n_3mainValue【一般廃棄物処理施設】&#10;有形固定資産減価償却率">
          <a:extLst>
            <a:ext uri="{FF2B5EF4-FFF2-40B4-BE49-F238E27FC236}">
              <a16:creationId xmlns:a16="http://schemas.microsoft.com/office/drawing/2014/main" id="{13C86F5B-D21A-435C-998B-EFF1CAF16812}"/>
            </a:ext>
          </a:extLst>
        </xdr:cNvPr>
        <xdr:cNvSpPr txBox="1"/>
      </xdr:nvSpPr>
      <xdr:spPr>
        <a:xfrm>
          <a:off x="13500744" y="72455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42</xdr:row>
      <xdr:rowOff>38117</xdr:rowOff>
    </xdr:from>
    <xdr:ext cx="405111" cy="259045"/>
    <xdr:sp macro="" textlink="">
      <xdr:nvSpPr>
        <xdr:cNvPr id="326" name="n_4mainValue【一般廃棄物処理施設】&#10;有形固定資産減価償却率">
          <a:extLst>
            <a:ext uri="{FF2B5EF4-FFF2-40B4-BE49-F238E27FC236}">
              <a16:creationId xmlns:a16="http://schemas.microsoft.com/office/drawing/2014/main" id="{2AAF7C1D-588B-45EA-AE7B-10020D9DFA5F}"/>
            </a:ext>
          </a:extLst>
        </xdr:cNvPr>
        <xdr:cNvSpPr txBox="1"/>
      </xdr:nvSpPr>
      <xdr:spPr>
        <a:xfrm>
          <a:off x="12611744" y="72390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27" name="正方形/長方形 326">
          <a:extLst>
            <a:ext uri="{FF2B5EF4-FFF2-40B4-BE49-F238E27FC236}">
              <a16:creationId xmlns:a16="http://schemas.microsoft.com/office/drawing/2014/main" id="{D9E94D20-CB03-4D08-A124-4DC8ACFCC0B4}"/>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28" name="正方形/長方形 327">
          <a:extLst>
            <a:ext uri="{FF2B5EF4-FFF2-40B4-BE49-F238E27FC236}">
              <a16:creationId xmlns:a16="http://schemas.microsoft.com/office/drawing/2014/main" id="{08BB2377-51FD-4181-BC7E-A9762FD92712}"/>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29" name="正方形/長方形 328">
          <a:extLst>
            <a:ext uri="{FF2B5EF4-FFF2-40B4-BE49-F238E27FC236}">
              <a16:creationId xmlns:a16="http://schemas.microsoft.com/office/drawing/2014/main" id="{F97AB8B9-9011-466B-9490-4895E0E755CF}"/>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30" name="正方形/長方形 329">
          <a:extLst>
            <a:ext uri="{FF2B5EF4-FFF2-40B4-BE49-F238E27FC236}">
              <a16:creationId xmlns:a16="http://schemas.microsoft.com/office/drawing/2014/main" id="{90CDBDB1-59AF-4B0E-BA32-BBAEAE266786}"/>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31" name="正方形/長方形 330">
          <a:extLst>
            <a:ext uri="{FF2B5EF4-FFF2-40B4-BE49-F238E27FC236}">
              <a16:creationId xmlns:a16="http://schemas.microsoft.com/office/drawing/2014/main" id="{A4571BCF-E902-49C6-8C3A-CBDAC823791D}"/>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32" name="正方形/長方形 331">
          <a:extLst>
            <a:ext uri="{FF2B5EF4-FFF2-40B4-BE49-F238E27FC236}">
              <a16:creationId xmlns:a16="http://schemas.microsoft.com/office/drawing/2014/main" id="{A3926DAB-8743-4ABF-9EE1-075A6A7D4B58}"/>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33" name="正方形/長方形 332">
          <a:extLst>
            <a:ext uri="{FF2B5EF4-FFF2-40B4-BE49-F238E27FC236}">
              <a16:creationId xmlns:a16="http://schemas.microsoft.com/office/drawing/2014/main" id="{78C47266-456C-4EFB-941F-19DE6B839B6E}"/>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34" name="正方形/長方形 333">
          <a:extLst>
            <a:ext uri="{FF2B5EF4-FFF2-40B4-BE49-F238E27FC236}">
              <a16:creationId xmlns:a16="http://schemas.microsoft.com/office/drawing/2014/main" id="{1041C139-7C6D-4428-82D0-87747B3F3D2D}"/>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35" name="テキスト ボックス 334">
          <a:extLst>
            <a:ext uri="{FF2B5EF4-FFF2-40B4-BE49-F238E27FC236}">
              <a16:creationId xmlns:a16="http://schemas.microsoft.com/office/drawing/2014/main" id="{C66845AB-679B-4CB8-B50E-9F449A5D6524}"/>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36" name="直線コネクタ 335">
          <a:extLst>
            <a:ext uri="{FF2B5EF4-FFF2-40B4-BE49-F238E27FC236}">
              <a16:creationId xmlns:a16="http://schemas.microsoft.com/office/drawing/2014/main" id="{4806654C-2587-4520-A650-D893BF688E4E}"/>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337" name="直線コネクタ 336">
          <a:extLst>
            <a:ext uri="{FF2B5EF4-FFF2-40B4-BE49-F238E27FC236}">
              <a16:creationId xmlns:a16="http://schemas.microsoft.com/office/drawing/2014/main" id="{B8D600F4-CE9E-4795-BC10-24C4756E2BCE}"/>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338" name="テキスト ボックス 337">
          <a:extLst>
            <a:ext uri="{FF2B5EF4-FFF2-40B4-BE49-F238E27FC236}">
              <a16:creationId xmlns:a16="http://schemas.microsoft.com/office/drawing/2014/main" id="{AC0C3E2B-EF44-40E1-8C8E-D84A75FDC2DE}"/>
            </a:ext>
          </a:extLst>
        </xdr:cNvPr>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339" name="直線コネクタ 338">
          <a:extLst>
            <a:ext uri="{FF2B5EF4-FFF2-40B4-BE49-F238E27FC236}">
              <a16:creationId xmlns:a16="http://schemas.microsoft.com/office/drawing/2014/main" id="{DED70C62-24FE-4824-8D42-33FE350768AA}"/>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340" name="テキスト ボックス 339">
          <a:extLst>
            <a:ext uri="{FF2B5EF4-FFF2-40B4-BE49-F238E27FC236}">
              <a16:creationId xmlns:a16="http://schemas.microsoft.com/office/drawing/2014/main" id="{F1E18D3A-F7E1-4359-8218-89B53F7FEC76}"/>
            </a:ext>
          </a:extLst>
        </xdr:cNvPr>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341" name="直線コネクタ 340">
          <a:extLst>
            <a:ext uri="{FF2B5EF4-FFF2-40B4-BE49-F238E27FC236}">
              <a16:creationId xmlns:a16="http://schemas.microsoft.com/office/drawing/2014/main" id="{05CE66F8-A67F-4A38-8216-005A4F2EF05C}"/>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35</xdr:row>
      <xdr:rowOff>105427</xdr:rowOff>
    </xdr:from>
    <xdr:ext cx="685572" cy="259045"/>
    <xdr:sp macro="" textlink="">
      <xdr:nvSpPr>
        <xdr:cNvPr id="342" name="テキスト ボックス 341">
          <a:extLst>
            <a:ext uri="{FF2B5EF4-FFF2-40B4-BE49-F238E27FC236}">
              <a16:creationId xmlns:a16="http://schemas.microsoft.com/office/drawing/2014/main" id="{D13BFCED-DB22-482E-B2F5-7884478BE8C0}"/>
            </a:ext>
          </a:extLst>
        </xdr:cNvPr>
        <xdr:cNvSpPr txBox="1"/>
      </xdr:nvSpPr>
      <xdr:spPr>
        <a:xfrm>
          <a:off x="17602428" y="610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343" name="直線コネクタ 342">
          <a:extLst>
            <a:ext uri="{FF2B5EF4-FFF2-40B4-BE49-F238E27FC236}">
              <a16:creationId xmlns:a16="http://schemas.microsoft.com/office/drawing/2014/main" id="{97B8CD4B-8C2E-48F3-AFF2-3BDEDA411173}"/>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32</xdr:row>
      <xdr:rowOff>162577</xdr:rowOff>
    </xdr:from>
    <xdr:ext cx="685572" cy="259045"/>
    <xdr:sp macro="" textlink="">
      <xdr:nvSpPr>
        <xdr:cNvPr id="344" name="テキスト ボックス 343">
          <a:extLst>
            <a:ext uri="{FF2B5EF4-FFF2-40B4-BE49-F238E27FC236}">
              <a16:creationId xmlns:a16="http://schemas.microsoft.com/office/drawing/2014/main" id="{30F80692-6CAA-49AE-AE99-01C9B81DDB0A}"/>
            </a:ext>
          </a:extLst>
        </xdr:cNvPr>
        <xdr:cNvSpPr txBox="1"/>
      </xdr:nvSpPr>
      <xdr:spPr>
        <a:xfrm>
          <a:off x="17602428" y="564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45" name="直線コネクタ 344">
          <a:extLst>
            <a:ext uri="{FF2B5EF4-FFF2-40B4-BE49-F238E27FC236}">
              <a16:creationId xmlns:a16="http://schemas.microsoft.com/office/drawing/2014/main" id="{5D762A6A-7BE6-4EAB-BC3D-8CCF153266D9}"/>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346" name="テキスト ボックス 345">
          <a:extLst>
            <a:ext uri="{FF2B5EF4-FFF2-40B4-BE49-F238E27FC236}">
              <a16:creationId xmlns:a16="http://schemas.microsoft.com/office/drawing/2014/main" id="{245133E9-3643-432D-B24D-BD1E159D5DA3}"/>
            </a:ext>
          </a:extLst>
        </xdr:cNvPr>
        <xdr:cNvSpPr txBox="1"/>
      </xdr:nvSpPr>
      <xdr:spPr>
        <a:xfrm>
          <a:off x="17602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47" name="【一般廃棄物処理施設】&#10;一人当たり有形固定資産（償却資産）額グラフ枠">
          <a:extLst>
            <a:ext uri="{FF2B5EF4-FFF2-40B4-BE49-F238E27FC236}">
              <a16:creationId xmlns:a16="http://schemas.microsoft.com/office/drawing/2014/main" id="{1A85CB00-E9A9-4CE1-9DD3-DBB2B095D58A}"/>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119134</xdr:rowOff>
    </xdr:from>
    <xdr:to>
      <xdr:col>116</xdr:col>
      <xdr:colOff>62864</xdr:colOff>
      <xdr:row>41</xdr:row>
      <xdr:rowOff>131399</xdr:rowOff>
    </xdr:to>
    <xdr:cxnSp macro="">
      <xdr:nvCxnSpPr>
        <xdr:cNvPr id="348" name="直線コネクタ 347">
          <a:extLst>
            <a:ext uri="{FF2B5EF4-FFF2-40B4-BE49-F238E27FC236}">
              <a16:creationId xmlns:a16="http://schemas.microsoft.com/office/drawing/2014/main" id="{89108995-F31C-4D5E-BFCE-71FBAA5E0131}"/>
            </a:ext>
          </a:extLst>
        </xdr:cNvPr>
        <xdr:cNvCxnSpPr/>
      </xdr:nvCxnSpPr>
      <xdr:spPr>
        <a:xfrm flipV="1">
          <a:off x="22160864" y="5776984"/>
          <a:ext cx="0" cy="13838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135226</xdr:rowOff>
    </xdr:from>
    <xdr:ext cx="469744" cy="259045"/>
    <xdr:sp macro="" textlink="">
      <xdr:nvSpPr>
        <xdr:cNvPr id="349" name="【一般廃棄物処理施設】&#10;一人当たり有形固定資産（償却資産）額最小値テキスト">
          <a:extLst>
            <a:ext uri="{FF2B5EF4-FFF2-40B4-BE49-F238E27FC236}">
              <a16:creationId xmlns:a16="http://schemas.microsoft.com/office/drawing/2014/main" id="{8AC418A5-7ADF-42C3-81CC-B5AA1E1E9098}"/>
            </a:ext>
          </a:extLst>
        </xdr:cNvPr>
        <xdr:cNvSpPr txBox="1"/>
      </xdr:nvSpPr>
      <xdr:spPr>
        <a:xfrm>
          <a:off x="22199600" y="71646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131399</xdr:rowOff>
    </xdr:from>
    <xdr:to>
      <xdr:col>116</xdr:col>
      <xdr:colOff>152400</xdr:colOff>
      <xdr:row>41</xdr:row>
      <xdr:rowOff>131399</xdr:rowOff>
    </xdr:to>
    <xdr:cxnSp macro="">
      <xdr:nvCxnSpPr>
        <xdr:cNvPr id="350" name="直線コネクタ 349">
          <a:extLst>
            <a:ext uri="{FF2B5EF4-FFF2-40B4-BE49-F238E27FC236}">
              <a16:creationId xmlns:a16="http://schemas.microsoft.com/office/drawing/2014/main" id="{85300D0E-99C9-4445-BD34-A3C85BC6F938}"/>
            </a:ext>
          </a:extLst>
        </xdr:cNvPr>
        <xdr:cNvCxnSpPr/>
      </xdr:nvCxnSpPr>
      <xdr:spPr>
        <a:xfrm>
          <a:off x="22072600" y="7160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65811</xdr:rowOff>
    </xdr:from>
    <xdr:ext cx="690189" cy="259045"/>
    <xdr:sp macro="" textlink="">
      <xdr:nvSpPr>
        <xdr:cNvPr id="351" name="【一般廃棄物処理施設】&#10;一人当たり有形固定資産（償却資産）額最大値テキスト">
          <a:extLst>
            <a:ext uri="{FF2B5EF4-FFF2-40B4-BE49-F238E27FC236}">
              <a16:creationId xmlns:a16="http://schemas.microsoft.com/office/drawing/2014/main" id="{897151A4-348E-47DA-94E0-5CEE1EDFA96A}"/>
            </a:ext>
          </a:extLst>
        </xdr:cNvPr>
        <xdr:cNvSpPr txBox="1"/>
      </xdr:nvSpPr>
      <xdr:spPr>
        <a:xfrm>
          <a:off x="22199600" y="555221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1,515,547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119134</xdr:rowOff>
    </xdr:from>
    <xdr:to>
      <xdr:col>116</xdr:col>
      <xdr:colOff>152400</xdr:colOff>
      <xdr:row>33</xdr:row>
      <xdr:rowOff>119134</xdr:rowOff>
    </xdr:to>
    <xdr:cxnSp macro="">
      <xdr:nvCxnSpPr>
        <xdr:cNvPr id="352" name="直線コネクタ 351">
          <a:extLst>
            <a:ext uri="{FF2B5EF4-FFF2-40B4-BE49-F238E27FC236}">
              <a16:creationId xmlns:a16="http://schemas.microsoft.com/office/drawing/2014/main" id="{DB49976D-B14B-47F7-B9B2-16E4A5C815AC}"/>
            </a:ext>
          </a:extLst>
        </xdr:cNvPr>
        <xdr:cNvCxnSpPr/>
      </xdr:nvCxnSpPr>
      <xdr:spPr>
        <a:xfrm>
          <a:off x="22072600" y="57769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105956</xdr:rowOff>
    </xdr:from>
    <xdr:ext cx="599010" cy="259045"/>
    <xdr:sp macro="" textlink="">
      <xdr:nvSpPr>
        <xdr:cNvPr id="353" name="【一般廃棄物処理施設】&#10;一人当たり有形固定資産（償却資産）額平均値テキスト">
          <a:extLst>
            <a:ext uri="{FF2B5EF4-FFF2-40B4-BE49-F238E27FC236}">
              <a16:creationId xmlns:a16="http://schemas.microsoft.com/office/drawing/2014/main" id="{36270B87-E1B9-4595-B610-D6CE1F6F4D52}"/>
            </a:ext>
          </a:extLst>
        </xdr:cNvPr>
        <xdr:cNvSpPr txBox="1"/>
      </xdr:nvSpPr>
      <xdr:spPr>
        <a:xfrm>
          <a:off x="22199600" y="679250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186,922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83079</xdr:rowOff>
    </xdr:from>
    <xdr:to>
      <xdr:col>116</xdr:col>
      <xdr:colOff>114300</xdr:colOff>
      <xdr:row>41</xdr:row>
      <xdr:rowOff>13229</xdr:rowOff>
    </xdr:to>
    <xdr:sp macro="" textlink="">
      <xdr:nvSpPr>
        <xdr:cNvPr id="354" name="フローチャート: 判断 353">
          <a:extLst>
            <a:ext uri="{FF2B5EF4-FFF2-40B4-BE49-F238E27FC236}">
              <a16:creationId xmlns:a16="http://schemas.microsoft.com/office/drawing/2014/main" id="{116D6274-68ED-4C74-A75F-A752942ECEC9}"/>
            </a:ext>
          </a:extLst>
        </xdr:cNvPr>
        <xdr:cNvSpPr/>
      </xdr:nvSpPr>
      <xdr:spPr>
        <a:xfrm>
          <a:off x="22110700" y="69410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93156</xdr:rowOff>
    </xdr:from>
    <xdr:to>
      <xdr:col>112</xdr:col>
      <xdr:colOff>38100</xdr:colOff>
      <xdr:row>41</xdr:row>
      <xdr:rowOff>23306</xdr:rowOff>
    </xdr:to>
    <xdr:sp macro="" textlink="">
      <xdr:nvSpPr>
        <xdr:cNvPr id="355" name="フローチャート: 判断 354">
          <a:extLst>
            <a:ext uri="{FF2B5EF4-FFF2-40B4-BE49-F238E27FC236}">
              <a16:creationId xmlns:a16="http://schemas.microsoft.com/office/drawing/2014/main" id="{BE061655-6D6C-4D57-B6FF-C565E598285C}"/>
            </a:ext>
          </a:extLst>
        </xdr:cNvPr>
        <xdr:cNvSpPr/>
      </xdr:nvSpPr>
      <xdr:spPr>
        <a:xfrm>
          <a:off x="21272500" y="69511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110789</xdr:rowOff>
    </xdr:from>
    <xdr:to>
      <xdr:col>107</xdr:col>
      <xdr:colOff>101600</xdr:colOff>
      <xdr:row>41</xdr:row>
      <xdr:rowOff>40939</xdr:rowOff>
    </xdr:to>
    <xdr:sp macro="" textlink="">
      <xdr:nvSpPr>
        <xdr:cNvPr id="356" name="フローチャート: 判断 355">
          <a:extLst>
            <a:ext uri="{FF2B5EF4-FFF2-40B4-BE49-F238E27FC236}">
              <a16:creationId xmlns:a16="http://schemas.microsoft.com/office/drawing/2014/main" id="{9DEE69CE-2474-46BA-8376-F84BD23DD450}"/>
            </a:ext>
          </a:extLst>
        </xdr:cNvPr>
        <xdr:cNvSpPr/>
      </xdr:nvSpPr>
      <xdr:spPr>
        <a:xfrm>
          <a:off x="20383500" y="6968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40</xdr:row>
      <xdr:rowOff>110010</xdr:rowOff>
    </xdr:from>
    <xdr:to>
      <xdr:col>102</xdr:col>
      <xdr:colOff>165100</xdr:colOff>
      <xdr:row>41</xdr:row>
      <xdr:rowOff>40160</xdr:rowOff>
    </xdr:to>
    <xdr:sp macro="" textlink="">
      <xdr:nvSpPr>
        <xdr:cNvPr id="357" name="フローチャート: 判断 356">
          <a:extLst>
            <a:ext uri="{FF2B5EF4-FFF2-40B4-BE49-F238E27FC236}">
              <a16:creationId xmlns:a16="http://schemas.microsoft.com/office/drawing/2014/main" id="{AD44C723-9BD5-4674-82C3-5EAD8E28DCF5}"/>
            </a:ext>
          </a:extLst>
        </xdr:cNvPr>
        <xdr:cNvSpPr/>
      </xdr:nvSpPr>
      <xdr:spPr>
        <a:xfrm>
          <a:off x="19494500" y="69680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116606</xdr:rowOff>
    </xdr:from>
    <xdr:to>
      <xdr:col>98</xdr:col>
      <xdr:colOff>38100</xdr:colOff>
      <xdr:row>41</xdr:row>
      <xdr:rowOff>46756</xdr:rowOff>
    </xdr:to>
    <xdr:sp macro="" textlink="">
      <xdr:nvSpPr>
        <xdr:cNvPr id="358" name="フローチャート: 判断 357">
          <a:extLst>
            <a:ext uri="{FF2B5EF4-FFF2-40B4-BE49-F238E27FC236}">
              <a16:creationId xmlns:a16="http://schemas.microsoft.com/office/drawing/2014/main" id="{DB7E41A0-C582-48BB-908F-9415A01BBE31}"/>
            </a:ext>
          </a:extLst>
        </xdr:cNvPr>
        <xdr:cNvSpPr/>
      </xdr:nvSpPr>
      <xdr:spPr>
        <a:xfrm>
          <a:off x="18605500" y="69746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59" name="テキスト ボックス 358">
          <a:extLst>
            <a:ext uri="{FF2B5EF4-FFF2-40B4-BE49-F238E27FC236}">
              <a16:creationId xmlns:a16="http://schemas.microsoft.com/office/drawing/2014/main" id="{7C3440F7-D620-4645-BF5C-4A18A1C4C6A9}"/>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60" name="テキスト ボックス 359">
          <a:extLst>
            <a:ext uri="{FF2B5EF4-FFF2-40B4-BE49-F238E27FC236}">
              <a16:creationId xmlns:a16="http://schemas.microsoft.com/office/drawing/2014/main" id="{D8B69D16-B0BB-45A5-9182-9EFB18CD458B}"/>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61" name="テキスト ボックス 360">
          <a:extLst>
            <a:ext uri="{FF2B5EF4-FFF2-40B4-BE49-F238E27FC236}">
              <a16:creationId xmlns:a16="http://schemas.microsoft.com/office/drawing/2014/main" id="{18CC6CE5-5A65-4287-B72B-05DD8E156C23}"/>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62" name="テキスト ボックス 361">
          <a:extLst>
            <a:ext uri="{FF2B5EF4-FFF2-40B4-BE49-F238E27FC236}">
              <a16:creationId xmlns:a16="http://schemas.microsoft.com/office/drawing/2014/main" id="{CEA08A38-C356-469C-ADB3-E178B15D9A6E}"/>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63" name="テキスト ボックス 362">
          <a:extLst>
            <a:ext uri="{FF2B5EF4-FFF2-40B4-BE49-F238E27FC236}">
              <a16:creationId xmlns:a16="http://schemas.microsoft.com/office/drawing/2014/main" id="{722DE74E-E24E-4A73-A0A4-805DB7271E52}"/>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116201</xdr:rowOff>
    </xdr:from>
    <xdr:to>
      <xdr:col>116</xdr:col>
      <xdr:colOff>114300</xdr:colOff>
      <xdr:row>41</xdr:row>
      <xdr:rowOff>46351</xdr:rowOff>
    </xdr:to>
    <xdr:sp macro="" textlink="">
      <xdr:nvSpPr>
        <xdr:cNvPr id="364" name="楕円 363">
          <a:extLst>
            <a:ext uri="{FF2B5EF4-FFF2-40B4-BE49-F238E27FC236}">
              <a16:creationId xmlns:a16="http://schemas.microsoft.com/office/drawing/2014/main" id="{155614DC-27D8-4DE4-985D-5F420D4CFB1F}"/>
            </a:ext>
          </a:extLst>
        </xdr:cNvPr>
        <xdr:cNvSpPr/>
      </xdr:nvSpPr>
      <xdr:spPr>
        <a:xfrm>
          <a:off x="22110700" y="6974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40</xdr:row>
      <xdr:rowOff>94628</xdr:rowOff>
    </xdr:from>
    <xdr:ext cx="599010" cy="259045"/>
    <xdr:sp macro="" textlink="">
      <xdr:nvSpPr>
        <xdr:cNvPr id="365" name="【一般廃棄物処理施設】&#10;一人当たり有形固定資産（償却資産）額該当値テキスト">
          <a:extLst>
            <a:ext uri="{FF2B5EF4-FFF2-40B4-BE49-F238E27FC236}">
              <a16:creationId xmlns:a16="http://schemas.microsoft.com/office/drawing/2014/main" id="{B24ECC1D-2F0B-4EC9-80F9-D1019E4CEEFE}"/>
            </a:ext>
          </a:extLst>
        </xdr:cNvPr>
        <xdr:cNvSpPr txBox="1"/>
      </xdr:nvSpPr>
      <xdr:spPr>
        <a:xfrm>
          <a:off x="22199600" y="69526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16807</xdr:rowOff>
    </xdr:from>
    <xdr:to>
      <xdr:col>112</xdr:col>
      <xdr:colOff>38100</xdr:colOff>
      <xdr:row>41</xdr:row>
      <xdr:rowOff>118407</xdr:rowOff>
    </xdr:to>
    <xdr:sp macro="" textlink="">
      <xdr:nvSpPr>
        <xdr:cNvPr id="366" name="楕円 365">
          <a:extLst>
            <a:ext uri="{FF2B5EF4-FFF2-40B4-BE49-F238E27FC236}">
              <a16:creationId xmlns:a16="http://schemas.microsoft.com/office/drawing/2014/main" id="{DA1BF7AC-68CB-4C1F-86D1-2B1413EB6077}"/>
            </a:ext>
          </a:extLst>
        </xdr:cNvPr>
        <xdr:cNvSpPr/>
      </xdr:nvSpPr>
      <xdr:spPr>
        <a:xfrm>
          <a:off x="21272500" y="70462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167001</xdr:rowOff>
    </xdr:from>
    <xdr:to>
      <xdr:col>116</xdr:col>
      <xdr:colOff>63500</xdr:colOff>
      <xdr:row>41</xdr:row>
      <xdr:rowOff>67607</xdr:rowOff>
    </xdr:to>
    <xdr:cxnSp macro="">
      <xdr:nvCxnSpPr>
        <xdr:cNvPr id="367" name="直線コネクタ 366">
          <a:extLst>
            <a:ext uri="{FF2B5EF4-FFF2-40B4-BE49-F238E27FC236}">
              <a16:creationId xmlns:a16="http://schemas.microsoft.com/office/drawing/2014/main" id="{FBBA0CA2-967F-421D-A547-8847FA227606}"/>
            </a:ext>
          </a:extLst>
        </xdr:cNvPr>
        <xdr:cNvCxnSpPr/>
      </xdr:nvCxnSpPr>
      <xdr:spPr>
        <a:xfrm flipV="1">
          <a:off x="21323300" y="7025001"/>
          <a:ext cx="838200" cy="72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18087</xdr:rowOff>
    </xdr:from>
    <xdr:to>
      <xdr:col>107</xdr:col>
      <xdr:colOff>101600</xdr:colOff>
      <xdr:row>41</xdr:row>
      <xdr:rowOff>119687</xdr:rowOff>
    </xdr:to>
    <xdr:sp macro="" textlink="">
      <xdr:nvSpPr>
        <xdr:cNvPr id="368" name="楕円 367">
          <a:extLst>
            <a:ext uri="{FF2B5EF4-FFF2-40B4-BE49-F238E27FC236}">
              <a16:creationId xmlns:a16="http://schemas.microsoft.com/office/drawing/2014/main" id="{3DC40995-B32A-4AC7-B00D-34598FDBF65E}"/>
            </a:ext>
          </a:extLst>
        </xdr:cNvPr>
        <xdr:cNvSpPr/>
      </xdr:nvSpPr>
      <xdr:spPr>
        <a:xfrm>
          <a:off x="20383500" y="7047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67607</xdr:rowOff>
    </xdr:from>
    <xdr:to>
      <xdr:col>111</xdr:col>
      <xdr:colOff>177800</xdr:colOff>
      <xdr:row>41</xdr:row>
      <xdr:rowOff>68887</xdr:rowOff>
    </xdr:to>
    <xdr:cxnSp macro="">
      <xdr:nvCxnSpPr>
        <xdr:cNvPr id="369" name="直線コネクタ 368">
          <a:extLst>
            <a:ext uri="{FF2B5EF4-FFF2-40B4-BE49-F238E27FC236}">
              <a16:creationId xmlns:a16="http://schemas.microsoft.com/office/drawing/2014/main" id="{A6BAFE12-5087-443E-908E-0A4443D56BFC}"/>
            </a:ext>
          </a:extLst>
        </xdr:cNvPr>
        <xdr:cNvCxnSpPr/>
      </xdr:nvCxnSpPr>
      <xdr:spPr>
        <a:xfrm flipV="1">
          <a:off x="20434300" y="7097057"/>
          <a:ext cx="889000" cy="12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20324</xdr:rowOff>
    </xdr:from>
    <xdr:to>
      <xdr:col>102</xdr:col>
      <xdr:colOff>165100</xdr:colOff>
      <xdr:row>41</xdr:row>
      <xdr:rowOff>121924</xdr:rowOff>
    </xdr:to>
    <xdr:sp macro="" textlink="">
      <xdr:nvSpPr>
        <xdr:cNvPr id="370" name="楕円 369">
          <a:extLst>
            <a:ext uri="{FF2B5EF4-FFF2-40B4-BE49-F238E27FC236}">
              <a16:creationId xmlns:a16="http://schemas.microsoft.com/office/drawing/2014/main" id="{6C4913DB-62FB-43EE-AC7F-1D85468A366B}"/>
            </a:ext>
          </a:extLst>
        </xdr:cNvPr>
        <xdr:cNvSpPr/>
      </xdr:nvSpPr>
      <xdr:spPr>
        <a:xfrm>
          <a:off x="19494500" y="70497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68887</xdr:rowOff>
    </xdr:from>
    <xdr:to>
      <xdr:col>107</xdr:col>
      <xdr:colOff>50800</xdr:colOff>
      <xdr:row>41</xdr:row>
      <xdr:rowOff>71124</xdr:rowOff>
    </xdr:to>
    <xdr:cxnSp macro="">
      <xdr:nvCxnSpPr>
        <xdr:cNvPr id="371" name="直線コネクタ 370">
          <a:extLst>
            <a:ext uri="{FF2B5EF4-FFF2-40B4-BE49-F238E27FC236}">
              <a16:creationId xmlns:a16="http://schemas.microsoft.com/office/drawing/2014/main" id="{A8F289F9-4C46-49DA-9D1D-ABA7CEEC15C6}"/>
            </a:ext>
          </a:extLst>
        </xdr:cNvPr>
        <xdr:cNvCxnSpPr/>
      </xdr:nvCxnSpPr>
      <xdr:spPr>
        <a:xfrm flipV="1">
          <a:off x="19545300" y="7098337"/>
          <a:ext cx="889000" cy="22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41</xdr:row>
      <xdr:rowOff>25755</xdr:rowOff>
    </xdr:from>
    <xdr:to>
      <xdr:col>98</xdr:col>
      <xdr:colOff>38100</xdr:colOff>
      <xdr:row>41</xdr:row>
      <xdr:rowOff>127355</xdr:rowOff>
    </xdr:to>
    <xdr:sp macro="" textlink="">
      <xdr:nvSpPr>
        <xdr:cNvPr id="372" name="楕円 371">
          <a:extLst>
            <a:ext uri="{FF2B5EF4-FFF2-40B4-BE49-F238E27FC236}">
              <a16:creationId xmlns:a16="http://schemas.microsoft.com/office/drawing/2014/main" id="{1F558005-F48C-4B12-B40F-78A820E5EDC0}"/>
            </a:ext>
          </a:extLst>
        </xdr:cNvPr>
        <xdr:cNvSpPr/>
      </xdr:nvSpPr>
      <xdr:spPr>
        <a:xfrm>
          <a:off x="18605500" y="7055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41</xdr:row>
      <xdr:rowOff>71124</xdr:rowOff>
    </xdr:from>
    <xdr:to>
      <xdr:col>102</xdr:col>
      <xdr:colOff>114300</xdr:colOff>
      <xdr:row>41</xdr:row>
      <xdr:rowOff>76555</xdr:rowOff>
    </xdr:to>
    <xdr:cxnSp macro="">
      <xdr:nvCxnSpPr>
        <xdr:cNvPr id="373" name="直線コネクタ 372">
          <a:extLst>
            <a:ext uri="{FF2B5EF4-FFF2-40B4-BE49-F238E27FC236}">
              <a16:creationId xmlns:a16="http://schemas.microsoft.com/office/drawing/2014/main" id="{2DC877D2-FCB0-40C1-B899-F70667860D0B}"/>
            </a:ext>
          </a:extLst>
        </xdr:cNvPr>
        <xdr:cNvCxnSpPr/>
      </xdr:nvCxnSpPr>
      <xdr:spPr>
        <a:xfrm flipV="1">
          <a:off x="18656300" y="7100574"/>
          <a:ext cx="889000" cy="5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39</xdr:row>
      <xdr:rowOff>39833</xdr:rowOff>
    </xdr:from>
    <xdr:ext cx="599010" cy="259045"/>
    <xdr:sp macro="" textlink="">
      <xdr:nvSpPr>
        <xdr:cNvPr id="374" name="n_1aveValue【一般廃棄物処理施設】&#10;一人当たり有形固定資産（償却資産）額">
          <a:extLst>
            <a:ext uri="{FF2B5EF4-FFF2-40B4-BE49-F238E27FC236}">
              <a16:creationId xmlns:a16="http://schemas.microsoft.com/office/drawing/2014/main" id="{711D5E27-8B50-47A5-ADBC-B61381C2872E}"/>
            </a:ext>
          </a:extLst>
        </xdr:cNvPr>
        <xdr:cNvSpPr txBox="1"/>
      </xdr:nvSpPr>
      <xdr:spPr>
        <a:xfrm>
          <a:off x="21011095" y="67263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39</xdr:row>
      <xdr:rowOff>57466</xdr:rowOff>
    </xdr:from>
    <xdr:ext cx="599010" cy="259045"/>
    <xdr:sp macro="" textlink="">
      <xdr:nvSpPr>
        <xdr:cNvPr id="375" name="n_2aveValue【一般廃棄物処理施設】&#10;一人当たり有形固定資産（償却資産）額">
          <a:extLst>
            <a:ext uri="{FF2B5EF4-FFF2-40B4-BE49-F238E27FC236}">
              <a16:creationId xmlns:a16="http://schemas.microsoft.com/office/drawing/2014/main" id="{CE08F5E1-801F-4F0A-B079-BD81C347A7C3}"/>
            </a:ext>
          </a:extLst>
        </xdr:cNvPr>
        <xdr:cNvSpPr txBox="1"/>
      </xdr:nvSpPr>
      <xdr:spPr>
        <a:xfrm>
          <a:off x="20134795" y="67440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39</xdr:row>
      <xdr:rowOff>56687</xdr:rowOff>
    </xdr:from>
    <xdr:ext cx="599010" cy="259045"/>
    <xdr:sp macro="" textlink="">
      <xdr:nvSpPr>
        <xdr:cNvPr id="376" name="n_3aveValue【一般廃棄物処理施設】&#10;一人当たり有形固定資産（償却資産）額">
          <a:extLst>
            <a:ext uri="{FF2B5EF4-FFF2-40B4-BE49-F238E27FC236}">
              <a16:creationId xmlns:a16="http://schemas.microsoft.com/office/drawing/2014/main" id="{46A25809-4E0B-4529-89D4-0CED33597EE8}"/>
            </a:ext>
          </a:extLst>
        </xdr:cNvPr>
        <xdr:cNvSpPr txBox="1"/>
      </xdr:nvSpPr>
      <xdr:spPr>
        <a:xfrm>
          <a:off x="19245795" y="67432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157,469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39</xdr:row>
      <xdr:rowOff>63283</xdr:rowOff>
    </xdr:from>
    <xdr:ext cx="599010" cy="259045"/>
    <xdr:sp macro="" textlink="">
      <xdr:nvSpPr>
        <xdr:cNvPr id="377" name="n_4aveValue【一般廃棄物処理施設】&#10;一人当たり有形固定資産（償却資産）額">
          <a:extLst>
            <a:ext uri="{FF2B5EF4-FFF2-40B4-BE49-F238E27FC236}">
              <a16:creationId xmlns:a16="http://schemas.microsoft.com/office/drawing/2014/main" id="{24171B2D-5778-4D29-A4CB-38E2BB7EEC2E}"/>
            </a:ext>
          </a:extLst>
        </xdr:cNvPr>
        <xdr:cNvSpPr txBox="1"/>
      </xdr:nvSpPr>
      <xdr:spPr>
        <a:xfrm>
          <a:off x="18356795" y="6749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41</xdr:row>
      <xdr:rowOff>109534</xdr:rowOff>
    </xdr:from>
    <xdr:ext cx="534377" cy="259045"/>
    <xdr:sp macro="" textlink="">
      <xdr:nvSpPr>
        <xdr:cNvPr id="378" name="n_1mainValue【一般廃棄物処理施設】&#10;一人当たり有形固定資産（償却資産）額">
          <a:extLst>
            <a:ext uri="{FF2B5EF4-FFF2-40B4-BE49-F238E27FC236}">
              <a16:creationId xmlns:a16="http://schemas.microsoft.com/office/drawing/2014/main" id="{DAF5B52A-543B-4A0B-897A-E1BBCE1DBF1F}"/>
            </a:ext>
          </a:extLst>
        </xdr:cNvPr>
        <xdr:cNvSpPr txBox="1"/>
      </xdr:nvSpPr>
      <xdr:spPr>
        <a:xfrm>
          <a:off x="21043411" y="7138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41</xdr:row>
      <xdr:rowOff>110814</xdr:rowOff>
    </xdr:from>
    <xdr:ext cx="534377" cy="259045"/>
    <xdr:sp macro="" textlink="">
      <xdr:nvSpPr>
        <xdr:cNvPr id="379" name="n_2mainValue【一般廃棄物処理施設】&#10;一人当たり有形固定資産（償却資産）額">
          <a:extLst>
            <a:ext uri="{FF2B5EF4-FFF2-40B4-BE49-F238E27FC236}">
              <a16:creationId xmlns:a16="http://schemas.microsoft.com/office/drawing/2014/main" id="{ADE306D1-A2F5-44A8-9A7C-67AC61F8985F}"/>
            </a:ext>
          </a:extLst>
        </xdr:cNvPr>
        <xdr:cNvSpPr txBox="1"/>
      </xdr:nvSpPr>
      <xdr:spPr>
        <a:xfrm>
          <a:off x="20167111" y="71402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41</xdr:row>
      <xdr:rowOff>113051</xdr:rowOff>
    </xdr:from>
    <xdr:ext cx="534377" cy="259045"/>
    <xdr:sp macro="" textlink="">
      <xdr:nvSpPr>
        <xdr:cNvPr id="380" name="n_3mainValue【一般廃棄物処理施設】&#10;一人当たり有形固定資産（償却資産）額">
          <a:extLst>
            <a:ext uri="{FF2B5EF4-FFF2-40B4-BE49-F238E27FC236}">
              <a16:creationId xmlns:a16="http://schemas.microsoft.com/office/drawing/2014/main" id="{5060B494-59C7-4209-BAEC-3E9535D60635}"/>
            </a:ext>
          </a:extLst>
        </xdr:cNvPr>
        <xdr:cNvSpPr txBox="1"/>
      </xdr:nvSpPr>
      <xdr:spPr>
        <a:xfrm>
          <a:off x="19278111" y="7142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41</xdr:row>
      <xdr:rowOff>118482</xdr:rowOff>
    </xdr:from>
    <xdr:ext cx="534377" cy="259045"/>
    <xdr:sp macro="" textlink="">
      <xdr:nvSpPr>
        <xdr:cNvPr id="381" name="n_4mainValue【一般廃棄物処理施設】&#10;一人当たり有形固定資産（償却資産）額">
          <a:extLst>
            <a:ext uri="{FF2B5EF4-FFF2-40B4-BE49-F238E27FC236}">
              <a16:creationId xmlns:a16="http://schemas.microsoft.com/office/drawing/2014/main" id="{AC4B1CFB-0739-459D-A32F-7B2915AD06BE}"/>
            </a:ext>
          </a:extLst>
        </xdr:cNvPr>
        <xdr:cNvSpPr txBox="1"/>
      </xdr:nvSpPr>
      <xdr:spPr>
        <a:xfrm>
          <a:off x="18389111" y="7147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382" name="正方形/長方形 381">
          <a:extLst>
            <a:ext uri="{FF2B5EF4-FFF2-40B4-BE49-F238E27FC236}">
              <a16:creationId xmlns:a16="http://schemas.microsoft.com/office/drawing/2014/main" id="{CDAAB359-30B5-4BD6-BC87-720733B82AE4}"/>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83" name="正方形/長方形 382">
          <a:extLst>
            <a:ext uri="{FF2B5EF4-FFF2-40B4-BE49-F238E27FC236}">
              <a16:creationId xmlns:a16="http://schemas.microsoft.com/office/drawing/2014/main" id="{908B6DB2-AED8-4FD8-95DE-B832CBDA546C}"/>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84" name="正方形/長方形 383">
          <a:extLst>
            <a:ext uri="{FF2B5EF4-FFF2-40B4-BE49-F238E27FC236}">
              <a16:creationId xmlns:a16="http://schemas.microsoft.com/office/drawing/2014/main" id="{37F2F86E-272D-4E85-8129-9EEC676A4303}"/>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85" name="正方形/長方形 384">
          <a:extLst>
            <a:ext uri="{FF2B5EF4-FFF2-40B4-BE49-F238E27FC236}">
              <a16:creationId xmlns:a16="http://schemas.microsoft.com/office/drawing/2014/main" id="{3EE8A7D4-4E05-46E3-840C-A84B537E7D74}"/>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86" name="正方形/長方形 385">
          <a:extLst>
            <a:ext uri="{FF2B5EF4-FFF2-40B4-BE49-F238E27FC236}">
              <a16:creationId xmlns:a16="http://schemas.microsoft.com/office/drawing/2014/main" id="{274167C3-35B8-466C-A314-656242CBB03F}"/>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87" name="正方形/長方形 386">
          <a:extLst>
            <a:ext uri="{FF2B5EF4-FFF2-40B4-BE49-F238E27FC236}">
              <a16:creationId xmlns:a16="http://schemas.microsoft.com/office/drawing/2014/main" id="{40DCA61F-9602-46EC-A3FD-C1B14F35F06F}"/>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88" name="正方形/長方形 387">
          <a:extLst>
            <a:ext uri="{FF2B5EF4-FFF2-40B4-BE49-F238E27FC236}">
              <a16:creationId xmlns:a16="http://schemas.microsoft.com/office/drawing/2014/main" id="{D8892D57-597D-424A-AA8E-E97D0328B7AA}"/>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89" name="正方形/長方形 388">
          <a:extLst>
            <a:ext uri="{FF2B5EF4-FFF2-40B4-BE49-F238E27FC236}">
              <a16:creationId xmlns:a16="http://schemas.microsoft.com/office/drawing/2014/main" id="{8DBB4EAA-5BA5-4FC8-AB76-74A9C1838460}"/>
            </a:ext>
          </a:extLst>
        </xdr:cNvPr>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390" name="正方形/長方形 389">
          <a:extLst>
            <a:ext uri="{FF2B5EF4-FFF2-40B4-BE49-F238E27FC236}">
              <a16:creationId xmlns:a16="http://schemas.microsoft.com/office/drawing/2014/main" id="{643F46EE-361F-459D-8EF6-7439194414DA}"/>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391" name="正方形/長方形 390">
          <a:extLst>
            <a:ext uri="{FF2B5EF4-FFF2-40B4-BE49-F238E27FC236}">
              <a16:creationId xmlns:a16="http://schemas.microsoft.com/office/drawing/2014/main" id="{BDD152AB-A5E2-4B09-89AC-391BA054D9A0}"/>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392" name="正方形/長方形 391">
          <a:extLst>
            <a:ext uri="{FF2B5EF4-FFF2-40B4-BE49-F238E27FC236}">
              <a16:creationId xmlns:a16="http://schemas.microsoft.com/office/drawing/2014/main" id="{2C96AE84-81D2-43EC-8681-2B0A6F9D5DB4}"/>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393" name="正方形/長方形 392">
          <a:extLst>
            <a:ext uri="{FF2B5EF4-FFF2-40B4-BE49-F238E27FC236}">
              <a16:creationId xmlns:a16="http://schemas.microsoft.com/office/drawing/2014/main" id="{F9DA2569-EA9F-4AFE-944E-484D13E769CB}"/>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394" name="正方形/長方形 393">
          <a:extLst>
            <a:ext uri="{FF2B5EF4-FFF2-40B4-BE49-F238E27FC236}">
              <a16:creationId xmlns:a16="http://schemas.microsoft.com/office/drawing/2014/main" id="{6B0FE398-6A9D-4E2E-BF4B-873E74F0CB15}"/>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395" name="正方形/長方形 394">
          <a:extLst>
            <a:ext uri="{FF2B5EF4-FFF2-40B4-BE49-F238E27FC236}">
              <a16:creationId xmlns:a16="http://schemas.microsoft.com/office/drawing/2014/main" id="{07B9B65C-DE8E-4155-AC8F-048978412786}"/>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96" name="正方形/長方形 395">
          <a:extLst>
            <a:ext uri="{FF2B5EF4-FFF2-40B4-BE49-F238E27FC236}">
              <a16:creationId xmlns:a16="http://schemas.microsoft.com/office/drawing/2014/main" id="{7FA14AC6-6F57-40B5-A9AF-4F487F8D434D}"/>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97" name="正方形/長方形 396">
          <a:extLst>
            <a:ext uri="{FF2B5EF4-FFF2-40B4-BE49-F238E27FC236}">
              <a16:creationId xmlns:a16="http://schemas.microsoft.com/office/drawing/2014/main" id="{16D09C26-E5D6-499A-945C-B84633C0EB42}"/>
            </a:ext>
          </a:extLst>
        </xdr:cNvPr>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398" name="正方形/長方形 397">
          <a:extLst>
            <a:ext uri="{FF2B5EF4-FFF2-40B4-BE49-F238E27FC236}">
              <a16:creationId xmlns:a16="http://schemas.microsoft.com/office/drawing/2014/main" id="{F1111C86-EA22-410F-8A0C-E7855239BDE7}"/>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399" name="正方形/長方形 398">
          <a:extLst>
            <a:ext uri="{FF2B5EF4-FFF2-40B4-BE49-F238E27FC236}">
              <a16:creationId xmlns:a16="http://schemas.microsoft.com/office/drawing/2014/main" id="{4D42F7C2-9A7C-4CE0-B04A-2FAEDEAC39B3}"/>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00" name="正方形/長方形 399">
          <a:extLst>
            <a:ext uri="{FF2B5EF4-FFF2-40B4-BE49-F238E27FC236}">
              <a16:creationId xmlns:a16="http://schemas.microsoft.com/office/drawing/2014/main" id="{91101203-638C-4685-887F-5B67C2916802}"/>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01" name="正方形/長方形 400">
          <a:extLst>
            <a:ext uri="{FF2B5EF4-FFF2-40B4-BE49-F238E27FC236}">
              <a16:creationId xmlns:a16="http://schemas.microsoft.com/office/drawing/2014/main" id="{8245BCA3-1A58-4B86-92C6-FB3D58651BAB}"/>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02" name="正方形/長方形 401">
          <a:extLst>
            <a:ext uri="{FF2B5EF4-FFF2-40B4-BE49-F238E27FC236}">
              <a16:creationId xmlns:a16="http://schemas.microsoft.com/office/drawing/2014/main" id="{65A054D9-84D0-414D-80F7-9B4B6F74E822}"/>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03" name="正方形/長方形 402">
          <a:extLst>
            <a:ext uri="{FF2B5EF4-FFF2-40B4-BE49-F238E27FC236}">
              <a16:creationId xmlns:a16="http://schemas.microsoft.com/office/drawing/2014/main" id="{3B6B2BD1-290B-411B-982F-FE4B2EA017BC}"/>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04" name="正方形/長方形 403">
          <a:extLst>
            <a:ext uri="{FF2B5EF4-FFF2-40B4-BE49-F238E27FC236}">
              <a16:creationId xmlns:a16="http://schemas.microsoft.com/office/drawing/2014/main" id="{4EDCA73A-1F34-45D3-87B5-E0E8927BF560}"/>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05" name="正方形/長方形 404">
          <a:extLst>
            <a:ext uri="{FF2B5EF4-FFF2-40B4-BE49-F238E27FC236}">
              <a16:creationId xmlns:a16="http://schemas.microsoft.com/office/drawing/2014/main" id="{CAEF9737-F9D5-4242-9EDA-89E5AB852D1C}"/>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406" name="正方形/長方形 405">
          <a:extLst>
            <a:ext uri="{FF2B5EF4-FFF2-40B4-BE49-F238E27FC236}">
              <a16:creationId xmlns:a16="http://schemas.microsoft.com/office/drawing/2014/main" id="{04380A04-BE7B-44F7-923E-65D000D7013A}"/>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07" name="正方形/長方形 406">
          <a:extLst>
            <a:ext uri="{FF2B5EF4-FFF2-40B4-BE49-F238E27FC236}">
              <a16:creationId xmlns:a16="http://schemas.microsoft.com/office/drawing/2014/main" id="{FD0F5F98-A7CC-44FF-BF54-EA4F1228D4F6}"/>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08" name="正方形/長方形 407">
          <a:extLst>
            <a:ext uri="{FF2B5EF4-FFF2-40B4-BE49-F238E27FC236}">
              <a16:creationId xmlns:a16="http://schemas.microsoft.com/office/drawing/2014/main" id="{18432FAB-6995-4E8C-87DF-20E5B82D0581}"/>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09" name="正方形/長方形 408">
          <a:extLst>
            <a:ext uri="{FF2B5EF4-FFF2-40B4-BE49-F238E27FC236}">
              <a16:creationId xmlns:a16="http://schemas.microsoft.com/office/drawing/2014/main" id="{5D75019E-5209-41C5-8E4B-C2481E23BC82}"/>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10" name="正方形/長方形 409">
          <a:extLst>
            <a:ext uri="{FF2B5EF4-FFF2-40B4-BE49-F238E27FC236}">
              <a16:creationId xmlns:a16="http://schemas.microsoft.com/office/drawing/2014/main" id="{D6EF266A-77C9-4AC9-9B25-588246BBD529}"/>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11" name="正方形/長方形 410">
          <a:extLst>
            <a:ext uri="{FF2B5EF4-FFF2-40B4-BE49-F238E27FC236}">
              <a16:creationId xmlns:a16="http://schemas.microsoft.com/office/drawing/2014/main" id="{4B72C40E-4317-4ADE-A5D5-7B14C5326420}"/>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12" name="正方形/長方形 411">
          <a:extLst>
            <a:ext uri="{FF2B5EF4-FFF2-40B4-BE49-F238E27FC236}">
              <a16:creationId xmlns:a16="http://schemas.microsoft.com/office/drawing/2014/main" id="{AEA15F55-B978-4A2D-AC40-DEDE33CEB4B3}"/>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413" name="正方形/長方形 412">
          <a:extLst>
            <a:ext uri="{FF2B5EF4-FFF2-40B4-BE49-F238E27FC236}">
              <a16:creationId xmlns:a16="http://schemas.microsoft.com/office/drawing/2014/main" id="{26D3A5C5-BF1A-48CF-8FF0-3F207D4E55D6}"/>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414" name="正方形/長方形 413">
          <a:extLst>
            <a:ext uri="{FF2B5EF4-FFF2-40B4-BE49-F238E27FC236}">
              <a16:creationId xmlns:a16="http://schemas.microsoft.com/office/drawing/2014/main" id="{F7D31CAF-F2E6-4364-B78A-EBDF55EF92EB}"/>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415" name="正方形/長方形 414">
          <a:extLst>
            <a:ext uri="{FF2B5EF4-FFF2-40B4-BE49-F238E27FC236}">
              <a16:creationId xmlns:a16="http://schemas.microsoft.com/office/drawing/2014/main" id="{F5880233-CA20-4E4C-94DD-77BDA2FF1664}"/>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416" name="正方形/長方形 415">
          <a:extLst>
            <a:ext uri="{FF2B5EF4-FFF2-40B4-BE49-F238E27FC236}">
              <a16:creationId xmlns:a16="http://schemas.microsoft.com/office/drawing/2014/main" id="{4DC299A0-5A1C-471D-8BEF-30D8DF2B9510}"/>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417" name="正方形/長方形 416">
          <a:extLst>
            <a:ext uri="{FF2B5EF4-FFF2-40B4-BE49-F238E27FC236}">
              <a16:creationId xmlns:a16="http://schemas.microsoft.com/office/drawing/2014/main" id="{71CE5208-5B0C-461E-A726-A713E547A983}"/>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418" name="正方形/長方形 417">
          <a:extLst>
            <a:ext uri="{FF2B5EF4-FFF2-40B4-BE49-F238E27FC236}">
              <a16:creationId xmlns:a16="http://schemas.microsoft.com/office/drawing/2014/main" id="{7773BCEE-110C-4511-8989-3AC677149191}"/>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419" name="正方形/長方形 418">
          <a:extLst>
            <a:ext uri="{FF2B5EF4-FFF2-40B4-BE49-F238E27FC236}">
              <a16:creationId xmlns:a16="http://schemas.microsoft.com/office/drawing/2014/main" id="{10999BA4-473A-425E-9892-90A653DF414F}"/>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420" name="正方形/長方形 419">
          <a:extLst>
            <a:ext uri="{FF2B5EF4-FFF2-40B4-BE49-F238E27FC236}">
              <a16:creationId xmlns:a16="http://schemas.microsoft.com/office/drawing/2014/main" id="{07F3134B-901F-49C9-A536-F1BC9D40BAD6}"/>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21" name="正方形/長方形 420">
          <a:extLst>
            <a:ext uri="{FF2B5EF4-FFF2-40B4-BE49-F238E27FC236}">
              <a16:creationId xmlns:a16="http://schemas.microsoft.com/office/drawing/2014/main" id="{A3D86CA8-A478-414F-A216-87C4736E4A21}"/>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422" name="テキスト ボックス 421">
          <a:extLst>
            <a:ext uri="{FF2B5EF4-FFF2-40B4-BE49-F238E27FC236}">
              <a16:creationId xmlns:a16="http://schemas.microsoft.com/office/drawing/2014/main" id="{6BB3CA91-9E43-4D83-881D-591C1501F3A2}"/>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423" name="直線コネクタ 422">
          <a:extLst>
            <a:ext uri="{FF2B5EF4-FFF2-40B4-BE49-F238E27FC236}">
              <a16:creationId xmlns:a16="http://schemas.microsoft.com/office/drawing/2014/main" id="{EAE0AD6A-4217-4E02-824B-6999FB42E332}"/>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424" name="テキスト ボックス 423">
          <a:extLst>
            <a:ext uri="{FF2B5EF4-FFF2-40B4-BE49-F238E27FC236}">
              <a16:creationId xmlns:a16="http://schemas.microsoft.com/office/drawing/2014/main" id="{44F032AF-4B48-4FD2-B0ED-805AD02DF4FD}"/>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425" name="直線コネクタ 424">
          <a:extLst>
            <a:ext uri="{FF2B5EF4-FFF2-40B4-BE49-F238E27FC236}">
              <a16:creationId xmlns:a16="http://schemas.microsoft.com/office/drawing/2014/main" id="{F7A1FCDF-648C-494A-B71D-37867A87436C}"/>
            </a:ext>
          </a:extLst>
        </xdr:cNvPr>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426" name="テキスト ボックス 425">
          <a:extLst>
            <a:ext uri="{FF2B5EF4-FFF2-40B4-BE49-F238E27FC236}">
              <a16:creationId xmlns:a16="http://schemas.microsoft.com/office/drawing/2014/main" id="{DB9087E8-A4C0-48EC-BF8B-471DB5D13D83}"/>
            </a:ext>
          </a:extLst>
        </xdr:cNvPr>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427" name="直線コネクタ 426">
          <a:extLst>
            <a:ext uri="{FF2B5EF4-FFF2-40B4-BE49-F238E27FC236}">
              <a16:creationId xmlns:a16="http://schemas.microsoft.com/office/drawing/2014/main" id="{2BF1106D-DE22-449F-B038-6C0119C155C8}"/>
            </a:ext>
          </a:extLst>
        </xdr:cNvPr>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428" name="テキスト ボックス 427">
          <a:extLst>
            <a:ext uri="{FF2B5EF4-FFF2-40B4-BE49-F238E27FC236}">
              <a16:creationId xmlns:a16="http://schemas.microsoft.com/office/drawing/2014/main" id="{C33DD181-214A-4926-9B34-266F03B601B2}"/>
            </a:ext>
          </a:extLst>
        </xdr:cNvPr>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429" name="直線コネクタ 428">
          <a:extLst>
            <a:ext uri="{FF2B5EF4-FFF2-40B4-BE49-F238E27FC236}">
              <a16:creationId xmlns:a16="http://schemas.microsoft.com/office/drawing/2014/main" id="{8345EB02-38BF-4CC7-8A89-35BB622F3B9C}"/>
            </a:ext>
          </a:extLst>
        </xdr:cNvPr>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430" name="テキスト ボックス 429">
          <a:extLst>
            <a:ext uri="{FF2B5EF4-FFF2-40B4-BE49-F238E27FC236}">
              <a16:creationId xmlns:a16="http://schemas.microsoft.com/office/drawing/2014/main" id="{9196201D-1657-4E64-863D-0D1F0E17184C}"/>
            </a:ext>
          </a:extLst>
        </xdr:cNvPr>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431" name="直線コネクタ 430">
          <a:extLst>
            <a:ext uri="{FF2B5EF4-FFF2-40B4-BE49-F238E27FC236}">
              <a16:creationId xmlns:a16="http://schemas.microsoft.com/office/drawing/2014/main" id="{4D21F1F0-479F-4CDD-ABE6-8B869D21C108}"/>
            </a:ext>
          </a:extLst>
        </xdr:cNvPr>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432" name="テキスト ボックス 431">
          <a:extLst>
            <a:ext uri="{FF2B5EF4-FFF2-40B4-BE49-F238E27FC236}">
              <a16:creationId xmlns:a16="http://schemas.microsoft.com/office/drawing/2014/main" id="{65ACECCB-CD24-477A-8BEE-BACC71BCBE71}"/>
            </a:ext>
          </a:extLst>
        </xdr:cNvPr>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433" name="直線コネクタ 432">
          <a:extLst>
            <a:ext uri="{FF2B5EF4-FFF2-40B4-BE49-F238E27FC236}">
              <a16:creationId xmlns:a16="http://schemas.microsoft.com/office/drawing/2014/main" id="{BE7040A7-415D-442A-9A15-4A4972594782}"/>
            </a:ext>
          </a:extLst>
        </xdr:cNvPr>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99</xdr:row>
      <xdr:rowOff>29227</xdr:rowOff>
    </xdr:from>
    <xdr:ext cx="338939" cy="259045"/>
    <xdr:sp macro="" textlink="">
      <xdr:nvSpPr>
        <xdr:cNvPr id="434" name="テキスト ボックス 433">
          <a:extLst>
            <a:ext uri="{FF2B5EF4-FFF2-40B4-BE49-F238E27FC236}">
              <a16:creationId xmlns:a16="http://schemas.microsoft.com/office/drawing/2014/main" id="{472352E0-5C87-4202-8B3A-8F5239E50451}"/>
            </a:ext>
          </a:extLst>
        </xdr:cNvPr>
        <xdr:cNvSpPr txBox="1"/>
      </xdr:nvSpPr>
      <xdr:spPr>
        <a:xfrm>
          <a:off x="12107061" y="1700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435" name="直線コネクタ 434">
          <a:extLst>
            <a:ext uri="{FF2B5EF4-FFF2-40B4-BE49-F238E27FC236}">
              <a16:creationId xmlns:a16="http://schemas.microsoft.com/office/drawing/2014/main" id="{783E86B5-EB76-408B-B9BC-76DE21349814}"/>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36" name="【庁舎】&#10;有形固定資産減価償却率グラフ枠">
          <a:extLst>
            <a:ext uri="{FF2B5EF4-FFF2-40B4-BE49-F238E27FC236}">
              <a16:creationId xmlns:a16="http://schemas.microsoft.com/office/drawing/2014/main" id="{997A648B-4BFF-4563-B64B-8121921297BE}"/>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0</xdr:rowOff>
    </xdr:from>
    <xdr:to>
      <xdr:col>85</xdr:col>
      <xdr:colOff>126364</xdr:colOff>
      <xdr:row>107</xdr:row>
      <xdr:rowOff>69850</xdr:rowOff>
    </xdr:to>
    <xdr:cxnSp macro="">
      <xdr:nvCxnSpPr>
        <xdr:cNvPr id="437" name="直線コネクタ 436">
          <a:extLst>
            <a:ext uri="{FF2B5EF4-FFF2-40B4-BE49-F238E27FC236}">
              <a16:creationId xmlns:a16="http://schemas.microsoft.com/office/drawing/2014/main" id="{03379788-9937-4C3F-B99A-2B4C4B2DEA9A}"/>
            </a:ext>
          </a:extLst>
        </xdr:cNvPr>
        <xdr:cNvCxnSpPr/>
      </xdr:nvCxnSpPr>
      <xdr:spPr>
        <a:xfrm flipV="1">
          <a:off x="16318864" y="17145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107</xdr:row>
      <xdr:rowOff>73677</xdr:rowOff>
    </xdr:from>
    <xdr:ext cx="469744" cy="259045"/>
    <xdr:sp macro="" textlink="">
      <xdr:nvSpPr>
        <xdr:cNvPr id="438" name="【庁舎】&#10;有形固定資産減価償却率最小値テキスト">
          <a:extLst>
            <a:ext uri="{FF2B5EF4-FFF2-40B4-BE49-F238E27FC236}">
              <a16:creationId xmlns:a16="http://schemas.microsoft.com/office/drawing/2014/main" id="{F88AE396-45FE-42A8-AF46-8E27C4AA4D16}"/>
            </a:ext>
          </a:extLst>
        </xdr:cNvPr>
        <xdr:cNvSpPr txBox="1"/>
      </xdr:nvSpPr>
      <xdr:spPr>
        <a:xfrm>
          <a:off x="16357600" y="18418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107</xdr:row>
      <xdr:rowOff>69850</xdr:rowOff>
    </xdr:from>
    <xdr:to>
      <xdr:col>86</xdr:col>
      <xdr:colOff>25400</xdr:colOff>
      <xdr:row>107</xdr:row>
      <xdr:rowOff>69850</xdr:rowOff>
    </xdr:to>
    <xdr:cxnSp macro="">
      <xdr:nvCxnSpPr>
        <xdr:cNvPr id="439" name="直線コネクタ 438">
          <a:extLst>
            <a:ext uri="{FF2B5EF4-FFF2-40B4-BE49-F238E27FC236}">
              <a16:creationId xmlns:a16="http://schemas.microsoft.com/office/drawing/2014/main" id="{A5798BE8-B839-4F12-A5F0-EA7C2FD33973}"/>
            </a:ext>
          </a:extLst>
        </xdr:cNvPr>
        <xdr:cNvCxnSpPr/>
      </xdr:nvCxnSpPr>
      <xdr:spPr>
        <a:xfrm>
          <a:off x="16230600" y="1841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118127</xdr:rowOff>
    </xdr:from>
    <xdr:ext cx="340478" cy="259045"/>
    <xdr:sp macro="" textlink="">
      <xdr:nvSpPr>
        <xdr:cNvPr id="440" name="【庁舎】&#10;有形固定資産減価償却率最大値テキスト">
          <a:extLst>
            <a:ext uri="{FF2B5EF4-FFF2-40B4-BE49-F238E27FC236}">
              <a16:creationId xmlns:a16="http://schemas.microsoft.com/office/drawing/2014/main" id="{B8C8E8E8-7851-45F3-BDAA-C782F8391FD1}"/>
            </a:ext>
          </a:extLst>
        </xdr:cNvPr>
        <xdr:cNvSpPr txBox="1"/>
      </xdr:nvSpPr>
      <xdr:spPr>
        <a:xfrm>
          <a:off x="16357600" y="169202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0</xdr:rowOff>
    </xdr:from>
    <xdr:to>
      <xdr:col>86</xdr:col>
      <xdr:colOff>25400</xdr:colOff>
      <xdr:row>100</xdr:row>
      <xdr:rowOff>0</xdr:rowOff>
    </xdr:to>
    <xdr:cxnSp macro="">
      <xdr:nvCxnSpPr>
        <xdr:cNvPr id="441" name="直線コネクタ 440">
          <a:extLst>
            <a:ext uri="{FF2B5EF4-FFF2-40B4-BE49-F238E27FC236}">
              <a16:creationId xmlns:a16="http://schemas.microsoft.com/office/drawing/2014/main" id="{4DC152D2-A911-4918-9C9B-3D8F4B4C6A25}"/>
            </a:ext>
          </a:extLst>
        </xdr:cNvPr>
        <xdr:cNvCxnSpPr/>
      </xdr:nvCxnSpPr>
      <xdr:spPr>
        <a:xfrm>
          <a:off x="16230600" y="1714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102888</xdr:rowOff>
    </xdr:from>
    <xdr:ext cx="405111" cy="259045"/>
    <xdr:sp macro="" textlink="">
      <xdr:nvSpPr>
        <xdr:cNvPr id="442" name="【庁舎】&#10;有形固定資産減価償却率平均値テキスト">
          <a:extLst>
            <a:ext uri="{FF2B5EF4-FFF2-40B4-BE49-F238E27FC236}">
              <a16:creationId xmlns:a16="http://schemas.microsoft.com/office/drawing/2014/main" id="{97CE161E-B9ED-4FCC-AC67-7519D4F21051}"/>
            </a:ext>
          </a:extLst>
        </xdr:cNvPr>
        <xdr:cNvSpPr txBox="1"/>
      </xdr:nvSpPr>
      <xdr:spPr>
        <a:xfrm>
          <a:off x="16357600" y="177622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124461</xdr:rowOff>
    </xdr:from>
    <xdr:to>
      <xdr:col>85</xdr:col>
      <xdr:colOff>177800</xdr:colOff>
      <xdr:row>104</xdr:row>
      <xdr:rowOff>54611</xdr:rowOff>
    </xdr:to>
    <xdr:sp macro="" textlink="">
      <xdr:nvSpPr>
        <xdr:cNvPr id="443" name="フローチャート: 判断 442">
          <a:extLst>
            <a:ext uri="{FF2B5EF4-FFF2-40B4-BE49-F238E27FC236}">
              <a16:creationId xmlns:a16="http://schemas.microsoft.com/office/drawing/2014/main" id="{9FF052CB-C557-4710-9D5C-F2DBBE4E8888}"/>
            </a:ext>
          </a:extLst>
        </xdr:cNvPr>
        <xdr:cNvSpPr/>
      </xdr:nvSpPr>
      <xdr:spPr>
        <a:xfrm>
          <a:off x="16268700" y="17783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146050</xdr:rowOff>
    </xdr:from>
    <xdr:to>
      <xdr:col>81</xdr:col>
      <xdr:colOff>101600</xdr:colOff>
      <xdr:row>104</xdr:row>
      <xdr:rowOff>76200</xdr:rowOff>
    </xdr:to>
    <xdr:sp macro="" textlink="">
      <xdr:nvSpPr>
        <xdr:cNvPr id="444" name="フローチャート: 判断 443">
          <a:extLst>
            <a:ext uri="{FF2B5EF4-FFF2-40B4-BE49-F238E27FC236}">
              <a16:creationId xmlns:a16="http://schemas.microsoft.com/office/drawing/2014/main" id="{59EB095B-F214-4625-A16A-6AC4EB7395C4}"/>
            </a:ext>
          </a:extLst>
        </xdr:cNvPr>
        <xdr:cNvSpPr/>
      </xdr:nvSpPr>
      <xdr:spPr>
        <a:xfrm>
          <a:off x="15430500" y="17805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1270</xdr:rowOff>
    </xdr:from>
    <xdr:to>
      <xdr:col>76</xdr:col>
      <xdr:colOff>165100</xdr:colOff>
      <xdr:row>104</xdr:row>
      <xdr:rowOff>102870</xdr:rowOff>
    </xdr:to>
    <xdr:sp macro="" textlink="">
      <xdr:nvSpPr>
        <xdr:cNvPr id="445" name="フローチャート: 判断 444">
          <a:extLst>
            <a:ext uri="{FF2B5EF4-FFF2-40B4-BE49-F238E27FC236}">
              <a16:creationId xmlns:a16="http://schemas.microsoft.com/office/drawing/2014/main" id="{7DEC3CC1-DD3C-447D-8F06-6D626BF1194E}"/>
            </a:ext>
          </a:extLst>
        </xdr:cNvPr>
        <xdr:cNvSpPr/>
      </xdr:nvSpPr>
      <xdr:spPr>
        <a:xfrm>
          <a:off x="14541500" y="17832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24130</xdr:rowOff>
    </xdr:from>
    <xdr:to>
      <xdr:col>72</xdr:col>
      <xdr:colOff>38100</xdr:colOff>
      <xdr:row>104</xdr:row>
      <xdr:rowOff>125730</xdr:rowOff>
    </xdr:to>
    <xdr:sp macro="" textlink="">
      <xdr:nvSpPr>
        <xdr:cNvPr id="446" name="フローチャート: 判断 445">
          <a:extLst>
            <a:ext uri="{FF2B5EF4-FFF2-40B4-BE49-F238E27FC236}">
              <a16:creationId xmlns:a16="http://schemas.microsoft.com/office/drawing/2014/main" id="{FB5C2016-4033-4296-BC70-9BBD5E8CD15B}"/>
            </a:ext>
          </a:extLst>
        </xdr:cNvPr>
        <xdr:cNvSpPr/>
      </xdr:nvSpPr>
      <xdr:spPr>
        <a:xfrm>
          <a:off x="13652500" y="17854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22861</xdr:rowOff>
    </xdr:from>
    <xdr:to>
      <xdr:col>67</xdr:col>
      <xdr:colOff>101600</xdr:colOff>
      <xdr:row>104</xdr:row>
      <xdr:rowOff>124461</xdr:rowOff>
    </xdr:to>
    <xdr:sp macro="" textlink="">
      <xdr:nvSpPr>
        <xdr:cNvPr id="447" name="フローチャート: 判断 446">
          <a:extLst>
            <a:ext uri="{FF2B5EF4-FFF2-40B4-BE49-F238E27FC236}">
              <a16:creationId xmlns:a16="http://schemas.microsoft.com/office/drawing/2014/main" id="{A3D659CF-A999-460F-8BF3-8791A31F49DA}"/>
            </a:ext>
          </a:extLst>
        </xdr:cNvPr>
        <xdr:cNvSpPr/>
      </xdr:nvSpPr>
      <xdr:spPr>
        <a:xfrm>
          <a:off x="12763500" y="17853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448" name="テキスト ボックス 447">
          <a:extLst>
            <a:ext uri="{FF2B5EF4-FFF2-40B4-BE49-F238E27FC236}">
              <a16:creationId xmlns:a16="http://schemas.microsoft.com/office/drawing/2014/main" id="{18E95949-0810-406B-B1DB-48B3E5EA299C}"/>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449" name="テキスト ボックス 448">
          <a:extLst>
            <a:ext uri="{FF2B5EF4-FFF2-40B4-BE49-F238E27FC236}">
              <a16:creationId xmlns:a16="http://schemas.microsoft.com/office/drawing/2014/main" id="{5042D861-FB42-4160-9858-0CB4EA4663FD}"/>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450" name="テキスト ボックス 449">
          <a:extLst>
            <a:ext uri="{FF2B5EF4-FFF2-40B4-BE49-F238E27FC236}">
              <a16:creationId xmlns:a16="http://schemas.microsoft.com/office/drawing/2014/main" id="{521A9EEB-B0F0-4348-A380-13E762E3F87A}"/>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451" name="テキスト ボックス 450">
          <a:extLst>
            <a:ext uri="{FF2B5EF4-FFF2-40B4-BE49-F238E27FC236}">
              <a16:creationId xmlns:a16="http://schemas.microsoft.com/office/drawing/2014/main" id="{D847F3CE-34C4-4573-9F66-D53CB5547B0E}"/>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452" name="テキスト ボックス 451">
          <a:extLst>
            <a:ext uri="{FF2B5EF4-FFF2-40B4-BE49-F238E27FC236}">
              <a16:creationId xmlns:a16="http://schemas.microsoft.com/office/drawing/2014/main" id="{9350BF5F-D6C2-4264-9144-00F362CAAD82}"/>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100</xdr:row>
      <xdr:rowOff>166370</xdr:rowOff>
    </xdr:from>
    <xdr:to>
      <xdr:col>85</xdr:col>
      <xdr:colOff>177800</xdr:colOff>
      <xdr:row>101</xdr:row>
      <xdr:rowOff>96520</xdr:rowOff>
    </xdr:to>
    <xdr:sp macro="" textlink="">
      <xdr:nvSpPr>
        <xdr:cNvPr id="453" name="楕円 452">
          <a:extLst>
            <a:ext uri="{FF2B5EF4-FFF2-40B4-BE49-F238E27FC236}">
              <a16:creationId xmlns:a16="http://schemas.microsoft.com/office/drawing/2014/main" id="{32862BB0-2DB2-4DC3-9934-DC6240FAC42C}"/>
            </a:ext>
          </a:extLst>
        </xdr:cNvPr>
        <xdr:cNvSpPr/>
      </xdr:nvSpPr>
      <xdr:spPr>
        <a:xfrm>
          <a:off x="16268700" y="1731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100</xdr:row>
      <xdr:rowOff>17797</xdr:rowOff>
    </xdr:from>
    <xdr:ext cx="405111" cy="259045"/>
    <xdr:sp macro="" textlink="">
      <xdr:nvSpPr>
        <xdr:cNvPr id="454" name="【庁舎】&#10;有形固定資産減価償却率該当値テキスト">
          <a:extLst>
            <a:ext uri="{FF2B5EF4-FFF2-40B4-BE49-F238E27FC236}">
              <a16:creationId xmlns:a16="http://schemas.microsoft.com/office/drawing/2014/main" id="{384CE726-7BB3-49EE-8996-584E69ECAA01}"/>
            </a:ext>
          </a:extLst>
        </xdr:cNvPr>
        <xdr:cNvSpPr txBox="1"/>
      </xdr:nvSpPr>
      <xdr:spPr>
        <a:xfrm>
          <a:off x="16357600" y="17162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100</xdr:row>
      <xdr:rowOff>121920</xdr:rowOff>
    </xdr:from>
    <xdr:to>
      <xdr:col>81</xdr:col>
      <xdr:colOff>101600</xdr:colOff>
      <xdr:row>101</xdr:row>
      <xdr:rowOff>52070</xdr:rowOff>
    </xdr:to>
    <xdr:sp macro="" textlink="">
      <xdr:nvSpPr>
        <xdr:cNvPr id="455" name="楕円 454">
          <a:extLst>
            <a:ext uri="{FF2B5EF4-FFF2-40B4-BE49-F238E27FC236}">
              <a16:creationId xmlns:a16="http://schemas.microsoft.com/office/drawing/2014/main" id="{AC23A1E1-12EE-4555-A8B2-E8891C4FDDAA}"/>
            </a:ext>
          </a:extLst>
        </xdr:cNvPr>
        <xdr:cNvSpPr/>
      </xdr:nvSpPr>
      <xdr:spPr>
        <a:xfrm>
          <a:off x="15430500" y="17266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101</xdr:row>
      <xdr:rowOff>1270</xdr:rowOff>
    </xdr:from>
    <xdr:to>
      <xdr:col>85</xdr:col>
      <xdr:colOff>127000</xdr:colOff>
      <xdr:row>101</xdr:row>
      <xdr:rowOff>45720</xdr:rowOff>
    </xdr:to>
    <xdr:cxnSp macro="">
      <xdr:nvCxnSpPr>
        <xdr:cNvPr id="456" name="直線コネクタ 455">
          <a:extLst>
            <a:ext uri="{FF2B5EF4-FFF2-40B4-BE49-F238E27FC236}">
              <a16:creationId xmlns:a16="http://schemas.microsoft.com/office/drawing/2014/main" id="{C57CA6EF-BFC8-4113-BD0A-576B0CC777AC}"/>
            </a:ext>
          </a:extLst>
        </xdr:cNvPr>
        <xdr:cNvCxnSpPr/>
      </xdr:nvCxnSpPr>
      <xdr:spPr>
        <a:xfrm>
          <a:off x="15481300" y="17317720"/>
          <a:ext cx="838200" cy="44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100</xdr:row>
      <xdr:rowOff>99061</xdr:rowOff>
    </xdr:from>
    <xdr:to>
      <xdr:col>76</xdr:col>
      <xdr:colOff>165100</xdr:colOff>
      <xdr:row>101</xdr:row>
      <xdr:rowOff>29211</xdr:rowOff>
    </xdr:to>
    <xdr:sp macro="" textlink="">
      <xdr:nvSpPr>
        <xdr:cNvPr id="457" name="楕円 456">
          <a:extLst>
            <a:ext uri="{FF2B5EF4-FFF2-40B4-BE49-F238E27FC236}">
              <a16:creationId xmlns:a16="http://schemas.microsoft.com/office/drawing/2014/main" id="{D4F857DE-A3B5-43C3-8CD7-373A16E7C92F}"/>
            </a:ext>
          </a:extLst>
        </xdr:cNvPr>
        <xdr:cNvSpPr/>
      </xdr:nvSpPr>
      <xdr:spPr>
        <a:xfrm>
          <a:off x="14541500" y="172440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100</xdr:row>
      <xdr:rowOff>149861</xdr:rowOff>
    </xdr:from>
    <xdr:to>
      <xdr:col>81</xdr:col>
      <xdr:colOff>50800</xdr:colOff>
      <xdr:row>101</xdr:row>
      <xdr:rowOff>1270</xdr:rowOff>
    </xdr:to>
    <xdr:cxnSp macro="">
      <xdr:nvCxnSpPr>
        <xdr:cNvPr id="458" name="直線コネクタ 457">
          <a:extLst>
            <a:ext uri="{FF2B5EF4-FFF2-40B4-BE49-F238E27FC236}">
              <a16:creationId xmlns:a16="http://schemas.microsoft.com/office/drawing/2014/main" id="{D3D7FCB7-DF1C-4C6C-B39D-3755A444B5DD}"/>
            </a:ext>
          </a:extLst>
        </xdr:cNvPr>
        <xdr:cNvCxnSpPr/>
      </xdr:nvCxnSpPr>
      <xdr:spPr>
        <a:xfrm>
          <a:off x="14592300" y="17294861"/>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100</xdr:row>
      <xdr:rowOff>73661</xdr:rowOff>
    </xdr:from>
    <xdr:to>
      <xdr:col>72</xdr:col>
      <xdr:colOff>38100</xdr:colOff>
      <xdr:row>101</xdr:row>
      <xdr:rowOff>3811</xdr:rowOff>
    </xdr:to>
    <xdr:sp macro="" textlink="">
      <xdr:nvSpPr>
        <xdr:cNvPr id="459" name="楕円 458">
          <a:extLst>
            <a:ext uri="{FF2B5EF4-FFF2-40B4-BE49-F238E27FC236}">
              <a16:creationId xmlns:a16="http://schemas.microsoft.com/office/drawing/2014/main" id="{8612EDCD-6F91-4D68-871B-60F8CE9CA2CE}"/>
            </a:ext>
          </a:extLst>
        </xdr:cNvPr>
        <xdr:cNvSpPr/>
      </xdr:nvSpPr>
      <xdr:spPr>
        <a:xfrm>
          <a:off x="13652500" y="17218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100</xdr:row>
      <xdr:rowOff>124461</xdr:rowOff>
    </xdr:from>
    <xdr:to>
      <xdr:col>76</xdr:col>
      <xdr:colOff>114300</xdr:colOff>
      <xdr:row>100</xdr:row>
      <xdr:rowOff>149861</xdr:rowOff>
    </xdr:to>
    <xdr:cxnSp macro="">
      <xdr:nvCxnSpPr>
        <xdr:cNvPr id="460" name="直線コネクタ 459">
          <a:extLst>
            <a:ext uri="{FF2B5EF4-FFF2-40B4-BE49-F238E27FC236}">
              <a16:creationId xmlns:a16="http://schemas.microsoft.com/office/drawing/2014/main" id="{036E5031-3E84-4BF2-94E4-18114D1CE1C1}"/>
            </a:ext>
          </a:extLst>
        </xdr:cNvPr>
        <xdr:cNvCxnSpPr/>
      </xdr:nvCxnSpPr>
      <xdr:spPr>
        <a:xfrm>
          <a:off x="13703300" y="17269461"/>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100</xdr:row>
      <xdr:rowOff>53339</xdr:rowOff>
    </xdr:from>
    <xdr:to>
      <xdr:col>67</xdr:col>
      <xdr:colOff>101600</xdr:colOff>
      <xdr:row>100</xdr:row>
      <xdr:rowOff>154939</xdr:rowOff>
    </xdr:to>
    <xdr:sp macro="" textlink="">
      <xdr:nvSpPr>
        <xdr:cNvPr id="461" name="楕円 460">
          <a:extLst>
            <a:ext uri="{FF2B5EF4-FFF2-40B4-BE49-F238E27FC236}">
              <a16:creationId xmlns:a16="http://schemas.microsoft.com/office/drawing/2014/main" id="{AA38E40B-7B94-46E2-828C-8E8B42CF0593}"/>
            </a:ext>
          </a:extLst>
        </xdr:cNvPr>
        <xdr:cNvSpPr/>
      </xdr:nvSpPr>
      <xdr:spPr>
        <a:xfrm>
          <a:off x="12763500" y="17198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100</xdr:row>
      <xdr:rowOff>104139</xdr:rowOff>
    </xdr:from>
    <xdr:to>
      <xdr:col>71</xdr:col>
      <xdr:colOff>177800</xdr:colOff>
      <xdr:row>100</xdr:row>
      <xdr:rowOff>124461</xdr:rowOff>
    </xdr:to>
    <xdr:cxnSp macro="">
      <xdr:nvCxnSpPr>
        <xdr:cNvPr id="462" name="直線コネクタ 461">
          <a:extLst>
            <a:ext uri="{FF2B5EF4-FFF2-40B4-BE49-F238E27FC236}">
              <a16:creationId xmlns:a16="http://schemas.microsoft.com/office/drawing/2014/main" id="{51554072-49EE-44AE-A61F-C9AEA8DAA62D}"/>
            </a:ext>
          </a:extLst>
        </xdr:cNvPr>
        <xdr:cNvCxnSpPr/>
      </xdr:nvCxnSpPr>
      <xdr:spPr>
        <a:xfrm>
          <a:off x="12814300" y="17249139"/>
          <a:ext cx="889000" cy="20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67327</xdr:rowOff>
    </xdr:from>
    <xdr:ext cx="405111" cy="259045"/>
    <xdr:sp macro="" textlink="">
      <xdr:nvSpPr>
        <xdr:cNvPr id="463" name="n_1aveValue【庁舎】&#10;有形固定資産減価償却率">
          <a:extLst>
            <a:ext uri="{FF2B5EF4-FFF2-40B4-BE49-F238E27FC236}">
              <a16:creationId xmlns:a16="http://schemas.microsoft.com/office/drawing/2014/main" id="{337090C3-796E-49BB-8DEF-064FD5561A94}"/>
            </a:ext>
          </a:extLst>
        </xdr:cNvPr>
        <xdr:cNvSpPr txBox="1"/>
      </xdr:nvSpPr>
      <xdr:spPr>
        <a:xfrm>
          <a:off x="15266044" y="17898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104</xdr:row>
      <xdr:rowOff>93997</xdr:rowOff>
    </xdr:from>
    <xdr:ext cx="405111" cy="259045"/>
    <xdr:sp macro="" textlink="">
      <xdr:nvSpPr>
        <xdr:cNvPr id="464" name="n_2aveValue【庁舎】&#10;有形固定資産減価償却率">
          <a:extLst>
            <a:ext uri="{FF2B5EF4-FFF2-40B4-BE49-F238E27FC236}">
              <a16:creationId xmlns:a16="http://schemas.microsoft.com/office/drawing/2014/main" id="{809A49F3-3E16-40C3-9039-109F4C36250B}"/>
            </a:ext>
          </a:extLst>
        </xdr:cNvPr>
        <xdr:cNvSpPr txBox="1"/>
      </xdr:nvSpPr>
      <xdr:spPr>
        <a:xfrm>
          <a:off x="14389744" y="17924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104</xdr:row>
      <xdr:rowOff>116857</xdr:rowOff>
    </xdr:from>
    <xdr:ext cx="405111" cy="259045"/>
    <xdr:sp macro="" textlink="">
      <xdr:nvSpPr>
        <xdr:cNvPr id="465" name="n_3aveValue【庁舎】&#10;有形固定資産減価償却率">
          <a:extLst>
            <a:ext uri="{FF2B5EF4-FFF2-40B4-BE49-F238E27FC236}">
              <a16:creationId xmlns:a16="http://schemas.microsoft.com/office/drawing/2014/main" id="{A5F81B23-7425-4CC2-935C-A452D23EC7C0}"/>
            </a:ext>
          </a:extLst>
        </xdr:cNvPr>
        <xdr:cNvSpPr txBox="1"/>
      </xdr:nvSpPr>
      <xdr:spPr>
        <a:xfrm>
          <a:off x="13500744" y="17947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104</xdr:row>
      <xdr:rowOff>115588</xdr:rowOff>
    </xdr:from>
    <xdr:ext cx="405111" cy="259045"/>
    <xdr:sp macro="" textlink="">
      <xdr:nvSpPr>
        <xdr:cNvPr id="466" name="n_4aveValue【庁舎】&#10;有形固定資産減価償却率">
          <a:extLst>
            <a:ext uri="{FF2B5EF4-FFF2-40B4-BE49-F238E27FC236}">
              <a16:creationId xmlns:a16="http://schemas.microsoft.com/office/drawing/2014/main" id="{8CC2DBEA-4381-4EB2-828E-7B4E9DCCB7BF}"/>
            </a:ext>
          </a:extLst>
        </xdr:cNvPr>
        <xdr:cNvSpPr txBox="1"/>
      </xdr:nvSpPr>
      <xdr:spPr>
        <a:xfrm>
          <a:off x="12611744" y="17946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99</xdr:row>
      <xdr:rowOff>68597</xdr:rowOff>
    </xdr:from>
    <xdr:ext cx="405111" cy="259045"/>
    <xdr:sp macro="" textlink="">
      <xdr:nvSpPr>
        <xdr:cNvPr id="467" name="n_1mainValue【庁舎】&#10;有形固定資産減価償却率">
          <a:extLst>
            <a:ext uri="{FF2B5EF4-FFF2-40B4-BE49-F238E27FC236}">
              <a16:creationId xmlns:a16="http://schemas.microsoft.com/office/drawing/2014/main" id="{7A4086E2-C747-461B-85D9-455A2C60BBE6}"/>
            </a:ext>
          </a:extLst>
        </xdr:cNvPr>
        <xdr:cNvSpPr txBox="1"/>
      </xdr:nvSpPr>
      <xdr:spPr>
        <a:xfrm>
          <a:off x="15266044" y="170421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99</xdr:row>
      <xdr:rowOff>45738</xdr:rowOff>
    </xdr:from>
    <xdr:ext cx="405111" cy="259045"/>
    <xdr:sp macro="" textlink="">
      <xdr:nvSpPr>
        <xdr:cNvPr id="468" name="n_2mainValue【庁舎】&#10;有形固定資産減価償却率">
          <a:extLst>
            <a:ext uri="{FF2B5EF4-FFF2-40B4-BE49-F238E27FC236}">
              <a16:creationId xmlns:a16="http://schemas.microsoft.com/office/drawing/2014/main" id="{BD0EB227-1C17-4EC5-93B8-EE534E39C748}"/>
            </a:ext>
          </a:extLst>
        </xdr:cNvPr>
        <xdr:cNvSpPr txBox="1"/>
      </xdr:nvSpPr>
      <xdr:spPr>
        <a:xfrm>
          <a:off x="14389744" y="17019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7561</xdr:colOff>
      <xdr:row>99</xdr:row>
      <xdr:rowOff>20338</xdr:rowOff>
    </xdr:from>
    <xdr:ext cx="340478" cy="259045"/>
    <xdr:sp macro="" textlink="">
      <xdr:nvSpPr>
        <xdr:cNvPr id="469" name="n_3mainValue【庁舎】&#10;有形固定資産減価償却率">
          <a:extLst>
            <a:ext uri="{FF2B5EF4-FFF2-40B4-BE49-F238E27FC236}">
              <a16:creationId xmlns:a16="http://schemas.microsoft.com/office/drawing/2014/main" id="{75AC1993-6E1B-4156-BB26-B4FF98A80356}"/>
            </a:ext>
          </a:extLst>
        </xdr:cNvPr>
        <xdr:cNvSpPr txBox="1"/>
      </xdr:nvSpPr>
      <xdr:spPr>
        <a:xfrm>
          <a:off x="13533061" y="16993888"/>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71061</xdr:colOff>
      <xdr:row>99</xdr:row>
      <xdr:rowOff>16</xdr:rowOff>
    </xdr:from>
    <xdr:ext cx="340478" cy="259045"/>
    <xdr:sp macro="" textlink="">
      <xdr:nvSpPr>
        <xdr:cNvPr id="470" name="n_4mainValue【庁舎】&#10;有形固定資産減価償却率">
          <a:extLst>
            <a:ext uri="{FF2B5EF4-FFF2-40B4-BE49-F238E27FC236}">
              <a16:creationId xmlns:a16="http://schemas.microsoft.com/office/drawing/2014/main" id="{8FF1C1EA-D493-4CEC-8DD3-4F52E7454733}"/>
            </a:ext>
          </a:extLst>
        </xdr:cNvPr>
        <xdr:cNvSpPr txBox="1"/>
      </xdr:nvSpPr>
      <xdr:spPr>
        <a:xfrm>
          <a:off x="12644061" y="1697356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471" name="正方形/長方形 470">
          <a:extLst>
            <a:ext uri="{FF2B5EF4-FFF2-40B4-BE49-F238E27FC236}">
              <a16:creationId xmlns:a16="http://schemas.microsoft.com/office/drawing/2014/main" id="{1A5DAF38-ABD9-41E1-BB1B-0C769077D594}"/>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472" name="正方形/長方形 471">
          <a:extLst>
            <a:ext uri="{FF2B5EF4-FFF2-40B4-BE49-F238E27FC236}">
              <a16:creationId xmlns:a16="http://schemas.microsoft.com/office/drawing/2014/main" id="{7C58F35A-3054-4C51-8171-186931228984}"/>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473" name="正方形/長方形 472">
          <a:extLst>
            <a:ext uri="{FF2B5EF4-FFF2-40B4-BE49-F238E27FC236}">
              <a16:creationId xmlns:a16="http://schemas.microsoft.com/office/drawing/2014/main" id="{B5309B1E-3FA4-4739-B049-49D9C77390AB}"/>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474" name="正方形/長方形 473">
          <a:extLst>
            <a:ext uri="{FF2B5EF4-FFF2-40B4-BE49-F238E27FC236}">
              <a16:creationId xmlns:a16="http://schemas.microsoft.com/office/drawing/2014/main" id="{FB0C9006-B610-4596-AD80-1016BF457F9C}"/>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475" name="正方形/長方形 474">
          <a:extLst>
            <a:ext uri="{FF2B5EF4-FFF2-40B4-BE49-F238E27FC236}">
              <a16:creationId xmlns:a16="http://schemas.microsoft.com/office/drawing/2014/main" id="{53BE7A3A-8857-4D8C-90BB-00D2CBEE77E6}"/>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476" name="正方形/長方形 475">
          <a:extLst>
            <a:ext uri="{FF2B5EF4-FFF2-40B4-BE49-F238E27FC236}">
              <a16:creationId xmlns:a16="http://schemas.microsoft.com/office/drawing/2014/main" id="{EE45A3AB-A30B-4F9D-8813-0C504A6A2B05}"/>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477" name="正方形/長方形 476">
          <a:extLst>
            <a:ext uri="{FF2B5EF4-FFF2-40B4-BE49-F238E27FC236}">
              <a16:creationId xmlns:a16="http://schemas.microsoft.com/office/drawing/2014/main" id="{399F4923-F0DB-42B8-AC6A-F0FCF8E15D2A}"/>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478" name="正方形/長方形 477">
          <a:extLst>
            <a:ext uri="{FF2B5EF4-FFF2-40B4-BE49-F238E27FC236}">
              <a16:creationId xmlns:a16="http://schemas.microsoft.com/office/drawing/2014/main" id="{59921DE6-8BD1-4B0A-B31D-0DEBF3D38700}"/>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479" name="テキスト ボックス 478">
          <a:extLst>
            <a:ext uri="{FF2B5EF4-FFF2-40B4-BE49-F238E27FC236}">
              <a16:creationId xmlns:a16="http://schemas.microsoft.com/office/drawing/2014/main" id="{ADED6CD1-8F3C-408C-BA4D-B07DF1BF8230}"/>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480" name="直線コネクタ 479">
          <a:extLst>
            <a:ext uri="{FF2B5EF4-FFF2-40B4-BE49-F238E27FC236}">
              <a16:creationId xmlns:a16="http://schemas.microsoft.com/office/drawing/2014/main" id="{3F67C7A9-E79F-41C3-AFBF-C56170625DCA}"/>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481" name="直線コネクタ 480">
          <a:extLst>
            <a:ext uri="{FF2B5EF4-FFF2-40B4-BE49-F238E27FC236}">
              <a16:creationId xmlns:a16="http://schemas.microsoft.com/office/drawing/2014/main" id="{C739C281-1D20-4E56-9333-4526C16E8D0D}"/>
            </a:ext>
          </a:extLst>
        </xdr:cNvPr>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482" name="テキスト ボックス 481">
          <a:extLst>
            <a:ext uri="{FF2B5EF4-FFF2-40B4-BE49-F238E27FC236}">
              <a16:creationId xmlns:a16="http://schemas.microsoft.com/office/drawing/2014/main" id="{D86ACFF5-5BFA-47A2-B5D7-DFCF89832A8C}"/>
            </a:ext>
          </a:extLst>
        </xdr:cNvPr>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483" name="直線コネクタ 482">
          <a:extLst>
            <a:ext uri="{FF2B5EF4-FFF2-40B4-BE49-F238E27FC236}">
              <a16:creationId xmlns:a16="http://schemas.microsoft.com/office/drawing/2014/main" id="{F2AFBD88-197D-4FA2-BF09-9F00FD7D69A4}"/>
            </a:ext>
          </a:extLst>
        </xdr:cNvPr>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484" name="テキスト ボックス 483">
          <a:extLst>
            <a:ext uri="{FF2B5EF4-FFF2-40B4-BE49-F238E27FC236}">
              <a16:creationId xmlns:a16="http://schemas.microsoft.com/office/drawing/2014/main" id="{86960D18-BDE2-4B5A-A141-108713C8C462}"/>
            </a:ext>
          </a:extLst>
        </xdr:cNvPr>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485" name="直線コネクタ 484">
          <a:extLst>
            <a:ext uri="{FF2B5EF4-FFF2-40B4-BE49-F238E27FC236}">
              <a16:creationId xmlns:a16="http://schemas.microsoft.com/office/drawing/2014/main" id="{62061081-D9F5-4EB7-AFD1-04B30E73614D}"/>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486" name="テキスト ボックス 485">
          <a:extLst>
            <a:ext uri="{FF2B5EF4-FFF2-40B4-BE49-F238E27FC236}">
              <a16:creationId xmlns:a16="http://schemas.microsoft.com/office/drawing/2014/main" id="{49BEE566-67C8-4EAF-9119-0C8A3379FE8D}"/>
            </a:ext>
          </a:extLst>
        </xdr:cNvPr>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487" name="直線コネクタ 486">
          <a:extLst>
            <a:ext uri="{FF2B5EF4-FFF2-40B4-BE49-F238E27FC236}">
              <a16:creationId xmlns:a16="http://schemas.microsoft.com/office/drawing/2014/main" id="{2CF13934-D6B0-45BF-8BCF-245FDA3F0718}"/>
            </a:ext>
          </a:extLst>
        </xdr:cNvPr>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488" name="テキスト ボックス 487">
          <a:extLst>
            <a:ext uri="{FF2B5EF4-FFF2-40B4-BE49-F238E27FC236}">
              <a16:creationId xmlns:a16="http://schemas.microsoft.com/office/drawing/2014/main" id="{D1BFD380-52FD-4C9D-9854-35181C737E09}"/>
            </a:ext>
          </a:extLst>
        </xdr:cNvPr>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489" name="直線コネクタ 488">
          <a:extLst>
            <a:ext uri="{FF2B5EF4-FFF2-40B4-BE49-F238E27FC236}">
              <a16:creationId xmlns:a16="http://schemas.microsoft.com/office/drawing/2014/main" id="{AC4FD863-40A8-427A-B109-F8BD584DCCCA}"/>
            </a:ext>
          </a:extLst>
        </xdr:cNvPr>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490" name="テキスト ボックス 489">
          <a:extLst>
            <a:ext uri="{FF2B5EF4-FFF2-40B4-BE49-F238E27FC236}">
              <a16:creationId xmlns:a16="http://schemas.microsoft.com/office/drawing/2014/main" id="{78CE00D5-0A11-4B53-9538-F2EA30CCB2ED}"/>
            </a:ext>
          </a:extLst>
        </xdr:cNvPr>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491" name="直線コネクタ 490">
          <a:extLst>
            <a:ext uri="{FF2B5EF4-FFF2-40B4-BE49-F238E27FC236}">
              <a16:creationId xmlns:a16="http://schemas.microsoft.com/office/drawing/2014/main" id="{120E2274-3B49-4030-A8E3-CC44DFE9D066}"/>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492" name="テキスト ボックス 491">
          <a:extLst>
            <a:ext uri="{FF2B5EF4-FFF2-40B4-BE49-F238E27FC236}">
              <a16:creationId xmlns:a16="http://schemas.microsoft.com/office/drawing/2014/main" id="{E59D4329-626C-45B3-ACCB-575057019964}"/>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493" name="【庁舎】&#10;一人当たり面積グラフ枠">
          <a:extLst>
            <a:ext uri="{FF2B5EF4-FFF2-40B4-BE49-F238E27FC236}">
              <a16:creationId xmlns:a16="http://schemas.microsoft.com/office/drawing/2014/main" id="{2C015259-3B4B-4861-A8F5-3E18C179A68C}"/>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96393</xdr:rowOff>
    </xdr:from>
    <xdr:to>
      <xdr:col>116</xdr:col>
      <xdr:colOff>62864</xdr:colOff>
      <xdr:row>108</xdr:row>
      <xdr:rowOff>32765</xdr:rowOff>
    </xdr:to>
    <xdr:cxnSp macro="">
      <xdr:nvCxnSpPr>
        <xdr:cNvPr id="494" name="直線コネクタ 493">
          <a:extLst>
            <a:ext uri="{FF2B5EF4-FFF2-40B4-BE49-F238E27FC236}">
              <a16:creationId xmlns:a16="http://schemas.microsoft.com/office/drawing/2014/main" id="{9BA95BDA-9F63-4B25-AE05-4EDD9862469E}"/>
            </a:ext>
          </a:extLst>
        </xdr:cNvPr>
        <xdr:cNvCxnSpPr/>
      </xdr:nvCxnSpPr>
      <xdr:spPr>
        <a:xfrm flipV="1">
          <a:off x="22160864" y="17241393"/>
          <a:ext cx="0" cy="1307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36592</xdr:rowOff>
    </xdr:from>
    <xdr:ext cx="469744" cy="259045"/>
    <xdr:sp macro="" textlink="">
      <xdr:nvSpPr>
        <xdr:cNvPr id="495" name="【庁舎】&#10;一人当たり面積最小値テキスト">
          <a:extLst>
            <a:ext uri="{FF2B5EF4-FFF2-40B4-BE49-F238E27FC236}">
              <a16:creationId xmlns:a16="http://schemas.microsoft.com/office/drawing/2014/main" id="{07A2FB32-379D-44C3-B67A-7459D09D9EF5}"/>
            </a:ext>
          </a:extLst>
        </xdr:cNvPr>
        <xdr:cNvSpPr txBox="1"/>
      </xdr:nvSpPr>
      <xdr:spPr>
        <a:xfrm>
          <a:off x="22199600" y="185531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32765</xdr:rowOff>
    </xdr:from>
    <xdr:to>
      <xdr:col>116</xdr:col>
      <xdr:colOff>152400</xdr:colOff>
      <xdr:row>108</xdr:row>
      <xdr:rowOff>32765</xdr:rowOff>
    </xdr:to>
    <xdr:cxnSp macro="">
      <xdr:nvCxnSpPr>
        <xdr:cNvPr id="496" name="直線コネクタ 495">
          <a:extLst>
            <a:ext uri="{FF2B5EF4-FFF2-40B4-BE49-F238E27FC236}">
              <a16:creationId xmlns:a16="http://schemas.microsoft.com/office/drawing/2014/main" id="{ECC31575-54EF-4E50-8A74-CF92D99B959A}"/>
            </a:ext>
          </a:extLst>
        </xdr:cNvPr>
        <xdr:cNvCxnSpPr/>
      </xdr:nvCxnSpPr>
      <xdr:spPr>
        <a:xfrm>
          <a:off x="22072600" y="185493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43070</xdr:rowOff>
    </xdr:from>
    <xdr:ext cx="469744" cy="259045"/>
    <xdr:sp macro="" textlink="">
      <xdr:nvSpPr>
        <xdr:cNvPr id="497" name="【庁舎】&#10;一人当たり面積最大値テキスト">
          <a:extLst>
            <a:ext uri="{FF2B5EF4-FFF2-40B4-BE49-F238E27FC236}">
              <a16:creationId xmlns:a16="http://schemas.microsoft.com/office/drawing/2014/main" id="{9A46E7F2-A6F0-4B1D-9B65-7036801307A6}"/>
            </a:ext>
          </a:extLst>
        </xdr:cNvPr>
        <xdr:cNvSpPr txBox="1"/>
      </xdr:nvSpPr>
      <xdr:spPr>
        <a:xfrm>
          <a:off x="22199600" y="170166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96393</xdr:rowOff>
    </xdr:from>
    <xdr:to>
      <xdr:col>116</xdr:col>
      <xdr:colOff>152400</xdr:colOff>
      <xdr:row>100</xdr:row>
      <xdr:rowOff>96393</xdr:rowOff>
    </xdr:to>
    <xdr:cxnSp macro="">
      <xdr:nvCxnSpPr>
        <xdr:cNvPr id="498" name="直線コネクタ 497">
          <a:extLst>
            <a:ext uri="{FF2B5EF4-FFF2-40B4-BE49-F238E27FC236}">
              <a16:creationId xmlns:a16="http://schemas.microsoft.com/office/drawing/2014/main" id="{1C1152F5-25A9-4664-A55A-6EC431788F98}"/>
            </a:ext>
          </a:extLst>
        </xdr:cNvPr>
        <xdr:cNvCxnSpPr/>
      </xdr:nvCxnSpPr>
      <xdr:spPr>
        <a:xfrm>
          <a:off x="22072600" y="17241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33926</xdr:rowOff>
    </xdr:from>
    <xdr:ext cx="469744" cy="259045"/>
    <xdr:sp macro="" textlink="">
      <xdr:nvSpPr>
        <xdr:cNvPr id="499" name="【庁舎】&#10;一人当たり面積平均値テキスト">
          <a:extLst>
            <a:ext uri="{FF2B5EF4-FFF2-40B4-BE49-F238E27FC236}">
              <a16:creationId xmlns:a16="http://schemas.microsoft.com/office/drawing/2014/main" id="{AAFB4A9D-C78A-41CC-ABE7-31E39E017FE9}"/>
            </a:ext>
          </a:extLst>
        </xdr:cNvPr>
        <xdr:cNvSpPr txBox="1"/>
      </xdr:nvSpPr>
      <xdr:spPr>
        <a:xfrm>
          <a:off x="22199600" y="182076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55499</xdr:rowOff>
    </xdr:from>
    <xdr:to>
      <xdr:col>116</xdr:col>
      <xdr:colOff>114300</xdr:colOff>
      <xdr:row>106</xdr:row>
      <xdr:rowOff>157099</xdr:rowOff>
    </xdr:to>
    <xdr:sp macro="" textlink="">
      <xdr:nvSpPr>
        <xdr:cNvPr id="500" name="フローチャート: 判断 499">
          <a:extLst>
            <a:ext uri="{FF2B5EF4-FFF2-40B4-BE49-F238E27FC236}">
              <a16:creationId xmlns:a16="http://schemas.microsoft.com/office/drawing/2014/main" id="{307B2ACF-F14E-4CDC-A476-EC6F6BC3219E}"/>
            </a:ext>
          </a:extLst>
        </xdr:cNvPr>
        <xdr:cNvSpPr/>
      </xdr:nvSpPr>
      <xdr:spPr>
        <a:xfrm>
          <a:off x="22110700" y="18229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77215</xdr:rowOff>
    </xdr:from>
    <xdr:to>
      <xdr:col>112</xdr:col>
      <xdr:colOff>38100</xdr:colOff>
      <xdr:row>107</xdr:row>
      <xdr:rowOff>7365</xdr:rowOff>
    </xdr:to>
    <xdr:sp macro="" textlink="">
      <xdr:nvSpPr>
        <xdr:cNvPr id="501" name="フローチャート: 判断 500">
          <a:extLst>
            <a:ext uri="{FF2B5EF4-FFF2-40B4-BE49-F238E27FC236}">
              <a16:creationId xmlns:a16="http://schemas.microsoft.com/office/drawing/2014/main" id="{2A212515-965A-4C6B-8539-3DAEB9A169F1}"/>
            </a:ext>
          </a:extLst>
        </xdr:cNvPr>
        <xdr:cNvSpPr/>
      </xdr:nvSpPr>
      <xdr:spPr>
        <a:xfrm>
          <a:off x="21272500" y="18250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93980</xdr:rowOff>
    </xdr:from>
    <xdr:to>
      <xdr:col>107</xdr:col>
      <xdr:colOff>101600</xdr:colOff>
      <xdr:row>107</xdr:row>
      <xdr:rowOff>24130</xdr:rowOff>
    </xdr:to>
    <xdr:sp macro="" textlink="">
      <xdr:nvSpPr>
        <xdr:cNvPr id="502" name="フローチャート: 判断 501">
          <a:extLst>
            <a:ext uri="{FF2B5EF4-FFF2-40B4-BE49-F238E27FC236}">
              <a16:creationId xmlns:a16="http://schemas.microsoft.com/office/drawing/2014/main" id="{360DCC60-875B-4C99-8D0F-0097B4519FD8}"/>
            </a:ext>
          </a:extLst>
        </xdr:cNvPr>
        <xdr:cNvSpPr/>
      </xdr:nvSpPr>
      <xdr:spPr>
        <a:xfrm>
          <a:off x="20383500" y="18267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100837</xdr:rowOff>
    </xdr:from>
    <xdr:to>
      <xdr:col>102</xdr:col>
      <xdr:colOff>165100</xdr:colOff>
      <xdr:row>107</xdr:row>
      <xdr:rowOff>30987</xdr:rowOff>
    </xdr:to>
    <xdr:sp macro="" textlink="">
      <xdr:nvSpPr>
        <xdr:cNvPr id="503" name="フローチャート: 判断 502">
          <a:extLst>
            <a:ext uri="{FF2B5EF4-FFF2-40B4-BE49-F238E27FC236}">
              <a16:creationId xmlns:a16="http://schemas.microsoft.com/office/drawing/2014/main" id="{E11BD4E0-D690-4DDC-9E11-C9931167587A}"/>
            </a:ext>
          </a:extLst>
        </xdr:cNvPr>
        <xdr:cNvSpPr/>
      </xdr:nvSpPr>
      <xdr:spPr>
        <a:xfrm>
          <a:off x="19494500" y="18274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106</xdr:row>
      <xdr:rowOff>108838</xdr:rowOff>
    </xdr:from>
    <xdr:to>
      <xdr:col>98</xdr:col>
      <xdr:colOff>38100</xdr:colOff>
      <xdr:row>107</xdr:row>
      <xdr:rowOff>38988</xdr:rowOff>
    </xdr:to>
    <xdr:sp macro="" textlink="">
      <xdr:nvSpPr>
        <xdr:cNvPr id="504" name="フローチャート: 判断 503">
          <a:extLst>
            <a:ext uri="{FF2B5EF4-FFF2-40B4-BE49-F238E27FC236}">
              <a16:creationId xmlns:a16="http://schemas.microsoft.com/office/drawing/2014/main" id="{1DB08B3C-307E-485C-B9C7-0A837C0C40D4}"/>
            </a:ext>
          </a:extLst>
        </xdr:cNvPr>
        <xdr:cNvSpPr/>
      </xdr:nvSpPr>
      <xdr:spPr>
        <a:xfrm>
          <a:off x="18605500" y="1828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505" name="テキスト ボックス 504">
          <a:extLst>
            <a:ext uri="{FF2B5EF4-FFF2-40B4-BE49-F238E27FC236}">
              <a16:creationId xmlns:a16="http://schemas.microsoft.com/office/drawing/2014/main" id="{4099E14A-B2AF-42CA-BBDB-48BBE0CC7668}"/>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506" name="テキスト ボックス 505">
          <a:extLst>
            <a:ext uri="{FF2B5EF4-FFF2-40B4-BE49-F238E27FC236}">
              <a16:creationId xmlns:a16="http://schemas.microsoft.com/office/drawing/2014/main" id="{0ADB4F93-DCC2-464A-8302-D29DE3AA47BA}"/>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507" name="テキスト ボックス 506">
          <a:extLst>
            <a:ext uri="{FF2B5EF4-FFF2-40B4-BE49-F238E27FC236}">
              <a16:creationId xmlns:a16="http://schemas.microsoft.com/office/drawing/2014/main" id="{8C145CAC-6B92-42F0-8E81-B71ADA58F0A0}"/>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508" name="テキスト ボックス 507">
          <a:extLst>
            <a:ext uri="{FF2B5EF4-FFF2-40B4-BE49-F238E27FC236}">
              <a16:creationId xmlns:a16="http://schemas.microsoft.com/office/drawing/2014/main" id="{DD86F504-6A8B-4CFA-B7E8-05A2407288A2}"/>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509" name="テキスト ボックス 508">
          <a:extLst>
            <a:ext uri="{FF2B5EF4-FFF2-40B4-BE49-F238E27FC236}">
              <a16:creationId xmlns:a16="http://schemas.microsoft.com/office/drawing/2014/main" id="{5BAC9C3A-83A3-4889-989C-216D5612DDFC}"/>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102</xdr:row>
      <xdr:rowOff>59310</xdr:rowOff>
    </xdr:from>
    <xdr:to>
      <xdr:col>116</xdr:col>
      <xdr:colOff>114300</xdr:colOff>
      <xdr:row>102</xdr:row>
      <xdr:rowOff>160910</xdr:rowOff>
    </xdr:to>
    <xdr:sp macro="" textlink="">
      <xdr:nvSpPr>
        <xdr:cNvPr id="510" name="楕円 509">
          <a:extLst>
            <a:ext uri="{FF2B5EF4-FFF2-40B4-BE49-F238E27FC236}">
              <a16:creationId xmlns:a16="http://schemas.microsoft.com/office/drawing/2014/main" id="{0D5FD526-061E-4D5E-B21C-735152E02BE3}"/>
            </a:ext>
          </a:extLst>
        </xdr:cNvPr>
        <xdr:cNvSpPr/>
      </xdr:nvSpPr>
      <xdr:spPr>
        <a:xfrm>
          <a:off x="22110700" y="17547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101</xdr:row>
      <xdr:rowOff>82187</xdr:rowOff>
    </xdr:from>
    <xdr:ext cx="469744" cy="259045"/>
    <xdr:sp macro="" textlink="">
      <xdr:nvSpPr>
        <xdr:cNvPr id="511" name="【庁舎】&#10;一人当たり面積該当値テキスト">
          <a:extLst>
            <a:ext uri="{FF2B5EF4-FFF2-40B4-BE49-F238E27FC236}">
              <a16:creationId xmlns:a16="http://schemas.microsoft.com/office/drawing/2014/main" id="{754BA681-AF00-40B1-81FC-FF4E83F7F4FF}"/>
            </a:ext>
          </a:extLst>
        </xdr:cNvPr>
        <xdr:cNvSpPr txBox="1"/>
      </xdr:nvSpPr>
      <xdr:spPr>
        <a:xfrm>
          <a:off x="22199600" y="173986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102</xdr:row>
      <xdr:rowOff>88646</xdr:rowOff>
    </xdr:from>
    <xdr:to>
      <xdr:col>112</xdr:col>
      <xdr:colOff>38100</xdr:colOff>
      <xdr:row>103</xdr:row>
      <xdr:rowOff>18796</xdr:rowOff>
    </xdr:to>
    <xdr:sp macro="" textlink="">
      <xdr:nvSpPr>
        <xdr:cNvPr id="512" name="楕円 511">
          <a:extLst>
            <a:ext uri="{FF2B5EF4-FFF2-40B4-BE49-F238E27FC236}">
              <a16:creationId xmlns:a16="http://schemas.microsoft.com/office/drawing/2014/main" id="{14E245E0-6E1D-49DE-8CDE-26362B590697}"/>
            </a:ext>
          </a:extLst>
        </xdr:cNvPr>
        <xdr:cNvSpPr/>
      </xdr:nvSpPr>
      <xdr:spPr>
        <a:xfrm>
          <a:off x="21272500" y="175765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102</xdr:row>
      <xdr:rowOff>110110</xdr:rowOff>
    </xdr:from>
    <xdr:to>
      <xdr:col>116</xdr:col>
      <xdr:colOff>63500</xdr:colOff>
      <xdr:row>102</xdr:row>
      <xdr:rowOff>139446</xdr:rowOff>
    </xdr:to>
    <xdr:cxnSp macro="">
      <xdr:nvCxnSpPr>
        <xdr:cNvPr id="513" name="直線コネクタ 512">
          <a:extLst>
            <a:ext uri="{FF2B5EF4-FFF2-40B4-BE49-F238E27FC236}">
              <a16:creationId xmlns:a16="http://schemas.microsoft.com/office/drawing/2014/main" id="{68E1B6FD-E42C-469D-A72D-CF17E86752BD}"/>
            </a:ext>
          </a:extLst>
        </xdr:cNvPr>
        <xdr:cNvCxnSpPr/>
      </xdr:nvCxnSpPr>
      <xdr:spPr>
        <a:xfrm flipV="1">
          <a:off x="21323300" y="17598010"/>
          <a:ext cx="838200" cy="293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102</xdr:row>
      <xdr:rowOff>108838</xdr:rowOff>
    </xdr:from>
    <xdr:to>
      <xdr:col>107</xdr:col>
      <xdr:colOff>101600</xdr:colOff>
      <xdr:row>103</xdr:row>
      <xdr:rowOff>38988</xdr:rowOff>
    </xdr:to>
    <xdr:sp macro="" textlink="">
      <xdr:nvSpPr>
        <xdr:cNvPr id="514" name="楕円 513">
          <a:extLst>
            <a:ext uri="{FF2B5EF4-FFF2-40B4-BE49-F238E27FC236}">
              <a16:creationId xmlns:a16="http://schemas.microsoft.com/office/drawing/2014/main" id="{7638D8AA-07A8-420C-81F5-C29A6F6EF3D8}"/>
            </a:ext>
          </a:extLst>
        </xdr:cNvPr>
        <xdr:cNvSpPr/>
      </xdr:nvSpPr>
      <xdr:spPr>
        <a:xfrm>
          <a:off x="20383500" y="17596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102</xdr:row>
      <xdr:rowOff>139446</xdr:rowOff>
    </xdr:from>
    <xdr:to>
      <xdr:col>111</xdr:col>
      <xdr:colOff>177800</xdr:colOff>
      <xdr:row>102</xdr:row>
      <xdr:rowOff>159638</xdr:rowOff>
    </xdr:to>
    <xdr:cxnSp macro="">
      <xdr:nvCxnSpPr>
        <xdr:cNvPr id="515" name="直線コネクタ 514">
          <a:extLst>
            <a:ext uri="{FF2B5EF4-FFF2-40B4-BE49-F238E27FC236}">
              <a16:creationId xmlns:a16="http://schemas.microsoft.com/office/drawing/2014/main" id="{92B202A9-715F-4065-933E-457FED39D745}"/>
            </a:ext>
          </a:extLst>
        </xdr:cNvPr>
        <xdr:cNvCxnSpPr/>
      </xdr:nvCxnSpPr>
      <xdr:spPr>
        <a:xfrm flipV="1">
          <a:off x="20434300" y="17627346"/>
          <a:ext cx="889000" cy="20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102</xdr:row>
      <xdr:rowOff>137413</xdr:rowOff>
    </xdr:from>
    <xdr:to>
      <xdr:col>102</xdr:col>
      <xdr:colOff>165100</xdr:colOff>
      <xdr:row>103</xdr:row>
      <xdr:rowOff>67563</xdr:rowOff>
    </xdr:to>
    <xdr:sp macro="" textlink="">
      <xdr:nvSpPr>
        <xdr:cNvPr id="516" name="楕円 515">
          <a:extLst>
            <a:ext uri="{FF2B5EF4-FFF2-40B4-BE49-F238E27FC236}">
              <a16:creationId xmlns:a16="http://schemas.microsoft.com/office/drawing/2014/main" id="{40B6FB8C-0138-4D67-8817-1D53A1A0EAB3}"/>
            </a:ext>
          </a:extLst>
        </xdr:cNvPr>
        <xdr:cNvSpPr/>
      </xdr:nvSpPr>
      <xdr:spPr>
        <a:xfrm>
          <a:off x="19494500" y="17625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102</xdr:row>
      <xdr:rowOff>159638</xdr:rowOff>
    </xdr:from>
    <xdr:to>
      <xdr:col>107</xdr:col>
      <xdr:colOff>50800</xdr:colOff>
      <xdr:row>103</xdr:row>
      <xdr:rowOff>16763</xdr:rowOff>
    </xdr:to>
    <xdr:cxnSp macro="">
      <xdr:nvCxnSpPr>
        <xdr:cNvPr id="517" name="直線コネクタ 516">
          <a:extLst>
            <a:ext uri="{FF2B5EF4-FFF2-40B4-BE49-F238E27FC236}">
              <a16:creationId xmlns:a16="http://schemas.microsoft.com/office/drawing/2014/main" id="{D122069A-BA41-40BE-B810-E7C9150CA3A1}"/>
            </a:ext>
          </a:extLst>
        </xdr:cNvPr>
        <xdr:cNvCxnSpPr/>
      </xdr:nvCxnSpPr>
      <xdr:spPr>
        <a:xfrm flipV="1">
          <a:off x="19545300" y="17647538"/>
          <a:ext cx="889000" cy="285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102</xdr:row>
      <xdr:rowOff>22733</xdr:rowOff>
    </xdr:from>
    <xdr:to>
      <xdr:col>98</xdr:col>
      <xdr:colOff>38100</xdr:colOff>
      <xdr:row>102</xdr:row>
      <xdr:rowOff>124333</xdr:rowOff>
    </xdr:to>
    <xdr:sp macro="" textlink="">
      <xdr:nvSpPr>
        <xdr:cNvPr id="518" name="楕円 517">
          <a:extLst>
            <a:ext uri="{FF2B5EF4-FFF2-40B4-BE49-F238E27FC236}">
              <a16:creationId xmlns:a16="http://schemas.microsoft.com/office/drawing/2014/main" id="{E3A62741-CD90-4CFB-8D6C-B26BADF97218}"/>
            </a:ext>
          </a:extLst>
        </xdr:cNvPr>
        <xdr:cNvSpPr/>
      </xdr:nvSpPr>
      <xdr:spPr>
        <a:xfrm>
          <a:off x="18605500" y="175106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102</xdr:row>
      <xdr:rowOff>73533</xdr:rowOff>
    </xdr:from>
    <xdr:to>
      <xdr:col>102</xdr:col>
      <xdr:colOff>114300</xdr:colOff>
      <xdr:row>103</xdr:row>
      <xdr:rowOff>16763</xdr:rowOff>
    </xdr:to>
    <xdr:cxnSp macro="">
      <xdr:nvCxnSpPr>
        <xdr:cNvPr id="519" name="直線コネクタ 518">
          <a:extLst>
            <a:ext uri="{FF2B5EF4-FFF2-40B4-BE49-F238E27FC236}">
              <a16:creationId xmlns:a16="http://schemas.microsoft.com/office/drawing/2014/main" id="{826B3B59-1081-46AC-8546-60FC0C676575}"/>
            </a:ext>
          </a:extLst>
        </xdr:cNvPr>
        <xdr:cNvCxnSpPr/>
      </xdr:nvCxnSpPr>
      <xdr:spPr>
        <a:xfrm>
          <a:off x="18656300" y="17561433"/>
          <a:ext cx="889000" cy="114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169942</xdr:rowOff>
    </xdr:from>
    <xdr:ext cx="469744" cy="259045"/>
    <xdr:sp macro="" textlink="">
      <xdr:nvSpPr>
        <xdr:cNvPr id="520" name="n_1aveValue【庁舎】&#10;一人当たり面積">
          <a:extLst>
            <a:ext uri="{FF2B5EF4-FFF2-40B4-BE49-F238E27FC236}">
              <a16:creationId xmlns:a16="http://schemas.microsoft.com/office/drawing/2014/main" id="{C137BF54-0834-41D3-AF27-9C44F426E0C3}"/>
            </a:ext>
          </a:extLst>
        </xdr:cNvPr>
        <xdr:cNvSpPr txBox="1"/>
      </xdr:nvSpPr>
      <xdr:spPr>
        <a:xfrm>
          <a:off x="21075727" y="183436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15257</xdr:rowOff>
    </xdr:from>
    <xdr:ext cx="469744" cy="259045"/>
    <xdr:sp macro="" textlink="">
      <xdr:nvSpPr>
        <xdr:cNvPr id="521" name="n_2aveValue【庁舎】&#10;一人当たり面積">
          <a:extLst>
            <a:ext uri="{FF2B5EF4-FFF2-40B4-BE49-F238E27FC236}">
              <a16:creationId xmlns:a16="http://schemas.microsoft.com/office/drawing/2014/main" id="{7DE52F0F-1B5F-43FD-8091-F25728D9765A}"/>
            </a:ext>
          </a:extLst>
        </xdr:cNvPr>
        <xdr:cNvSpPr txBox="1"/>
      </xdr:nvSpPr>
      <xdr:spPr>
        <a:xfrm>
          <a:off x="20199427" y="18360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22114</xdr:rowOff>
    </xdr:from>
    <xdr:ext cx="469744" cy="259045"/>
    <xdr:sp macro="" textlink="">
      <xdr:nvSpPr>
        <xdr:cNvPr id="522" name="n_3aveValue【庁舎】&#10;一人当たり面積">
          <a:extLst>
            <a:ext uri="{FF2B5EF4-FFF2-40B4-BE49-F238E27FC236}">
              <a16:creationId xmlns:a16="http://schemas.microsoft.com/office/drawing/2014/main" id="{F289DAAF-DB24-4F3F-9850-99010AAD1222}"/>
            </a:ext>
          </a:extLst>
        </xdr:cNvPr>
        <xdr:cNvSpPr txBox="1"/>
      </xdr:nvSpPr>
      <xdr:spPr>
        <a:xfrm>
          <a:off x="19310427" y="183672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30115</xdr:rowOff>
    </xdr:from>
    <xdr:ext cx="469744" cy="259045"/>
    <xdr:sp macro="" textlink="">
      <xdr:nvSpPr>
        <xdr:cNvPr id="523" name="n_4aveValue【庁舎】&#10;一人当たり面積">
          <a:extLst>
            <a:ext uri="{FF2B5EF4-FFF2-40B4-BE49-F238E27FC236}">
              <a16:creationId xmlns:a16="http://schemas.microsoft.com/office/drawing/2014/main" id="{C72674CA-A7FB-4C5F-9689-E8776D223B02}"/>
            </a:ext>
          </a:extLst>
        </xdr:cNvPr>
        <xdr:cNvSpPr txBox="1"/>
      </xdr:nvSpPr>
      <xdr:spPr>
        <a:xfrm>
          <a:off x="18421427" y="183752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101</xdr:row>
      <xdr:rowOff>35323</xdr:rowOff>
    </xdr:from>
    <xdr:ext cx="469744" cy="259045"/>
    <xdr:sp macro="" textlink="">
      <xdr:nvSpPr>
        <xdr:cNvPr id="524" name="n_1mainValue【庁舎】&#10;一人当たり面積">
          <a:extLst>
            <a:ext uri="{FF2B5EF4-FFF2-40B4-BE49-F238E27FC236}">
              <a16:creationId xmlns:a16="http://schemas.microsoft.com/office/drawing/2014/main" id="{63CFCC6B-E414-4815-84A7-18DB0619D191}"/>
            </a:ext>
          </a:extLst>
        </xdr:cNvPr>
        <xdr:cNvSpPr txBox="1"/>
      </xdr:nvSpPr>
      <xdr:spPr>
        <a:xfrm>
          <a:off x="21075727" y="17351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101</xdr:row>
      <xdr:rowOff>55515</xdr:rowOff>
    </xdr:from>
    <xdr:ext cx="469744" cy="259045"/>
    <xdr:sp macro="" textlink="">
      <xdr:nvSpPr>
        <xdr:cNvPr id="525" name="n_2mainValue【庁舎】&#10;一人当たり面積">
          <a:extLst>
            <a:ext uri="{FF2B5EF4-FFF2-40B4-BE49-F238E27FC236}">
              <a16:creationId xmlns:a16="http://schemas.microsoft.com/office/drawing/2014/main" id="{3F3A3A63-F52E-49B1-A1AC-B91A63EDD432}"/>
            </a:ext>
          </a:extLst>
        </xdr:cNvPr>
        <xdr:cNvSpPr txBox="1"/>
      </xdr:nvSpPr>
      <xdr:spPr>
        <a:xfrm>
          <a:off x="20199427" y="17371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101</xdr:row>
      <xdr:rowOff>84090</xdr:rowOff>
    </xdr:from>
    <xdr:ext cx="469744" cy="259045"/>
    <xdr:sp macro="" textlink="">
      <xdr:nvSpPr>
        <xdr:cNvPr id="526" name="n_3mainValue【庁舎】&#10;一人当たり面積">
          <a:extLst>
            <a:ext uri="{FF2B5EF4-FFF2-40B4-BE49-F238E27FC236}">
              <a16:creationId xmlns:a16="http://schemas.microsoft.com/office/drawing/2014/main" id="{60D47879-82FB-4726-8CDA-ACE478D7EEE1}"/>
            </a:ext>
          </a:extLst>
        </xdr:cNvPr>
        <xdr:cNvSpPr txBox="1"/>
      </xdr:nvSpPr>
      <xdr:spPr>
        <a:xfrm>
          <a:off x="19310427" y="174005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100</xdr:row>
      <xdr:rowOff>140860</xdr:rowOff>
    </xdr:from>
    <xdr:ext cx="469744" cy="259045"/>
    <xdr:sp macro="" textlink="">
      <xdr:nvSpPr>
        <xdr:cNvPr id="527" name="n_4mainValue【庁舎】&#10;一人当たり面積">
          <a:extLst>
            <a:ext uri="{FF2B5EF4-FFF2-40B4-BE49-F238E27FC236}">
              <a16:creationId xmlns:a16="http://schemas.microsoft.com/office/drawing/2014/main" id="{2F371E33-5E84-4EF1-B500-087448AA5FC0}"/>
            </a:ext>
          </a:extLst>
        </xdr:cNvPr>
        <xdr:cNvSpPr txBox="1"/>
      </xdr:nvSpPr>
      <xdr:spPr>
        <a:xfrm>
          <a:off x="18421427" y="172858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528" name="正方形/長方形 527">
          <a:extLst>
            <a:ext uri="{FF2B5EF4-FFF2-40B4-BE49-F238E27FC236}">
              <a16:creationId xmlns:a16="http://schemas.microsoft.com/office/drawing/2014/main" id="{993FDC3D-AE46-4FB9-86D3-A6E086FD5187}"/>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29" name="正方形/長方形 528">
          <a:extLst>
            <a:ext uri="{FF2B5EF4-FFF2-40B4-BE49-F238E27FC236}">
              <a16:creationId xmlns:a16="http://schemas.microsoft.com/office/drawing/2014/main" id="{F0CC8DD0-3F4A-4F16-B984-0FD125122753}"/>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30" name="テキスト ボックス 529">
          <a:extLst>
            <a:ext uri="{FF2B5EF4-FFF2-40B4-BE49-F238E27FC236}">
              <a16:creationId xmlns:a16="http://schemas.microsoft.com/office/drawing/2014/main" id="{9BED139E-CB1B-4FEB-8C0B-ED36F12FC102}"/>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類似団体と比較すると、一般廃棄物処理施設は施設改修にも伴い償却率は減少し類似団体と同程度なっている。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今後においても固定資産台帳を基にした公共施設の適正配置と適正管理に努め財政健全化を図る。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3.xml.rels>&#65279;<?xml version="1.0" encoding="utf-8" standalone="yes"?>
<Relationships xmlns="http://schemas.openxmlformats.org/package/2006/relationships" />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5.xml.rels>&#65279;<?xml version="1.0" encoding="utf-8" standalone="yes"?>
<Relationships xmlns="http://schemas.openxmlformats.org/package/2006/relationships">
  <Relationship Id="rId2" Type="http://schemas.openxmlformats.org/officeDocument/2006/relationships/drawing" Target="../drawings/drawing3.xml"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4.xml" />
</Relationships>
</file>

<file path=xl/worksheets/_rels/sheet7.xml.rels>&#65279;<?xml version="1.0" encoding="utf-8" standalone="yes"?>
<Relationships xmlns="http://schemas.openxmlformats.org/package/2006/relationships">
  <Relationship Id="rId2" Type="http://schemas.openxmlformats.org/officeDocument/2006/relationships/drawing" Target="../drawings/drawing6.xml" />
</Relationships>
</file>

<file path=xl/worksheets/_rels/sheet8.xml.rels>&#65279;<?xml version="1.0" encoding="utf-8" standalone="yes"?>
<Relationships xmlns="http://schemas.openxmlformats.org/package/2006/relationships">
  <Relationship Id="rId2" Type="http://schemas.openxmlformats.org/officeDocument/2006/relationships/drawing" Target="../drawings/drawing7.xml" />
</Relationships>
</file>

<file path=xl/worksheets/_rels/sheet9.xml.rels>&#65279;<?xml version="1.0" encoding="utf-8" standalone="yes"?>
<Relationships xmlns="http://schemas.openxmlformats.org/package/2006/relationships">
  <Relationship Id="rId2" Type="http://schemas.openxmlformats.org/officeDocument/2006/relationships/drawing" Target="../drawings/drawing8.xml" />
</Relationships>
</file>

<file path=xl/worksheets/_rels/sheet10.xml.rels>&#65279;<?xml version="1.0" encoding="utf-8" standalone="yes"?>
<Relationships xmlns="http://schemas.openxmlformats.org/package/2006/relationships">
  <Relationship Id="rId2" Type="http://schemas.openxmlformats.org/officeDocument/2006/relationships/drawing" Target="../drawings/drawing9.xml" />
</Relationships>
</file>

<file path=xl/worksheets/_rels/sheet11.xml.rels>&#65279;<?xml version="1.0" encoding="utf-8" standalone="yes"?>
<Relationships xmlns="http://schemas.openxmlformats.org/package/2006/relationships">
  <Relationship Id="rId2" Type="http://schemas.openxmlformats.org/officeDocument/2006/relationships/drawing" Target="../drawings/drawing10.xml" />
</Relationships>
</file>

<file path=xl/worksheets/_rels/sheet12.xml.rels>&#65279;<?xml version="1.0" encoding="utf-8" standalone="yes"?>
<Relationships xmlns="http://schemas.openxmlformats.org/package/2006/relationships">
  <Relationship Id="rId2" Type="http://schemas.openxmlformats.org/officeDocument/2006/relationships/drawing" Target="../drawings/drawing11.xml" />
</Relationships>
</file>

<file path=xl/worksheets/_rels/sheet13.xml.rels>&#65279;<?xml version="1.0" encoding="utf-8" standalone="yes"?>
<Relationships xmlns="http://schemas.openxmlformats.org/package/2006/relationships">
  <Relationship Id="rId2" Type="http://schemas.openxmlformats.org/officeDocument/2006/relationships/drawing" Target="../drawings/drawing12.xml" />
</Relationships>
</file>

<file path=xl/worksheets/_rels/sheet14.xml.rels>&#65279;<?xml version="1.0" encoding="utf-8" standalone="yes"?>
<Relationships xmlns="http://schemas.openxmlformats.org/package/2006/relationships">
  <Relationship Id="rId2" Type="http://schemas.openxmlformats.org/officeDocument/2006/relationships/drawing" Target="../drawings/drawing13.xml" />
</Relationships>
</file>

<file path=xl/worksheets/_rels/sheet15.xml.rels>&#65279;<?xml version="1.0" encoding="utf-8" standalone="yes"?>
<Relationships xmlns="http://schemas.openxmlformats.org/package/2006/relationships">
  <Relationship Id="rId2" Type="http://schemas.openxmlformats.org/officeDocument/2006/relationships/drawing" Target="../drawings/drawing14.xml" />
</Relationships>
</file>

<file path=xl/worksheets/_rels/sheet16.xml.rels>&#65279;<?xml version="1.0" encoding="utf-8" standalone="yes"?>
<Relationships xmlns="http://schemas.openxmlformats.org/package/2006/relationships">
  <Relationship Id="rId2" Type="http://schemas.openxmlformats.org/officeDocument/2006/relationships/drawing" Target="../drawings/drawing15.xml" />
</Relationships>
</file>

<file path=xl/worksheets/_rels/sheet17.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6"/>
  <sheetViews>
    <sheetView showGridLines="0" topLeftCell="A13" zoomScale="85" zoomScaleNormal="85" workbookViewId="0"/>
  </sheetViews>
  <sheetFormatPr defaultColWidth="0" defaultRowHeight="11.25" zeroHeight="1" x14ac:dyDescent="0.15"/>
  <cols>
    <col min="1" max="11" width="2.125" style="176" customWidth="1"/>
    <col min="12" max="12" width="2.25" style="176" customWidth="1"/>
    <col min="13" max="17" width="2.375" style="176" customWidth="1"/>
    <col min="18" max="119" width="2.125" style="176" customWidth="1"/>
    <col min="120" max="16384" width="0" style="176" hidden="1"/>
  </cols>
  <sheetData>
    <row r="1" spans="1:119" ht="33" customHeight="1" x14ac:dyDescent="0.15">
      <c r="B1" s="627" t="s">
        <v>82</v>
      </c>
      <c r="C1" s="627"/>
      <c r="D1" s="627"/>
      <c r="E1" s="627"/>
      <c r="F1" s="627"/>
      <c r="G1" s="627"/>
      <c r="H1" s="627"/>
      <c r="I1" s="627"/>
      <c r="J1" s="627"/>
      <c r="K1" s="627"/>
      <c r="L1" s="627"/>
      <c r="M1" s="627"/>
      <c r="N1" s="627"/>
      <c r="O1" s="627"/>
      <c r="P1" s="627"/>
      <c r="Q1" s="627"/>
      <c r="R1" s="627"/>
      <c r="S1" s="627"/>
      <c r="T1" s="627"/>
      <c r="U1" s="627"/>
      <c r="V1" s="627"/>
      <c r="W1" s="627"/>
      <c r="X1" s="627"/>
      <c r="Y1" s="627"/>
      <c r="Z1" s="627"/>
      <c r="AA1" s="627"/>
      <c r="AB1" s="627"/>
      <c r="AC1" s="627"/>
      <c r="AD1" s="627"/>
      <c r="AE1" s="627"/>
      <c r="AF1" s="627"/>
      <c r="AG1" s="627"/>
      <c r="AH1" s="627"/>
      <c r="AI1" s="627"/>
      <c r="AJ1" s="627"/>
      <c r="AK1" s="627"/>
      <c r="AL1" s="627"/>
      <c r="AM1" s="627"/>
      <c r="AN1" s="627"/>
      <c r="AO1" s="627"/>
      <c r="AP1" s="627"/>
      <c r="AQ1" s="627"/>
      <c r="AR1" s="627"/>
      <c r="AS1" s="627"/>
      <c r="AT1" s="627"/>
      <c r="AU1" s="627"/>
      <c r="AV1" s="627"/>
      <c r="AW1" s="627"/>
      <c r="AX1" s="627"/>
      <c r="AY1" s="627"/>
      <c r="AZ1" s="627"/>
      <c r="BA1" s="627"/>
      <c r="BB1" s="627"/>
      <c r="BC1" s="627"/>
      <c r="BD1" s="627"/>
      <c r="BE1" s="627"/>
      <c r="BF1" s="627"/>
      <c r="BG1" s="627"/>
      <c r="BH1" s="627"/>
      <c r="BI1" s="627"/>
      <c r="BJ1" s="627"/>
      <c r="BK1" s="627"/>
      <c r="BL1" s="627"/>
      <c r="BM1" s="627"/>
      <c r="BN1" s="627"/>
      <c r="BO1" s="627"/>
      <c r="BP1" s="627"/>
      <c r="BQ1" s="627"/>
      <c r="BR1" s="627"/>
      <c r="BS1" s="627"/>
      <c r="BT1" s="627"/>
      <c r="BU1" s="627"/>
      <c r="BV1" s="627"/>
      <c r="BW1" s="627"/>
      <c r="BX1" s="627"/>
      <c r="BY1" s="627"/>
      <c r="BZ1" s="627"/>
      <c r="CA1" s="627"/>
      <c r="CB1" s="627"/>
      <c r="CC1" s="627"/>
      <c r="CD1" s="627"/>
      <c r="CE1" s="627"/>
      <c r="CF1" s="627"/>
      <c r="CG1" s="627"/>
      <c r="CH1" s="627"/>
      <c r="CI1" s="627"/>
      <c r="CJ1" s="627"/>
      <c r="CK1" s="627"/>
      <c r="CL1" s="627"/>
      <c r="CM1" s="627"/>
      <c r="CN1" s="627"/>
      <c r="CO1" s="627"/>
      <c r="CP1" s="627"/>
      <c r="CQ1" s="627"/>
      <c r="CR1" s="627"/>
      <c r="CS1" s="627"/>
      <c r="CT1" s="627"/>
      <c r="CU1" s="627"/>
      <c r="CV1" s="627"/>
      <c r="CW1" s="627"/>
      <c r="CX1" s="627"/>
      <c r="CY1" s="627"/>
      <c r="CZ1" s="627"/>
      <c r="DA1" s="627"/>
      <c r="DB1" s="627"/>
      <c r="DC1" s="627"/>
      <c r="DD1" s="627"/>
      <c r="DE1" s="627"/>
      <c r="DF1" s="627"/>
      <c r="DG1" s="627"/>
      <c r="DH1" s="627"/>
      <c r="DI1" s="627"/>
      <c r="DJ1" s="177"/>
      <c r="DK1" s="177"/>
      <c r="DL1" s="177"/>
      <c r="DM1" s="177"/>
      <c r="DN1" s="177"/>
      <c r="DO1" s="177"/>
    </row>
    <row r="2" spans="1:119" ht="24.75" thickBot="1" x14ac:dyDescent="0.2">
      <c r="B2" s="178" t="s">
        <v>83</v>
      </c>
      <c r="C2" s="178"/>
      <c r="D2" s="179"/>
    </row>
    <row r="3" spans="1:119" ht="18.75" customHeight="1" thickBot="1" x14ac:dyDescent="0.2">
      <c r="A3" s="177"/>
      <c r="B3" s="628" t="s">
        <v>84</v>
      </c>
      <c r="C3" s="629"/>
      <c r="D3" s="629"/>
      <c r="E3" s="630"/>
      <c r="F3" s="630"/>
      <c r="G3" s="630"/>
      <c r="H3" s="630"/>
      <c r="I3" s="630"/>
      <c r="J3" s="630"/>
      <c r="K3" s="630"/>
      <c r="L3" s="630" t="s">
        <v>85</v>
      </c>
      <c r="M3" s="630"/>
      <c r="N3" s="630"/>
      <c r="O3" s="630"/>
      <c r="P3" s="630"/>
      <c r="Q3" s="630"/>
      <c r="R3" s="633"/>
      <c r="S3" s="633"/>
      <c r="T3" s="633"/>
      <c r="U3" s="633"/>
      <c r="V3" s="634"/>
      <c r="W3" s="524" t="s">
        <v>86</v>
      </c>
      <c r="X3" s="525"/>
      <c r="Y3" s="525"/>
      <c r="Z3" s="525"/>
      <c r="AA3" s="525"/>
      <c r="AB3" s="629"/>
      <c r="AC3" s="633" t="s">
        <v>87</v>
      </c>
      <c r="AD3" s="525"/>
      <c r="AE3" s="525"/>
      <c r="AF3" s="525"/>
      <c r="AG3" s="525"/>
      <c r="AH3" s="525"/>
      <c r="AI3" s="525"/>
      <c r="AJ3" s="525"/>
      <c r="AK3" s="525"/>
      <c r="AL3" s="595"/>
      <c r="AM3" s="524" t="s">
        <v>88</v>
      </c>
      <c r="AN3" s="525"/>
      <c r="AO3" s="525"/>
      <c r="AP3" s="525"/>
      <c r="AQ3" s="525"/>
      <c r="AR3" s="525"/>
      <c r="AS3" s="525"/>
      <c r="AT3" s="525"/>
      <c r="AU3" s="525"/>
      <c r="AV3" s="525"/>
      <c r="AW3" s="525"/>
      <c r="AX3" s="595"/>
      <c r="AY3" s="587" t="s">
        <v>1</v>
      </c>
      <c r="AZ3" s="588"/>
      <c r="BA3" s="588"/>
      <c r="BB3" s="588"/>
      <c r="BC3" s="588"/>
      <c r="BD3" s="588"/>
      <c r="BE3" s="588"/>
      <c r="BF3" s="588"/>
      <c r="BG3" s="588"/>
      <c r="BH3" s="588"/>
      <c r="BI3" s="588"/>
      <c r="BJ3" s="588"/>
      <c r="BK3" s="588"/>
      <c r="BL3" s="588"/>
      <c r="BM3" s="637"/>
      <c r="BN3" s="524" t="s">
        <v>89</v>
      </c>
      <c r="BO3" s="525"/>
      <c r="BP3" s="525"/>
      <c r="BQ3" s="525"/>
      <c r="BR3" s="525"/>
      <c r="BS3" s="525"/>
      <c r="BT3" s="525"/>
      <c r="BU3" s="595"/>
      <c r="BV3" s="524" t="s">
        <v>90</v>
      </c>
      <c r="BW3" s="525"/>
      <c r="BX3" s="525"/>
      <c r="BY3" s="525"/>
      <c r="BZ3" s="525"/>
      <c r="CA3" s="525"/>
      <c r="CB3" s="525"/>
      <c r="CC3" s="595"/>
      <c r="CD3" s="587" t="s">
        <v>1</v>
      </c>
      <c r="CE3" s="588"/>
      <c r="CF3" s="588"/>
      <c r="CG3" s="588"/>
      <c r="CH3" s="588"/>
      <c r="CI3" s="588"/>
      <c r="CJ3" s="588"/>
      <c r="CK3" s="588"/>
      <c r="CL3" s="588"/>
      <c r="CM3" s="588"/>
      <c r="CN3" s="588"/>
      <c r="CO3" s="588"/>
      <c r="CP3" s="588"/>
      <c r="CQ3" s="588"/>
      <c r="CR3" s="588"/>
      <c r="CS3" s="637"/>
      <c r="CT3" s="524" t="s">
        <v>91</v>
      </c>
      <c r="CU3" s="525"/>
      <c r="CV3" s="525"/>
      <c r="CW3" s="525"/>
      <c r="CX3" s="525"/>
      <c r="CY3" s="525"/>
      <c r="CZ3" s="525"/>
      <c r="DA3" s="595"/>
      <c r="DB3" s="524" t="s">
        <v>92</v>
      </c>
      <c r="DC3" s="525"/>
      <c r="DD3" s="525"/>
      <c r="DE3" s="525"/>
      <c r="DF3" s="525"/>
      <c r="DG3" s="525"/>
      <c r="DH3" s="525"/>
      <c r="DI3" s="595"/>
    </row>
    <row r="4" spans="1:119" ht="18.75" customHeight="1" x14ac:dyDescent="0.15">
      <c r="A4" s="177"/>
      <c r="B4" s="603"/>
      <c r="C4" s="604"/>
      <c r="D4" s="604"/>
      <c r="E4" s="605"/>
      <c r="F4" s="605"/>
      <c r="G4" s="605"/>
      <c r="H4" s="605"/>
      <c r="I4" s="605"/>
      <c r="J4" s="605"/>
      <c r="K4" s="605"/>
      <c r="L4" s="605"/>
      <c r="M4" s="605"/>
      <c r="N4" s="605"/>
      <c r="O4" s="605"/>
      <c r="P4" s="605"/>
      <c r="Q4" s="605"/>
      <c r="R4" s="609"/>
      <c r="S4" s="609"/>
      <c r="T4" s="609"/>
      <c r="U4" s="609"/>
      <c r="V4" s="610"/>
      <c r="W4" s="596"/>
      <c r="X4" s="406"/>
      <c r="Y4" s="406"/>
      <c r="Z4" s="406"/>
      <c r="AA4" s="406"/>
      <c r="AB4" s="604"/>
      <c r="AC4" s="609"/>
      <c r="AD4" s="406"/>
      <c r="AE4" s="406"/>
      <c r="AF4" s="406"/>
      <c r="AG4" s="406"/>
      <c r="AH4" s="406"/>
      <c r="AI4" s="406"/>
      <c r="AJ4" s="406"/>
      <c r="AK4" s="406"/>
      <c r="AL4" s="597"/>
      <c r="AM4" s="546"/>
      <c r="AN4" s="444"/>
      <c r="AO4" s="444"/>
      <c r="AP4" s="444"/>
      <c r="AQ4" s="444"/>
      <c r="AR4" s="444"/>
      <c r="AS4" s="444"/>
      <c r="AT4" s="444"/>
      <c r="AU4" s="444"/>
      <c r="AV4" s="444"/>
      <c r="AW4" s="444"/>
      <c r="AX4" s="636"/>
      <c r="AY4" s="481" t="s">
        <v>93</v>
      </c>
      <c r="AZ4" s="482"/>
      <c r="BA4" s="482"/>
      <c r="BB4" s="482"/>
      <c r="BC4" s="482"/>
      <c r="BD4" s="482"/>
      <c r="BE4" s="482"/>
      <c r="BF4" s="482"/>
      <c r="BG4" s="482"/>
      <c r="BH4" s="482"/>
      <c r="BI4" s="482"/>
      <c r="BJ4" s="482"/>
      <c r="BK4" s="482"/>
      <c r="BL4" s="482"/>
      <c r="BM4" s="483"/>
      <c r="BN4" s="484">
        <v>4010580</v>
      </c>
      <c r="BO4" s="485"/>
      <c r="BP4" s="485"/>
      <c r="BQ4" s="485"/>
      <c r="BR4" s="485"/>
      <c r="BS4" s="485"/>
      <c r="BT4" s="485"/>
      <c r="BU4" s="486"/>
      <c r="BV4" s="484">
        <v>4523188</v>
      </c>
      <c r="BW4" s="485"/>
      <c r="BX4" s="485"/>
      <c r="BY4" s="485"/>
      <c r="BZ4" s="485"/>
      <c r="CA4" s="485"/>
      <c r="CB4" s="485"/>
      <c r="CC4" s="486"/>
      <c r="CD4" s="621" t="s">
        <v>94</v>
      </c>
      <c r="CE4" s="622"/>
      <c r="CF4" s="622"/>
      <c r="CG4" s="622"/>
      <c r="CH4" s="622"/>
      <c r="CI4" s="622"/>
      <c r="CJ4" s="622"/>
      <c r="CK4" s="622"/>
      <c r="CL4" s="622"/>
      <c r="CM4" s="622"/>
      <c r="CN4" s="622"/>
      <c r="CO4" s="622"/>
      <c r="CP4" s="622"/>
      <c r="CQ4" s="622"/>
      <c r="CR4" s="622"/>
      <c r="CS4" s="623"/>
      <c r="CT4" s="624">
        <v>5.2</v>
      </c>
      <c r="CU4" s="625"/>
      <c r="CV4" s="625"/>
      <c r="CW4" s="625"/>
      <c r="CX4" s="625"/>
      <c r="CY4" s="625"/>
      <c r="CZ4" s="625"/>
      <c r="DA4" s="626"/>
      <c r="DB4" s="624">
        <v>3</v>
      </c>
      <c r="DC4" s="625"/>
      <c r="DD4" s="625"/>
      <c r="DE4" s="625"/>
      <c r="DF4" s="625"/>
      <c r="DG4" s="625"/>
      <c r="DH4" s="625"/>
      <c r="DI4" s="626"/>
    </row>
    <row r="5" spans="1:119" ht="18.75" customHeight="1" x14ac:dyDescent="0.15">
      <c r="A5" s="177"/>
      <c r="B5" s="631"/>
      <c r="C5" s="445"/>
      <c r="D5" s="445"/>
      <c r="E5" s="632"/>
      <c r="F5" s="632"/>
      <c r="G5" s="632"/>
      <c r="H5" s="632"/>
      <c r="I5" s="632"/>
      <c r="J5" s="632"/>
      <c r="K5" s="632"/>
      <c r="L5" s="632"/>
      <c r="M5" s="632"/>
      <c r="N5" s="632"/>
      <c r="O5" s="632"/>
      <c r="P5" s="632"/>
      <c r="Q5" s="632"/>
      <c r="R5" s="443"/>
      <c r="S5" s="443"/>
      <c r="T5" s="443"/>
      <c r="U5" s="443"/>
      <c r="V5" s="635"/>
      <c r="W5" s="546"/>
      <c r="X5" s="444"/>
      <c r="Y5" s="444"/>
      <c r="Z5" s="444"/>
      <c r="AA5" s="444"/>
      <c r="AB5" s="445"/>
      <c r="AC5" s="443"/>
      <c r="AD5" s="444"/>
      <c r="AE5" s="444"/>
      <c r="AF5" s="444"/>
      <c r="AG5" s="444"/>
      <c r="AH5" s="444"/>
      <c r="AI5" s="444"/>
      <c r="AJ5" s="444"/>
      <c r="AK5" s="444"/>
      <c r="AL5" s="636"/>
      <c r="AM5" s="512" t="s">
        <v>95</v>
      </c>
      <c r="AN5" s="412"/>
      <c r="AO5" s="412"/>
      <c r="AP5" s="412"/>
      <c r="AQ5" s="412"/>
      <c r="AR5" s="412"/>
      <c r="AS5" s="412"/>
      <c r="AT5" s="413"/>
      <c r="AU5" s="513" t="s">
        <v>96</v>
      </c>
      <c r="AV5" s="514"/>
      <c r="AW5" s="514"/>
      <c r="AX5" s="514"/>
      <c r="AY5" s="469" t="s">
        <v>97</v>
      </c>
      <c r="AZ5" s="470"/>
      <c r="BA5" s="470"/>
      <c r="BB5" s="470"/>
      <c r="BC5" s="470"/>
      <c r="BD5" s="470"/>
      <c r="BE5" s="470"/>
      <c r="BF5" s="470"/>
      <c r="BG5" s="470"/>
      <c r="BH5" s="470"/>
      <c r="BI5" s="470"/>
      <c r="BJ5" s="470"/>
      <c r="BK5" s="470"/>
      <c r="BL5" s="470"/>
      <c r="BM5" s="471"/>
      <c r="BN5" s="455">
        <v>3900639</v>
      </c>
      <c r="BO5" s="456"/>
      <c r="BP5" s="456"/>
      <c r="BQ5" s="456"/>
      <c r="BR5" s="456"/>
      <c r="BS5" s="456"/>
      <c r="BT5" s="456"/>
      <c r="BU5" s="457"/>
      <c r="BV5" s="455">
        <v>4430902</v>
      </c>
      <c r="BW5" s="456"/>
      <c r="BX5" s="456"/>
      <c r="BY5" s="456"/>
      <c r="BZ5" s="456"/>
      <c r="CA5" s="456"/>
      <c r="CB5" s="456"/>
      <c r="CC5" s="457"/>
      <c r="CD5" s="495" t="s">
        <v>98</v>
      </c>
      <c r="CE5" s="415"/>
      <c r="CF5" s="415"/>
      <c r="CG5" s="415"/>
      <c r="CH5" s="415"/>
      <c r="CI5" s="415"/>
      <c r="CJ5" s="415"/>
      <c r="CK5" s="415"/>
      <c r="CL5" s="415"/>
      <c r="CM5" s="415"/>
      <c r="CN5" s="415"/>
      <c r="CO5" s="415"/>
      <c r="CP5" s="415"/>
      <c r="CQ5" s="415"/>
      <c r="CR5" s="415"/>
      <c r="CS5" s="496"/>
      <c r="CT5" s="452">
        <v>89</v>
      </c>
      <c r="CU5" s="453"/>
      <c r="CV5" s="453"/>
      <c r="CW5" s="453"/>
      <c r="CX5" s="453"/>
      <c r="CY5" s="453"/>
      <c r="CZ5" s="453"/>
      <c r="DA5" s="454"/>
      <c r="DB5" s="452">
        <v>82.4</v>
      </c>
      <c r="DC5" s="453"/>
      <c r="DD5" s="453"/>
      <c r="DE5" s="453"/>
      <c r="DF5" s="453"/>
      <c r="DG5" s="453"/>
      <c r="DH5" s="453"/>
      <c r="DI5" s="454"/>
    </row>
    <row r="6" spans="1:119" ht="18.75" customHeight="1" x14ac:dyDescent="0.15">
      <c r="A6" s="177"/>
      <c r="B6" s="601" t="s">
        <v>99</v>
      </c>
      <c r="C6" s="442"/>
      <c r="D6" s="442"/>
      <c r="E6" s="602"/>
      <c r="F6" s="602"/>
      <c r="G6" s="602"/>
      <c r="H6" s="602"/>
      <c r="I6" s="602"/>
      <c r="J6" s="602"/>
      <c r="K6" s="602"/>
      <c r="L6" s="602" t="s">
        <v>100</v>
      </c>
      <c r="M6" s="602"/>
      <c r="N6" s="602"/>
      <c r="O6" s="602"/>
      <c r="P6" s="602"/>
      <c r="Q6" s="602"/>
      <c r="R6" s="440"/>
      <c r="S6" s="440"/>
      <c r="T6" s="440"/>
      <c r="U6" s="440"/>
      <c r="V6" s="608"/>
      <c r="W6" s="545" t="s">
        <v>101</v>
      </c>
      <c r="X6" s="441"/>
      <c r="Y6" s="441"/>
      <c r="Z6" s="441"/>
      <c r="AA6" s="441"/>
      <c r="AB6" s="442"/>
      <c r="AC6" s="613" t="s">
        <v>102</v>
      </c>
      <c r="AD6" s="614"/>
      <c r="AE6" s="614"/>
      <c r="AF6" s="614"/>
      <c r="AG6" s="614"/>
      <c r="AH6" s="614"/>
      <c r="AI6" s="614"/>
      <c r="AJ6" s="614"/>
      <c r="AK6" s="614"/>
      <c r="AL6" s="615"/>
      <c r="AM6" s="512" t="s">
        <v>103</v>
      </c>
      <c r="AN6" s="412"/>
      <c r="AO6" s="412"/>
      <c r="AP6" s="412"/>
      <c r="AQ6" s="412"/>
      <c r="AR6" s="412"/>
      <c r="AS6" s="412"/>
      <c r="AT6" s="413"/>
      <c r="AU6" s="513" t="s">
        <v>104</v>
      </c>
      <c r="AV6" s="514"/>
      <c r="AW6" s="514"/>
      <c r="AX6" s="514"/>
      <c r="AY6" s="469" t="s">
        <v>105</v>
      </c>
      <c r="AZ6" s="470"/>
      <c r="BA6" s="470"/>
      <c r="BB6" s="470"/>
      <c r="BC6" s="470"/>
      <c r="BD6" s="470"/>
      <c r="BE6" s="470"/>
      <c r="BF6" s="470"/>
      <c r="BG6" s="470"/>
      <c r="BH6" s="470"/>
      <c r="BI6" s="470"/>
      <c r="BJ6" s="470"/>
      <c r="BK6" s="470"/>
      <c r="BL6" s="470"/>
      <c r="BM6" s="471"/>
      <c r="BN6" s="455">
        <v>109941</v>
      </c>
      <c r="BO6" s="456"/>
      <c r="BP6" s="456"/>
      <c r="BQ6" s="456"/>
      <c r="BR6" s="456"/>
      <c r="BS6" s="456"/>
      <c r="BT6" s="456"/>
      <c r="BU6" s="457"/>
      <c r="BV6" s="455">
        <v>92286</v>
      </c>
      <c r="BW6" s="456"/>
      <c r="BX6" s="456"/>
      <c r="BY6" s="456"/>
      <c r="BZ6" s="456"/>
      <c r="CA6" s="456"/>
      <c r="CB6" s="456"/>
      <c r="CC6" s="457"/>
      <c r="CD6" s="495" t="s">
        <v>106</v>
      </c>
      <c r="CE6" s="415"/>
      <c r="CF6" s="415"/>
      <c r="CG6" s="415"/>
      <c r="CH6" s="415"/>
      <c r="CI6" s="415"/>
      <c r="CJ6" s="415"/>
      <c r="CK6" s="415"/>
      <c r="CL6" s="415"/>
      <c r="CM6" s="415"/>
      <c r="CN6" s="415"/>
      <c r="CO6" s="415"/>
      <c r="CP6" s="415"/>
      <c r="CQ6" s="415"/>
      <c r="CR6" s="415"/>
      <c r="CS6" s="496"/>
      <c r="CT6" s="598">
        <v>89.7</v>
      </c>
      <c r="CU6" s="599"/>
      <c r="CV6" s="599"/>
      <c r="CW6" s="599"/>
      <c r="CX6" s="599"/>
      <c r="CY6" s="599"/>
      <c r="CZ6" s="599"/>
      <c r="DA6" s="600"/>
      <c r="DB6" s="598">
        <v>84.2</v>
      </c>
      <c r="DC6" s="599"/>
      <c r="DD6" s="599"/>
      <c r="DE6" s="599"/>
      <c r="DF6" s="599"/>
      <c r="DG6" s="599"/>
      <c r="DH6" s="599"/>
      <c r="DI6" s="600"/>
    </row>
    <row r="7" spans="1:119" ht="18.75" customHeight="1" x14ac:dyDescent="0.15">
      <c r="A7" s="177"/>
      <c r="B7" s="603"/>
      <c r="C7" s="604"/>
      <c r="D7" s="604"/>
      <c r="E7" s="605"/>
      <c r="F7" s="605"/>
      <c r="G7" s="605"/>
      <c r="H7" s="605"/>
      <c r="I7" s="605"/>
      <c r="J7" s="605"/>
      <c r="K7" s="605"/>
      <c r="L7" s="605"/>
      <c r="M7" s="605"/>
      <c r="N7" s="605"/>
      <c r="O7" s="605"/>
      <c r="P7" s="605"/>
      <c r="Q7" s="605"/>
      <c r="R7" s="609"/>
      <c r="S7" s="609"/>
      <c r="T7" s="609"/>
      <c r="U7" s="609"/>
      <c r="V7" s="610"/>
      <c r="W7" s="596"/>
      <c r="X7" s="406"/>
      <c r="Y7" s="406"/>
      <c r="Z7" s="406"/>
      <c r="AA7" s="406"/>
      <c r="AB7" s="604"/>
      <c r="AC7" s="616"/>
      <c r="AD7" s="407"/>
      <c r="AE7" s="407"/>
      <c r="AF7" s="407"/>
      <c r="AG7" s="407"/>
      <c r="AH7" s="407"/>
      <c r="AI7" s="407"/>
      <c r="AJ7" s="407"/>
      <c r="AK7" s="407"/>
      <c r="AL7" s="617"/>
      <c r="AM7" s="512" t="s">
        <v>107</v>
      </c>
      <c r="AN7" s="412"/>
      <c r="AO7" s="412"/>
      <c r="AP7" s="412"/>
      <c r="AQ7" s="412"/>
      <c r="AR7" s="412"/>
      <c r="AS7" s="412"/>
      <c r="AT7" s="413"/>
      <c r="AU7" s="513" t="s">
        <v>108</v>
      </c>
      <c r="AV7" s="514"/>
      <c r="AW7" s="514"/>
      <c r="AX7" s="514"/>
      <c r="AY7" s="469" t="s">
        <v>109</v>
      </c>
      <c r="AZ7" s="470"/>
      <c r="BA7" s="470"/>
      <c r="BB7" s="470"/>
      <c r="BC7" s="470"/>
      <c r="BD7" s="470"/>
      <c r="BE7" s="470"/>
      <c r="BF7" s="470"/>
      <c r="BG7" s="470"/>
      <c r="BH7" s="470"/>
      <c r="BI7" s="470"/>
      <c r="BJ7" s="470"/>
      <c r="BK7" s="470"/>
      <c r="BL7" s="470"/>
      <c r="BM7" s="471"/>
      <c r="BN7" s="455">
        <v>940</v>
      </c>
      <c r="BO7" s="456"/>
      <c r="BP7" s="456"/>
      <c r="BQ7" s="456"/>
      <c r="BR7" s="456"/>
      <c r="BS7" s="456"/>
      <c r="BT7" s="456"/>
      <c r="BU7" s="457"/>
      <c r="BV7" s="455">
        <v>25586</v>
      </c>
      <c r="BW7" s="456"/>
      <c r="BX7" s="456"/>
      <c r="BY7" s="456"/>
      <c r="BZ7" s="456"/>
      <c r="CA7" s="456"/>
      <c r="CB7" s="456"/>
      <c r="CC7" s="457"/>
      <c r="CD7" s="495" t="s">
        <v>110</v>
      </c>
      <c r="CE7" s="415"/>
      <c r="CF7" s="415"/>
      <c r="CG7" s="415"/>
      <c r="CH7" s="415"/>
      <c r="CI7" s="415"/>
      <c r="CJ7" s="415"/>
      <c r="CK7" s="415"/>
      <c r="CL7" s="415"/>
      <c r="CM7" s="415"/>
      <c r="CN7" s="415"/>
      <c r="CO7" s="415"/>
      <c r="CP7" s="415"/>
      <c r="CQ7" s="415"/>
      <c r="CR7" s="415"/>
      <c r="CS7" s="496"/>
      <c r="CT7" s="455">
        <v>2094960</v>
      </c>
      <c r="CU7" s="456"/>
      <c r="CV7" s="456"/>
      <c r="CW7" s="456"/>
      <c r="CX7" s="456"/>
      <c r="CY7" s="456"/>
      <c r="CZ7" s="456"/>
      <c r="DA7" s="457"/>
      <c r="DB7" s="455">
        <v>2190968</v>
      </c>
      <c r="DC7" s="456"/>
      <c r="DD7" s="456"/>
      <c r="DE7" s="456"/>
      <c r="DF7" s="456"/>
      <c r="DG7" s="456"/>
      <c r="DH7" s="456"/>
      <c r="DI7" s="457"/>
    </row>
    <row r="8" spans="1:119" ht="18.75" customHeight="1" thickBot="1" x14ac:dyDescent="0.2">
      <c r="A8" s="177"/>
      <c r="B8" s="606"/>
      <c r="C8" s="551"/>
      <c r="D8" s="551"/>
      <c r="E8" s="607"/>
      <c r="F8" s="607"/>
      <c r="G8" s="607"/>
      <c r="H8" s="607"/>
      <c r="I8" s="607"/>
      <c r="J8" s="607"/>
      <c r="K8" s="607"/>
      <c r="L8" s="607"/>
      <c r="M8" s="607"/>
      <c r="N8" s="607"/>
      <c r="O8" s="607"/>
      <c r="P8" s="607"/>
      <c r="Q8" s="607"/>
      <c r="R8" s="611"/>
      <c r="S8" s="611"/>
      <c r="T8" s="611"/>
      <c r="U8" s="611"/>
      <c r="V8" s="612"/>
      <c r="W8" s="526"/>
      <c r="X8" s="527"/>
      <c r="Y8" s="527"/>
      <c r="Z8" s="527"/>
      <c r="AA8" s="527"/>
      <c r="AB8" s="551"/>
      <c r="AC8" s="618"/>
      <c r="AD8" s="619"/>
      <c r="AE8" s="619"/>
      <c r="AF8" s="619"/>
      <c r="AG8" s="619"/>
      <c r="AH8" s="619"/>
      <c r="AI8" s="619"/>
      <c r="AJ8" s="619"/>
      <c r="AK8" s="619"/>
      <c r="AL8" s="620"/>
      <c r="AM8" s="512" t="s">
        <v>111</v>
      </c>
      <c r="AN8" s="412"/>
      <c r="AO8" s="412"/>
      <c r="AP8" s="412"/>
      <c r="AQ8" s="412"/>
      <c r="AR8" s="412"/>
      <c r="AS8" s="412"/>
      <c r="AT8" s="413"/>
      <c r="AU8" s="513" t="s">
        <v>112</v>
      </c>
      <c r="AV8" s="514"/>
      <c r="AW8" s="514"/>
      <c r="AX8" s="514"/>
      <c r="AY8" s="469" t="s">
        <v>113</v>
      </c>
      <c r="AZ8" s="470"/>
      <c r="BA8" s="470"/>
      <c r="BB8" s="470"/>
      <c r="BC8" s="470"/>
      <c r="BD8" s="470"/>
      <c r="BE8" s="470"/>
      <c r="BF8" s="470"/>
      <c r="BG8" s="470"/>
      <c r="BH8" s="470"/>
      <c r="BI8" s="470"/>
      <c r="BJ8" s="470"/>
      <c r="BK8" s="470"/>
      <c r="BL8" s="470"/>
      <c r="BM8" s="471"/>
      <c r="BN8" s="455">
        <v>109001</v>
      </c>
      <c r="BO8" s="456"/>
      <c r="BP8" s="456"/>
      <c r="BQ8" s="456"/>
      <c r="BR8" s="456"/>
      <c r="BS8" s="456"/>
      <c r="BT8" s="456"/>
      <c r="BU8" s="457"/>
      <c r="BV8" s="455">
        <v>66700</v>
      </c>
      <c r="BW8" s="456"/>
      <c r="BX8" s="456"/>
      <c r="BY8" s="456"/>
      <c r="BZ8" s="456"/>
      <c r="CA8" s="456"/>
      <c r="CB8" s="456"/>
      <c r="CC8" s="457"/>
      <c r="CD8" s="495" t="s">
        <v>114</v>
      </c>
      <c r="CE8" s="415"/>
      <c r="CF8" s="415"/>
      <c r="CG8" s="415"/>
      <c r="CH8" s="415"/>
      <c r="CI8" s="415"/>
      <c r="CJ8" s="415"/>
      <c r="CK8" s="415"/>
      <c r="CL8" s="415"/>
      <c r="CM8" s="415"/>
      <c r="CN8" s="415"/>
      <c r="CO8" s="415"/>
      <c r="CP8" s="415"/>
      <c r="CQ8" s="415"/>
      <c r="CR8" s="415"/>
      <c r="CS8" s="496"/>
      <c r="CT8" s="558">
        <v>0.15</v>
      </c>
      <c r="CU8" s="559"/>
      <c r="CV8" s="559"/>
      <c r="CW8" s="559"/>
      <c r="CX8" s="559"/>
      <c r="CY8" s="559"/>
      <c r="CZ8" s="559"/>
      <c r="DA8" s="560"/>
      <c r="DB8" s="558">
        <v>0.15</v>
      </c>
      <c r="DC8" s="559"/>
      <c r="DD8" s="559"/>
      <c r="DE8" s="559"/>
      <c r="DF8" s="559"/>
      <c r="DG8" s="559"/>
      <c r="DH8" s="559"/>
      <c r="DI8" s="560"/>
    </row>
    <row r="9" spans="1:119" ht="18.75" customHeight="1" thickBot="1" x14ac:dyDescent="0.2">
      <c r="A9" s="177"/>
      <c r="B9" s="587" t="s">
        <v>115</v>
      </c>
      <c r="C9" s="588"/>
      <c r="D9" s="588"/>
      <c r="E9" s="588"/>
      <c r="F9" s="588"/>
      <c r="G9" s="588"/>
      <c r="H9" s="588"/>
      <c r="I9" s="588"/>
      <c r="J9" s="588"/>
      <c r="K9" s="506"/>
      <c r="L9" s="589" t="s">
        <v>116</v>
      </c>
      <c r="M9" s="590"/>
      <c r="N9" s="590"/>
      <c r="O9" s="590"/>
      <c r="P9" s="590"/>
      <c r="Q9" s="591"/>
      <c r="R9" s="592">
        <v>2389</v>
      </c>
      <c r="S9" s="593"/>
      <c r="T9" s="593"/>
      <c r="U9" s="593"/>
      <c r="V9" s="594"/>
      <c r="W9" s="524" t="s">
        <v>117</v>
      </c>
      <c r="X9" s="525"/>
      <c r="Y9" s="525"/>
      <c r="Z9" s="525"/>
      <c r="AA9" s="525"/>
      <c r="AB9" s="525"/>
      <c r="AC9" s="525"/>
      <c r="AD9" s="525"/>
      <c r="AE9" s="525"/>
      <c r="AF9" s="525"/>
      <c r="AG9" s="525"/>
      <c r="AH9" s="525"/>
      <c r="AI9" s="525"/>
      <c r="AJ9" s="525"/>
      <c r="AK9" s="525"/>
      <c r="AL9" s="595"/>
      <c r="AM9" s="512" t="s">
        <v>118</v>
      </c>
      <c r="AN9" s="412"/>
      <c r="AO9" s="412"/>
      <c r="AP9" s="412"/>
      <c r="AQ9" s="412"/>
      <c r="AR9" s="412"/>
      <c r="AS9" s="412"/>
      <c r="AT9" s="413"/>
      <c r="AU9" s="513" t="s">
        <v>96</v>
      </c>
      <c r="AV9" s="514"/>
      <c r="AW9" s="514"/>
      <c r="AX9" s="514"/>
      <c r="AY9" s="469" t="s">
        <v>119</v>
      </c>
      <c r="AZ9" s="470"/>
      <c r="BA9" s="470"/>
      <c r="BB9" s="470"/>
      <c r="BC9" s="470"/>
      <c r="BD9" s="470"/>
      <c r="BE9" s="470"/>
      <c r="BF9" s="470"/>
      <c r="BG9" s="470"/>
      <c r="BH9" s="470"/>
      <c r="BI9" s="470"/>
      <c r="BJ9" s="470"/>
      <c r="BK9" s="470"/>
      <c r="BL9" s="470"/>
      <c r="BM9" s="471"/>
      <c r="BN9" s="455">
        <v>42301</v>
      </c>
      <c r="BO9" s="456"/>
      <c r="BP9" s="456"/>
      <c r="BQ9" s="456"/>
      <c r="BR9" s="456"/>
      <c r="BS9" s="456"/>
      <c r="BT9" s="456"/>
      <c r="BU9" s="457"/>
      <c r="BV9" s="455">
        <v>-59364</v>
      </c>
      <c r="BW9" s="456"/>
      <c r="BX9" s="456"/>
      <c r="BY9" s="456"/>
      <c r="BZ9" s="456"/>
      <c r="CA9" s="456"/>
      <c r="CB9" s="456"/>
      <c r="CC9" s="457"/>
      <c r="CD9" s="495" t="s">
        <v>120</v>
      </c>
      <c r="CE9" s="415"/>
      <c r="CF9" s="415"/>
      <c r="CG9" s="415"/>
      <c r="CH9" s="415"/>
      <c r="CI9" s="415"/>
      <c r="CJ9" s="415"/>
      <c r="CK9" s="415"/>
      <c r="CL9" s="415"/>
      <c r="CM9" s="415"/>
      <c r="CN9" s="415"/>
      <c r="CO9" s="415"/>
      <c r="CP9" s="415"/>
      <c r="CQ9" s="415"/>
      <c r="CR9" s="415"/>
      <c r="CS9" s="496"/>
      <c r="CT9" s="452">
        <v>20.6</v>
      </c>
      <c r="CU9" s="453"/>
      <c r="CV9" s="453"/>
      <c r="CW9" s="453"/>
      <c r="CX9" s="453"/>
      <c r="CY9" s="453"/>
      <c r="CZ9" s="453"/>
      <c r="DA9" s="454"/>
      <c r="DB9" s="452">
        <v>18.100000000000001</v>
      </c>
      <c r="DC9" s="453"/>
      <c r="DD9" s="453"/>
      <c r="DE9" s="453"/>
      <c r="DF9" s="453"/>
      <c r="DG9" s="453"/>
      <c r="DH9" s="453"/>
      <c r="DI9" s="454"/>
    </row>
    <row r="10" spans="1:119" ht="18.75" customHeight="1" thickBot="1" x14ac:dyDescent="0.2">
      <c r="A10" s="177"/>
      <c r="B10" s="587"/>
      <c r="C10" s="588"/>
      <c r="D10" s="588"/>
      <c r="E10" s="588"/>
      <c r="F10" s="588"/>
      <c r="G10" s="588"/>
      <c r="H10" s="588"/>
      <c r="I10" s="588"/>
      <c r="J10" s="588"/>
      <c r="K10" s="506"/>
      <c r="L10" s="411" t="s">
        <v>121</v>
      </c>
      <c r="M10" s="412"/>
      <c r="N10" s="412"/>
      <c r="O10" s="412"/>
      <c r="P10" s="412"/>
      <c r="Q10" s="413"/>
      <c r="R10" s="408">
        <v>2749</v>
      </c>
      <c r="S10" s="409"/>
      <c r="T10" s="409"/>
      <c r="U10" s="409"/>
      <c r="V10" s="468"/>
      <c r="W10" s="596"/>
      <c r="X10" s="406"/>
      <c r="Y10" s="406"/>
      <c r="Z10" s="406"/>
      <c r="AA10" s="406"/>
      <c r="AB10" s="406"/>
      <c r="AC10" s="406"/>
      <c r="AD10" s="406"/>
      <c r="AE10" s="406"/>
      <c r="AF10" s="406"/>
      <c r="AG10" s="406"/>
      <c r="AH10" s="406"/>
      <c r="AI10" s="406"/>
      <c r="AJ10" s="406"/>
      <c r="AK10" s="406"/>
      <c r="AL10" s="597"/>
      <c r="AM10" s="512" t="s">
        <v>122</v>
      </c>
      <c r="AN10" s="412"/>
      <c r="AO10" s="412"/>
      <c r="AP10" s="412"/>
      <c r="AQ10" s="412"/>
      <c r="AR10" s="412"/>
      <c r="AS10" s="412"/>
      <c r="AT10" s="413"/>
      <c r="AU10" s="513" t="s">
        <v>123</v>
      </c>
      <c r="AV10" s="514"/>
      <c r="AW10" s="514"/>
      <c r="AX10" s="514"/>
      <c r="AY10" s="469" t="s">
        <v>124</v>
      </c>
      <c r="AZ10" s="470"/>
      <c r="BA10" s="470"/>
      <c r="BB10" s="470"/>
      <c r="BC10" s="470"/>
      <c r="BD10" s="470"/>
      <c r="BE10" s="470"/>
      <c r="BF10" s="470"/>
      <c r="BG10" s="470"/>
      <c r="BH10" s="470"/>
      <c r="BI10" s="470"/>
      <c r="BJ10" s="470"/>
      <c r="BK10" s="470"/>
      <c r="BL10" s="470"/>
      <c r="BM10" s="471"/>
      <c r="BN10" s="455">
        <v>34143</v>
      </c>
      <c r="BO10" s="456"/>
      <c r="BP10" s="456"/>
      <c r="BQ10" s="456"/>
      <c r="BR10" s="456"/>
      <c r="BS10" s="456"/>
      <c r="BT10" s="456"/>
      <c r="BU10" s="457"/>
      <c r="BV10" s="455">
        <v>193069</v>
      </c>
      <c r="BW10" s="456"/>
      <c r="BX10" s="456"/>
      <c r="BY10" s="456"/>
      <c r="BZ10" s="456"/>
      <c r="CA10" s="456"/>
      <c r="CB10" s="456"/>
      <c r="CC10" s="457"/>
      <c r="CD10" s="180" t="s">
        <v>125</v>
      </c>
      <c r="CE10" s="181"/>
      <c r="CF10" s="181"/>
      <c r="CG10" s="181"/>
      <c r="CH10" s="181"/>
      <c r="CI10" s="181"/>
      <c r="CJ10" s="181"/>
      <c r="CK10" s="181"/>
      <c r="CL10" s="181"/>
      <c r="CM10" s="181"/>
      <c r="CN10" s="181"/>
      <c r="CO10" s="181"/>
      <c r="CP10" s="181"/>
      <c r="CQ10" s="181"/>
      <c r="CR10" s="181"/>
      <c r="CS10" s="182"/>
      <c r="CT10" s="183"/>
      <c r="CU10" s="184"/>
      <c r="CV10" s="184"/>
      <c r="CW10" s="184"/>
      <c r="CX10" s="184"/>
      <c r="CY10" s="184"/>
      <c r="CZ10" s="184"/>
      <c r="DA10" s="185"/>
      <c r="DB10" s="183"/>
      <c r="DC10" s="184"/>
      <c r="DD10" s="184"/>
      <c r="DE10" s="184"/>
      <c r="DF10" s="184"/>
      <c r="DG10" s="184"/>
      <c r="DH10" s="184"/>
      <c r="DI10" s="185"/>
    </row>
    <row r="11" spans="1:119" ht="18.75" customHeight="1" thickBot="1" x14ac:dyDescent="0.2">
      <c r="A11" s="177"/>
      <c r="B11" s="587"/>
      <c r="C11" s="588"/>
      <c r="D11" s="588"/>
      <c r="E11" s="588"/>
      <c r="F11" s="588"/>
      <c r="G11" s="588"/>
      <c r="H11" s="588"/>
      <c r="I11" s="588"/>
      <c r="J11" s="588"/>
      <c r="K11" s="506"/>
      <c r="L11" s="416" t="s">
        <v>126</v>
      </c>
      <c r="M11" s="417"/>
      <c r="N11" s="417"/>
      <c r="O11" s="417"/>
      <c r="P11" s="417"/>
      <c r="Q11" s="418"/>
      <c r="R11" s="584" t="s">
        <v>127</v>
      </c>
      <c r="S11" s="585"/>
      <c r="T11" s="585"/>
      <c r="U11" s="585"/>
      <c r="V11" s="586"/>
      <c r="W11" s="596"/>
      <c r="X11" s="406"/>
      <c r="Y11" s="406"/>
      <c r="Z11" s="406"/>
      <c r="AA11" s="406"/>
      <c r="AB11" s="406"/>
      <c r="AC11" s="406"/>
      <c r="AD11" s="406"/>
      <c r="AE11" s="406"/>
      <c r="AF11" s="406"/>
      <c r="AG11" s="406"/>
      <c r="AH11" s="406"/>
      <c r="AI11" s="406"/>
      <c r="AJ11" s="406"/>
      <c r="AK11" s="406"/>
      <c r="AL11" s="597"/>
      <c r="AM11" s="512" t="s">
        <v>128</v>
      </c>
      <c r="AN11" s="412"/>
      <c r="AO11" s="412"/>
      <c r="AP11" s="412"/>
      <c r="AQ11" s="412"/>
      <c r="AR11" s="412"/>
      <c r="AS11" s="412"/>
      <c r="AT11" s="413"/>
      <c r="AU11" s="513" t="s">
        <v>108</v>
      </c>
      <c r="AV11" s="514"/>
      <c r="AW11" s="514"/>
      <c r="AX11" s="514"/>
      <c r="AY11" s="469" t="s">
        <v>129</v>
      </c>
      <c r="AZ11" s="470"/>
      <c r="BA11" s="470"/>
      <c r="BB11" s="470"/>
      <c r="BC11" s="470"/>
      <c r="BD11" s="470"/>
      <c r="BE11" s="470"/>
      <c r="BF11" s="470"/>
      <c r="BG11" s="470"/>
      <c r="BH11" s="470"/>
      <c r="BI11" s="470"/>
      <c r="BJ11" s="470"/>
      <c r="BK11" s="470"/>
      <c r="BL11" s="470"/>
      <c r="BM11" s="471"/>
      <c r="BN11" s="455">
        <v>0</v>
      </c>
      <c r="BO11" s="456"/>
      <c r="BP11" s="456"/>
      <c r="BQ11" s="456"/>
      <c r="BR11" s="456"/>
      <c r="BS11" s="456"/>
      <c r="BT11" s="456"/>
      <c r="BU11" s="457"/>
      <c r="BV11" s="455">
        <v>0</v>
      </c>
      <c r="BW11" s="456"/>
      <c r="BX11" s="456"/>
      <c r="BY11" s="456"/>
      <c r="BZ11" s="456"/>
      <c r="CA11" s="456"/>
      <c r="CB11" s="456"/>
      <c r="CC11" s="457"/>
      <c r="CD11" s="495" t="s">
        <v>130</v>
      </c>
      <c r="CE11" s="415"/>
      <c r="CF11" s="415"/>
      <c r="CG11" s="415"/>
      <c r="CH11" s="415"/>
      <c r="CI11" s="415"/>
      <c r="CJ11" s="415"/>
      <c r="CK11" s="415"/>
      <c r="CL11" s="415"/>
      <c r="CM11" s="415"/>
      <c r="CN11" s="415"/>
      <c r="CO11" s="415"/>
      <c r="CP11" s="415"/>
      <c r="CQ11" s="415"/>
      <c r="CR11" s="415"/>
      <c r="CS11" s="496"/>
      <c r="CT11" s="558" t="s">
        <v>131</v>
      </c>
      <c r="CU11" s="559"/>
      <c r="CV11" s="559"/>
      <c r="CW11" s="559"/>
      <c r="CX11" s="559"/>
      <c r="CY11" s="559"/>
      <c r="CZ11" s="559"/>
      <c r="DA11" s="560"/>
      <c r="DB11" s="558" t="s">
        <v>131</v>
      </c>
      <c r="DC11" s="559"/>
      <c r="DD11" s="559"/>
      <c r="DE11" s="559"/>
      <c r="DF11" s="559"/>
      <c r="DG11" s="559"/>
      <c r="DH11" s="559"/>
      <c r="DI11" s="560"/>
    </row>
    <row r="12" spans="1:119" ht="18.75" customHeight="1" x14ac:dyDescent="0.15">
      <c r="A12" s="177"/>
      <c r="B12" s="561" t="s">
        <v>132</v>
      </c>
      <c r="C12" s="562"/>
      <c r="D12" s="562"/>
      <c r="E12" s="562"/>
      <c r="F12" s="562"/>
      <c r="G12" s="562"/>
      <c r="H12" s="562"/>
      <c r="I12" s="562"/>
      <c r="J12" s="562"/>
      <c r="K12" s="563"/>
      <c r="L12" s="570" t="s">
        <v>133</v>
      </c>
      <c r="M12" s="571"/>
      <c r="N12" s="571"/>
      <c r="O12" s="571"/>
      <c r="P12" s="571"/>
      <c r="Q12" s="572"/>
      <c r="R12" s="573">
        <v>2154</v>
      </c>
      <c r="S12" s="574"/>
      <c r="T12" s="574"/>
      <c r="U12" s="574"/>
      <c r="V12" s="575"/>
      <c r="W12" s="576" t="s">
        <v>1</v>
      </c>
      <c r="X12" s="514"/>
      <c r="Y12" s="514"/>
      <c r="Z12" s="514"/>
      <c r="AA12" s="514"/>
      <c r="AB12" s="577"/>
      <c r="AC12" s="578" t="s">
        <v>134</v>
      </c>
      <c r="AD12" s="579"/>
      <c r="AE12" s="579"/>
      <c r="AF12" s="579"/>
      <c r="AG12" s="580"/>
      <c r="AH12" s="578" t="s">
        <v>135</v>
      </c>
      <c r="AI12" s="579"/>
      <c r="AJ12" s="579"/>
      <c r="AK12" s="579"/>
      <c r="AL12" s="581"/>
      <c r="AM12" s="512" t="s">
        <v>136</v>
      </c>
      <c r="AN12" s="412"/>
      <c r="AO12" s="412"/>
      <c r="AP12" s="412"/>
      <c r="AQ12" s="412"/>
      <c r="AR12" s="412"/>
      <c r="AS12" s="412"/>
      <c r="AT12" s="413"/>
      <c r="AU12" s="513" t="s">
        <v>104</v>
      </c>
      <c r="AV12" s="514"/>
      <c r="AW12" s="514"/>
      <c r="AX12" s="514"/>
      <c r="AY12" s="469" t="s">
        <v>137</v>
      </c>
      <c r="AZ12" s="470"/>
      <c r="BA12" s="470"/>
      <c r="BB12" s="470"/>
      <c r="BC12" s="470"/>
      <c r="BD12" s="470"/>
      <c r="BE12" s="470"/>
      <c r="BF12" s="470"/>
      <c r="BG12" s="470"/>
      <c r="BH12" s="470"/>
      <c r="BI12" s="470"/>
      <c r="BJ12" s="470"/>
      <c r="BK12" s="470"/>
      <c r="BL12" s="470"/>
      <c r="BM12" s="471"/>
      <c r="BN12" s="455">
        <v>0</v>
      </c>
      <c r="BO12" s="456"/>
      <c r="BP12" s="456"/>
      <c r="BQ12" s="456"/>
      <c r="BR12" s="456"/>
      <c r="BS12" s="456"/>
      <c r="BT12" s="456"/>
      <c r="BU12" s="457"/>
      <c r="BV12" s="455">
        <v>0</v>
      </c>
      <c r="BW12" s="456"/>
      <c r="BX12" s="456"/>
      <c r="BY12" s="456"/>
      <c r="BZ12" s="456"/>
      <c r="CA12" s="456"/>
      <c r="CB12" s="456"/>
      <c r="CC12" s="457"/>
      <c r="CD12" s="495" t="s">
        <v>138</v>
      </c>
      <c r="CE12" s="415"/>
      <c r="CF12" s="415"/>
      <c r="CG12" s="415"/>
      <c r="CH12" s="415"/>
      <c r="CI12" s="415"/>
      <c r="CJ12" s="415"/>
      <c r="CK12" s="415"/>
      <c r="CL12" s="415"/>
      <c r="CM12" s="415"/>
      <c r="CN12" s="415"/>
      <c r="CO12" s="415"/>
      <c r="CP12" s="415"/>
      <c r="CQ12" s="415"/>
      <c r="CR12" s="415"/>
      <c r="CS12" s="496"/>
      <c r="CT12" s="558" t="s">
        <v>131</v>
      </c>
      <c r="CU12" s="559"/>
      <c r="CV12" s="559"/>
      <c r="CW12" s="559"/>
      <c r="CX12" s="559"/>
      <c r="CY12" s="559"/>
      <c r="CZ12" s="559"/>
      <c r="DA12" s="560"/>
      <c r="DB12" s="558" t="s">
        <v>139</v>
      </c>
      <c r="DC12" s="559"/>
      <c r="DD12" s="559"/>
      <c r="DE12" s="559"/>
      <c r="DF12" s="559"/>
      <c r="DG12" s="559"/>
      <c r="DH12" s="559"/>
      <c r="DI12" s="560"/>
    </row>
    <row r="13" spans="1:119" ht="18.75" customHeight="1" x14ac:dyDescent="0.15">
      <c r="A13" s="177"/>
      <c r="B13" s="564"/>
      <c r="C13" s="565"/>
      <c r="D13" s="565"/>
      <c r="E13" s="565"/>
      <c r="F13" s="565"/>
      <c r="G13" s="565"/>
      <c r="H13" s="565"/>
      <c r="I13" s="565"/>
      <c r="J13" s="565"/>
      <c r="K13" s="566"/>
      <c r="L13" s="186"/>
      <c r="M13" s="539" t="s">
        <v>140</v>
      </c>
      <c r="N13" s="540"/>
      <c r="O13" s="540"/>
      <c r="P13" s="540"/>
      <c r="Q13" s="541"/>
      <c r="R13" s="542">
        <v>2145</v>
      </c>
      <c r="S13" s="543"/>
      <c r="T13" s="543"/>
      <c r="U13" s="543"/>
      <c r="V13" s="544"/>
      <c r="W13" s="545" t="s">
        <v>141</v>
      </c>
      <c r="X13" s="441"/>
      <c r="Y13" s="441"/>
      <c r="Z13" s="441"/>
      <c r="AA13" s="441"/>
      <c r="AB13" s="442"/>
      <c r="AC13" s="408">
        <v>454</v>
      </c>
      <c r="AD13" s="409"/>
      <c r="AE13" s="409"/>
      <c r="AF13" s="409"/>
      <c r="AG13" s="410"/>
      <c r="AH13" s="408">
        <v>498</v>
      </c>
      <c r="AI13" s="409"/>
      <c r="AJ13" s="409"/>
      <c r="AK13" s="409"/>
      <c r="AL13" s="468"/>
      <c r="AM13" s="512" t="s">
        <v>142</v>
      </c>
      <c r="AN13" s="412"/>
      <c r="AO13" s="412"/>
      <c r="AP13" s="412"/>
      <c r="AQ13" s="412"/>
      <c r="AR13" s="412"/>
      <c r="AS13" s="412"/>
      <c r="AT13" s="413"/>
      <c r="AU13" s="513" t="s">
        <v>143</v>
      </c>
      <c r="AV13" s="514"/>
      <c r="AW13" s="514"/>
      <c r="AX13" s="514"/>
      <c r="AY13" s="469" t="s">
        <v>144</v>
      </c>
      <c r="AZ13" s="470"/>
      <c r="BA13" s="470"/>
      <c r="BB13" s="470"/>
      <c r="BC13" s="470"/>
      <c r="BD13" s="470"/>
      <c r="BE13" s="470"/>
      <c r="BF13" s="470"/>
      <c r="BG13" s="470"/>
      <c r="BH13" s="470"/>
      <c r="BI13" s="470"/>
      <c r="BJ13" s="470"/>
      <c r="BK13" s="470"/>
      <c r="BL13" s="470"/>
      <c r="BM13" s="471"/>
      <c r="BN13" s="455">
        <v>76444</v>
      </c>
      <c r="BO13" s="456"/>
      <c r="BP13" s="456"/>
      <c r="BQ13" s="456"/>
      <c r="BR13" s="456"/>
      <c r="BS13" s="456"/>
      <c r="BT13" s="456"/>
      <c r="BU13" s="457"/>
      <c r="BV13" s="455">
        <v>133705</v>
      </c>
      <c r="BW13" s="456"/>
      <c r="BX13" s="456"/>
      <c r="BY13" s="456"/>
      <c r="BZ13" s="456"/>
      <c r="CA13" s="456"/>
      <c r="CB13" s="456"/>
      <c r="CC13" s="457"/>
      <c r="CD13" s="495" t="s">
        <v>145</v>
      </c>
      <c r="CE13" s="415"/>
      <c r="CF13" s="415"/>
      <c r="CG13" s="415"/>
      <c r="CH13" s="415"/>
      <c r="CI13" s="415"/>
      <c r="CJ13" s="415"/>
      <c r="CK13" s="415"/>
      <c r="CL13" s="415"/>
      <c r="CM13" s="415"/>
      <c r="CN13" s="415"/>
      <c r="CO13" s="415"/>
      <c r="CP13" s="415"/>
      <c r="CQ13" s="415"/>
      <c r="CR13" s="415"/>
      <c r="CS13" s="496"/>
      <c r="CT13" s="452">
        <v>7.4</v>
      </c>
      <c r="CU13" s="453"/>
      <c r="CV13" s="453"/>
      <c r="CW13" s="453"/>
      <c r="CX13" s="453"/>
      <c r="CY13" s="453"/>
      <c r="CZ13" s="453"/>
      <c r="DA13" s="454"/>
      <c r="DB13" s="452">
        <v>7.2</v>
      </c>
      <c r="DC13" s="453"/>
      <c r="DD13" s="453"/>
      <c r="DE13" s="453"/>
      <c r="DF13" s="453"/>
      <c r="DG13" s="453"/>
      <c r="DH13" s="453"/>
      <c r="DI13" s="454"/>
    </row>
    <row r="14" spans="1:119" ht="18.75" customHeight="1" thickBot="1" x14ac:dyDescent="0.2">
      <c r="A14" s="177"/>
      <c r="B14" s="564"/>
      <c r="C14" s="565"/>
      <c r="D14" s="565"/>
      <c r="E14" s="565"/>
      <c r="F14" s="565"/>
      <c r="G14" s="565"/>
      <c r="H14" s="565"/>
      <c r="I14" s="565"/>
      <c r="J14" s="565"/>
      <c r="K14" s="566"/>
      <c r="L14" s="529" t="s">
        <v>146</v>
      </c>
      <c r="M14" s="582"/>
      <c r="N14" s="582"/>
      <c r="O14" s="582"/>
      <c r="P14" s="582"/>
      <c r="Q14" s="583"/>
      <c r="R14" s="542">
        <v>2214</v>
      </c>
      <c r="S14" s="543"/>
      <c r="T14" s="543"/>
      <c r="U14" s="543"/>
      <c r="V14" s="544"/>
      <c r="W14" s="546"/>
      <c r="X14" s="444"/>
      <c r="Y14" s="444"/>
      <c r="Z14" s="444"/>
      <c r="AA14" s="444"/>
      <c r="AB14" s="445"/>
      <c r="AC14" s="535">
        <v>38.9</v>
      </c>
      <c r="AD14" s="536"/>
      <c r="AE14" s="536"/>
      <c r="AF14" s="536"/>
      <c r="AG14" s="537"/>
      <c r="AH14" s="535">
        <v>39.200000000000003</v>
      </c>
      <c r="AI14" s="536"/>
      <c r="AJ14" s="536"/>
      <c r="AK14" s="536"/>
      <c r="AL14" s="538"/>
      <c r="AM14" s="512"/>
      <c r="AN14" s="412"/>
      <c r="AO14" s="412"/>
      <c r="AP14" s="412"/>
      <c r="AQ14" s="412"/>
      <c r="AR14" s="412"/>
      <c r="AS14" s="412"/>
      <c r="AT14" s="413"/>
      <c r="AU14" s="513"/>
      <c r="AV14" s="514"/>
      <c r="AW14" s="514"/>
      <c r="AX14" s="514"/>
      <c r="AY14" s="469"/>
      <c r="AZ14" s="470"/>
      <c r="BA14" s="470"/>
      <c r="BB14" s="470"/>
      <c r="BC14" s="470"/>
      <c r="BD14" s="470"/>
      <c r="BE14" s="470"/>
      <c r="BF14" s="470"/>
      <c r="BG14" s="470"/>
      <c r="BH14" s="470"/>
      <c r="BI14" s="470"/>
      <c r="BJ14" s="470"/>
      <c r="BK14" s="470"/>
      <c r="BL14" s="470"/>
      <c r="BM14" s="471"/>
      <c r="BN14" s="455"/>
      <c r="BO14" s="456"/>
      <c r="BP14" s="456"/>
      <c r="BQ14" s="456"/>
      <c r="BR14" s="456"/>
      <c r="BS14" s="456"/>
      <c r="BT14" s="456"/>
      <c r="BU14" s="457"/>
      <c r="BV14" s="455"/>
      <c r="BW14" s="456"/>
      <c r="BX14" s="456"/>
      <c r="BY14" s="456"/>
      <c r="BZ14" s="456"/>
      <c r="CA14" s="456"/>
      <c r="CB14" s="456"/>
      <c r="CC14" s="457"/>
      <c r="CD14" s="492" t="s">
        <v>147</v>
      </c>
      <c r="CE14" s="493"/>
      <c r="CF14" s="493"/>
      <c r="CG14" s="493"/>
      <c r="CH14" s="493"/>
      <c r="CI14" s="493"/>
      <c r="CJ14" s="493"/>
      <c r="CK14" s="493"/>
      <c r="CL14" s="493"/>
      <c r="CM14" s="493"/>
      <c r="CN14" s="493"/>
      <c r="CO14" s="493"/>
      <c r="CP14" s="493"/>
      <c r="CQ14" s="493"/>
      <c r="CR14" s="493"/>
      <c r="CS14" s="494"/>
      <c r="CT14" s="552" t="s">
        <v>131</v>
      </c>
      <c r="CU14" s="553"/>
      <c r="CV14" s="553"/>
      <c r="CW14" s="553"/>
      <c r="CX14" s="553"/>
      <c r="CY14" s="553"/>
      <c r="CZ14" s="553"/>
      <c r="DA14" s="554"/>
      <c r="DB14" s="552" t="s">
        <v>139</v>
      </c>
      <c r="DC14" s="553"/>
      <c r="DD14" s="553"/>
      <c r="DE14" s="553"/>
      <c r="DF14" s="553"/>
      <c r="DG14" s="553"/>
      <c r="DH14" s="553"/>
      <c r="DI14" s="554"/>
    </row>
    <row r="15" spans="1:119" ht="18.75" customHeight="1" x14ac:dyDescent="0.15">
      <c r="A15" s="177"/>
      <c r="B15" s="564"/>
      <c r="C15" s="565"/>
      <c r="D15" s="565"/>
      <c r="E15" s="565"/>
      <c r="F15" s="565"/>
      <c r="G15" s="565"/>
      <c r="H15" s="565"/>
      <c r="I15" s="565"/>
      <c r="J15" s="565"/>
      <c r="K15" s="566"/>
      <c r="L15" s="186"/>
      <c r="M15" s="539" t="s">
        <v>140</v>
      </c>
      <c r="N15" s="540"/>
      <c r="O15" s="540"/>
      <c r="P15" s="540"/>
      <c r="Q15" s="541"/>
      <c r="R15" s="542">
        <v>2209</v>
      </c>
      <c r="S15" s="543"/>
      <c r="T15" s="543"/>
      <c r="U15" s="543"/>
      <c r="V15" s="544"/>
      <c r="W15" s="545" t="s">
        <v>148</v>
      </c>
      <c r="X15" s="441"/>
      <c r="Y15" s="441"/>
      <c r="Z15" s="441"/>
      <c r="AA15" s="441"/>
      <c r="AB15" s="442"/>
      <c r="AC15" s="408">
        <v>111</v>
      </c>
      <c r="AD15" s="409"/>
      <c r="AE15" s="409"/>
      <c r="AF15" s="409"/>
      <c r="AG15" s="410"/>
      <c r="AH15" s="408">
        <v>121</v>
      </c>
      <c r="AI15" s="409"/>
      <c r="AJ15" s="409"/>
      <c r="AK15" s="409"/>
      <c r="AL15" s="468"/>
      <c r="AM15" s="512"/>
      <c r="AN15" s="412"/>
      <c r="AO15" s="412"/>
      <c r="AP15" s="412"/>
      <c r="AQ15" s="412"/>
      <c r="AR15" s="412"/>
      <c r="AS15" s="412"/>
      <c r="AT15" s="413"/>
      <c r="AU15" s="513"/>
      <c r="AV15" s="514"/>
      <c r="AW15" s="514"/>
      <c r="AX15" s="514"/>
      <c r="AY15" s="481" t="s">
        <v>149</v>
      </c>
      <c r="AZ15" s="482"/>
      <c r="BA15" s="482"/>
      <c r="BB15" s="482"/>
      <c r="BC15" s="482"/>
      <c r="BD15" s="482"/>
      <c r="BE15" s="482"/>
      <c r="BF15" s="482"/>
      <c r="BG15" s="482"/>
      <c r="BH15" s="482"/>
      <c r="BI15" s="482"/>
      <c r="BJ15" s="482"/>
      <c r="BK15" s="482"/>
      <c r="BL15" s="482"/>
      <c r="BM15" s="483"/>
      <c r="BN15" s="484">
        <v>295427</v>
      </c>
      <c r="BO15" s="485"/>
      <c r="BP15" s="485"/>
      <c r="BQ15" s="485"/>
      <c r="BR15" s="485"/>
      <c r="BS15" s="485"/>
      <c r="BT15" s="485"/>
      <c r="BU15" s="486"/>
      <c r="BV15" s="484">
        <v>291525</v>
      </c>
      <c r="BW15" s="485"/>
      <c r="BX15" s="485"/>
      <c r="BY15" s="485"/>
      <c r="BZ15" s="485"/>
      <c r="CA15" s="485"/>
      <c r="CB15" s="485"/>
      <c r="CC15" s="486"/>
      <c r="CD15" s="555" t="s">
        <v>150</v>
      </c>
      <c r="CE15" s="556"/>
      <c r="CF15" s="556"/>
      <c r="CG15" s="556"/>
      <c r="CH15" s="556"/>
      <c r="CI15" s="556"/>
      <c r="CJ15" s="556"/>
      <c r="CK15" s="556"/>
      <c r="CL15" s="556"/>
      <c r="CM15" s="556"/>
      <c r="CN15" s="556"/>
      <c r="CO15" s="556"/>
      <c r="CP15" s="556"/>
      <c r="CQ15" s="556"/>
      <c r="CR15" s="556"/>
      <c r="CS15" s="557"/>
      <c r="CT15" s="187"/>
      <c r="CU15" s="188"/>
      <c r="CV15" s="188"/>
      <c r="CW15" s="188"/>
      <c r="CX15" s="188"/>
      <c r="CY15" s="188"/>
      <c r="CZ15" s="188"/>
      <c r="DA15" s="189"/>
      <c r="DB15" s="187"/>
      <c r="DC15" s="188"/>
      <c r="DD15" s="188"/>
      <c r="DE15" s="188"/>
      <c r="DF15" s="188"/>
      <c r="DG15" s="188"/>
      <c r="DH15" s="188"/>
      <c r="DI15" s="189"/>
    </row>
    <row r="16" spans="1:119" ht="18.75" customHeight="1" x14ac:dyDescent="0.15">
      <c r="A16" s="177"/>
      <c r="B16" s="564"/>
      <c r="C16" s="565"/>
      <c r="D16" s="565"/>
      <c r="E16" s="565"/>
      <c r="F16" s="565"/>
      <c r="G16" s="565"/>
      <c r="H16" s="565"/>
      <c r="I16" s="565"/>
      <c r="J16" s="565"/>
      <c r="K16" s="566"/>
      <c r="L16" s="529" t="s">
        <v>151</v>
      </c>
      <c r="M16" s="530"/>
      <c r="N16" s="530"/>
      <c r="O16" s="530"/>
      <c r="P16" s="530"/>
      <c r="Q16" s="531"/>
      <c r="R16" s="532" t="s">
        <v>152</v>
      </c>
      <c r="S16" s="533"/>
      <c r="T16" s="533"/>
      <c r="U16" s="533"/>
      <c r="V16" s="534"/>
      <c r="W16" s="546"/>
      <c r="X16" s="444"/>
      <c r="Y16" s="444"/>
      <c r="Z16" s="444"/>
      <c r="AA16" s="444"/>
      <c r="AB16" s="445"/>
      <c r="AC16" s="535">
        <v>9.5</v>
      </c>
      <c r="AD16" s="536"/>
      <c r="AE16" s="536"/>
      <c r="AF16" s="536"/>
      <c r="AG16" s="537"/>
      <c r="AH16" s="535">
        <v>9.5</v>
      </c>
      <c r="AI16" s="536"/>
      <c r="AJ16" s="536"/>
      <c r="AK16" s="536"/>
      <c r="AL16" s="538"/>
      <c r="AM16" s="512"/>
      <c r="AN16" s="412"/>
      <c r="AO16" s="412"/>
      <c r="AP16" s="412"/>
      <c r="AQ16" s="412"/>
      <c r="AR16" s="412"/>
      <c r="AS16" s="412"/>
      <c r="AT16" s="413"/>
      <c r="AU16" s="513"/>
      <c r="AV16" s="514"/>
      <c r="AW16" s="514"/>
      <c r="AX16" s="514"/>
      <c r="AY16" s="469" t="s">
        <v>153</v>
      </c>
      <c r="AZ16" s="470"/>
      <c r="BA16" s="470"/>
      <c r="BB16" s="470"/>
      <c r="BC16" s="470"/>
      <c r="BD16" s="470"/>
      <c r="BE16" s="470"/>
      <c r="BF16" s="470"/>
      <c r="BG16" s="470"/>
      <c r="BH16" s="470"/>
      <c r="BI16" s="470"/>
      <c r="BJ16" s="470"/>
      <c r="BK16" s="470"/>
      <c r="BL16" s="470"/>
      <c r="BM16" s="471"/>
      <c r="BN16" s="455">
        <v>2012213</v>
      </c>
      <c r="BO16" s="456"/>
      <c r="BP16" s="456"/>
      <c r="BQ16" s="456"/>
      <c r="BR16" s="456"/>
      <c r="BS16" s="456"/>
      <c r="BT16" s="456"/>
      <c r="BU16" s="457"/>
      <c r="BV16" s="455">
        <v>2056426</v>
      </c>
      <c r="BW16" s="456"/>
      <c r="BX16" s="456"/>
      <c r="BY16" s="456"/>
      <c r="BZ16" s="456"/>
      <c r="CA16" s="456"/>
      <c r="CB16" s="456"/>
      <c r="CC16" s="457"/>
      <c r="CD16" s="190"/>
      <c r="CE16" s="487"/>
      <c r="CF16" s="487"/>
      <c r="CG16" s="487"/>
      <c r="CH16" s="487"/>
      <c r="CI16" s="487"/>
      <c r="CJ16" s="487"/>
      <c r="CK16" s="487"/>
      <c r="CL16" s="487"/>
      <c r="CM16" s="487"/>
      <c r="CN16" s="487"/>
      <c r="CO16" s="487"/>
      <c r="CP16" s="487"/>
      <c r="CQ16" s="487"/>
      <c r="CR16" s="487"/>
      <c r="CS16" s="488"/>
      <c r="CT16" s="452"/>
      <c r="CU16" s="453"/>
      <c r="CV16" s="453"/>
      <c r="CW16" s="453"/>
      <c r="CX16" s="453"/>
      <c r="CY16" s="453"/>
      <c r="CZ16" s="453"/>
      <c r="DA16" s="454"/>
      <c r="DB16" s="452"/>
      <c r="DC16" s="453"/>
      <c r="DD16" s="453"/>
      <c r="DE16" s="453"/>
      <c r="DF16" s="453"/>
      <c r="DG16" s="453"/>
      <c r="DH16" s="453"/>
      <c r="DI16" s="454"/>
    </row>
    <row r="17" spans="1:113" ht="18.75" customHeight="1" thickBot="1" x14ac:dyDescent="0.2">
      <c r="A17" s="177"/>
      <c r="B17" s="567"/>
      <c r="C17" s="568"/>
      <c r="D17" s="568"/>
      <c r="E17" s="568"/>
      <c r="F17" s="568"/>
      <c r="G17" s="568"/>
      <c r="H17" s="568"/>
      <c r="I17" s="568"/>
      <c r="J17" s="568"/>
      <c r="K17" s="569"/>
      <c r="L17" s="191"/>
      <c r="M17" s="548" t="s">
        <v>154</v>
      </c>
      <c r="N17" s="549"/>
      <c r="O17" s="549"/>
      <c r="P17" s="549"/>
      <c r="Q17" s="550"/>
      <c r="R17" s="532" t="s">
        <v>155</v>
      </c>
      <c r="S17" s="533"/>
      <c r="T17" s="533"/>
      <c r="U17" s="533"/>
      <c r="V17" s="534"/>
      <c r="W17" s="545" t="s">
        <v>156</v>
      </c>
      <c r="X17" s="441"/>
      <c r="Y17" s="441"/>
      <c r="Z17" s="441"/>
      <c r="AA17" s="441"/>
      <c r="AB17" s="442"/>
      <c r="AC17" s="408">
        <v>602</v>
      </c>
      <c r="AD17" s="409"/>
      <c r="AE17" s="409"/>
      <c r="AF17" s="409"/>
      <c r="AG17" s="410"/>
      <c r="AH17" s="408">
        <v>653</v>
      </c>
      <c r="AI17" s="409"/>
      <c r="AJ17" s="409"/>
      <c r="AK17" s="409"/>
      <c r="AL17" s="468"/>
      <c r="AM17" s="512"/>
      <c r="AN17" s="412"/>
      <c r="AO17" s="412"/>
      <c r="AP17" s="412"/>
      <c r="AQ17" s="412"/>
      <c r="AR17" s="412"/>
      <c r="AS17" s="412"/>
      <c r="AT17" s="413"/>
      <c r="AU17" s="513"/>
      <c r="AV17" s="514"/>
      <c r="AW17" s="514"/>
      <c r="AX17" s="514"/>
      <c r="AY17" s="469" t="s">
        <v>157</v>
      </c>
      <c r="AZ17" s="470"/>
      <c r="BA17" s="470"/>
      <c r="BB17" s="470"/>
      <c r="BC17" s="470"/>
      <c r="BD17" s="470"/>
      <c r="BE17" s="470"/>
      <c r="BF17" s="470"/>
      <c r="BG17" s="470"/>
      <c r="BH17" s="470"/>
      <c r="BI17" s="470"/>
      <c r="BJ17" s="470"/>
      <c r="BK17" s="470"/>
      <c r="BL17" s="470"/>
      <c r="BM17" s="471"/>
      <c r="BN17" s="455">
        <v>361777</v>
      </c>
      <c r="BO17" s="456"/>
      <c r="BP17" s="456"/>
      <c r="BQ17" s="456"/>
      <c r="BR17" s="456"/>
      <c r="BS17" s="456"/>
      <c r="BT17" s="456"/>
      <c r="BU17" s="457"/>
      <c r="BV17" s="455">
        <v>360990</v>
      </c>
      <c r="BW17" s="456"/>
      <c r="BX17" s="456"/>
      <c r="BY17" s="456"/>
      <c r="BZ17" s="456"/>
      <c r="CA17" s="456"/>
      <c r="CB17" s="456"/>
      <c r="CC17" s="457"/>
      <c r="CD17" s="190"/>
      <c r="CE17" s="487"/>
      <c r="CF17" s="487"/>
      <c r="CG17" s="487"/>
      <c r="CH17" s="487"/>
      <c r="CI17" s="487"/>
      <c r="CJ17" s="487"/>
      <c r="CK17" s="487"/>
      <c r="CL17" s="487"/>
      <c r="CM17" s="487"/>
      <c r="CN17" s="487"/>
      <c r="CO17" s="487"/>
      <c r="CP17" s="487"/>
      <c r="CQ17" s="487"/>
      <c r="CR17" s="487"/>
      <c r="CS17" s="488"/>
      <c r="CT17" s="452"/>
      <c r="CU17" s="453"/>
      <c r="CV17" s="453"/>
      <c r="CW17" s="453"/>
      <c r="CX17" s="453"/>
      <c r="CY17" s="453"/>
      <c r="CZ17" s="453"/>
      <c r="DA17" s="454"/>
      <c r="DB17" s="452"/>
      <c r="DC17" s="453"/>
      <c r="DD17" s="453"/>
      <c r="DE17" s="453"/>
      <c r="DF17" s="453"/>
      <c r="DG17" s="453"/>
      <c r="DH17" s="453"/>
      <c r="DI17" s="454"/>
    </row>
    <row r="18" spans="1:113" ht="18.75" customHeight="1" thickBot="1" x14ac:dyDescent="0.2">
      <c r="A18" s="177"/>
      <c r="B18" s="505" t="s">
        <v>158</v>
      </c>
      <c r="C18" s="506"/>
      <c r="D18" s="506"/>
      <c r="E18" s="507"/>
      <c r="F18" s="507"/>
      <c r="G18" s="507"/>
      <c r="H18" s="507"/>
      <c r="I18" s="507"/>
      <c r="J18" s="507"/>
      <c r="K18" s="507"/>
      <c r="L18" s="508">
        <v>191.15</v>
      </c>
      <c r="M18" s="508"/>
      <c r="N18" s="508"/>
      <c r="O18" s="508"/>
      <c r="P18" s="508"/>
      <c r="Q18" s="508"/>
      <c r="R18" s="509"/>
      <c r="S18" s="509"/>
      <c r="T18" s="509"/>
      <c r="U18" s="509"/>
      <c r="V18" s="510"/>
      <c r="W18" s="526"/>
      <c r="X18" s="527"/>
      <c r="Y18" s="527"/>
      <c r="Z18" s="527"/>
      <c r="AA18" s="527"/>
      <c r="AB18" s="551"/>
      <c r="AC18" s="425">
        <v>51.6</v>
      </c>
      <c r="AD18" s="426"/>
      <c r="AE18" s="426"/>
      <c r="AF18" s="426"/>
      <c r="AG18" s="511"/>
      <c r="AH18" s="425">
        <v>51.3</v>
      </c>
      <c r="AI18" s="426"/>
      <c r="AJ18" s="426"/>
      <c r="AK18" s="426"/>
      <c r="AL18" s="427"/>
      <c r="AM18" s="512"/>
      <c r="AN18" s="412"/>
      <c r="AO18" s="412"/>
      <c r="AP18" s="412"/>
      <c r="AQ18" s="412"/>
      <c r="AR18" s="412"/>
      <c r="AS18" s="412"/>
      <c r="AT18" s="413"/>
      <c r="AU18" s="513"/>
      <c r="AV18" s="514"/>
      <c r="AW18" s="514"/>
      <c r="AX18" s="514"/>
      <c r="AY18" s="469" t="s">
        <v>159</v>
      </c>
      <c r="AZ18" s="470"/>
      <c r="BA18" s="470"/>
      <c r="BB18" s="470"/>
      <c r="BC18" s="470"/>
      <c r="BD18" s="470"/>
      <c r="BE18" s="470"/>
      <c r="BF18" s="470"/>
      <c r="BG18" s="470"/>
      <c r="BH18" s="470"/>
      <c r="BI18" s="470"/>
      <c r="BJ18" s="470"/>
      <c r="BK18" s="470"/>
      <c r="BL18" s="470"/>
      <c r="BM18" s="471"/>
      <c r="BN18" s="455">
        <v>1861700</v>
      </c>
      <c r="BO18" s="456"/>
      <c r="BP18" s="456"/>
      <c r="BQ18" s="456"/>
      <c r="BR18" s="456"/>
      <c r="BS18" s="456"/>
      <c r="BT18" s="456"/>
      <c r="BU18" s="457"/>
      <c r="BV18" s="455">
        <v>1793422</v>
      </c>
      <c r="BW18" s="456"/>
      <c r="BX18" s="456"/>
      <c r="BY18" s="456"/>
      <c r="BZ18" s="456"/>
      <c r="CA18" s="456"/>
      <c r="CB18" s="456"/>
      <c r="CC18" s="457"/>
      <c r="CD18" s="190"/>
      <c r="CE18" s="487"/>
      <c r="CF18" s="487"/>
      <c r="CG18" s="487"/>
      <c r="CH18" s="487"/>
      <c r="CI18" s="487"/>
      <c r="CJ18" s="487"/>
      <c r="CK18" s="487"/>
      <c r="CL18" s="487"/>
      <c r="CM18" s="487"/>
      <c r="CN18" s="487"/>
      <c r="CO18" s="487"/>
      <c r="CP18" s="487"/>
      <c r="CQ18" s="487"/>
      <c r="CR18" s="487"/>
      <c r="CS18" s="488"/>
      <c r="CT18" s="452"/>
      <c r="CU18" s="453"/>
      <c r="CV18" s="453"/>
      <c r="CW18" s="453"/>
      <c r="CX18" s="453"/>
      <c r="CY18" s="453"/>
      <c r="CZ18" s="453"/>
      <c r="DA18" s="454"/>
      <c r="DB18" s="452"/>
      <c r="DC18" s="453"/>
      <c r="DD18" s="453"/>
      <c r="DE18" s="453"/>
      <c r="DF18" s="453"/>
      <c r="DG18" s="453"/>
      <c r="DH18" s="453"/>
      <c r="DI18" s="454"/>
    </row>
    <row r="19" spans="1:113" ht="18.75" customHeight="1" thickBot="1" x14ac:dyDescent="0.2">
      <c r="A19" s="177"/>
      <c r="B19" s="505" t="s">
        <v>160</v>
      </c>
      <c r="C19" s="506"/>
      <c r="D19" s="506"/>
      <c r="E19" s="507"/>
      <c r="F19" s="507"/>
      <c r="G19" s="507"/>
      <c r="H19" s="507"/>
      <c r="I19" s="507"/>
      <c r="J19" s="507"/>
      <c r="K19" s="507"/>
      <c r="L19" s="515">
        <v>12</v>
      </c>
      <c r="M19" s="515"/>
      <c r="N19" s="515"/>
      <c r="O19" s="515"/>
      <c r="P19" s="515"/>
      <c r="Q19" s="515"/>
      <c r="R19" s="516"/>
      <c r="S19" s="516"/>
      <c r="T19" s="516"/>
      <c r="U19" s="516"/>
      <c r="V19" s="517"/>
      <c r="W19" s="524"/>
      <c r="X19" s="525"/>
      <c r="Y19" s="525"/>
      <c r="Z19" s="525"/>
      <c r="AA19" s="525"/>
      <c r="AB19" s="525"/>
      <c r="AC19" s="528"/>
      <c r="AD19" s="528"/>
      <c r="AE19" s="528"/>
      <c r="AF19" s="528"/>
      <c r="AG19" s="528"/>
      <c r="AH19" s="528"/>
      <c r="AI19" s="528"/>
      <c r="AJ19" s="528"/>
      <c r="AK19" s="528"/>
      <c r="AL19" s="547"/>
      <c r="AM19" s="512"/>
      <c r="AN19" s="412"/>
      <c r="AO19" s="412"/>
      <c r="AP19" s="412"/>
      <c r="AQ19" s="412"/>
      <c r="AR19" s="412"/>
      <c r="AS19" s="412"/>
      <c r="AT19" s="413"/>
      <c r="AU19" s="513"/>
      <c r="AV19" s="514"/>
      <c r="AW19" s="514"/>
      <c r="AX19" s="514"/>
      <c r="AY19" s="469" t="s">
        <v>161</v>
      </c>
      <c r="AZ19" s="470"/>
      <c r="BA19" s="470"/>
      <c r="BB19" s="470"/>
      <c r="BC19" s="470"/>
      <c r="BD19" s="470"/>
      <c r="BE19" s="470"/>
      <c r="BF19" s="470"/>
      <c r="BG19" s="470"/>
      <c r="BH19" s="470"/>
      <c r="BI19" s="470"/>
      <c r="BJ19" s="470"/>
      <c r="BK19" s="470"/>
      <c r="BL19" s="470"/>
      <c r="BM19" s="471"/>
      <c r="BN19" s="455">
        <v>2412293</v>
      </c>
      <c r="BO19" s="456"/>
      <c r="BP19" s="456"/>
      <c r="BQ19" s="456"/>
      <c r="BR19" s="456"/>
      <c r="BS19" s="456"/>
      <c r="BT19" s="456"/>
      <c r="BU19" s="457"/>
      <c r="BV19" s="455">
        <v>2640234</v>
      </c>
      <c r="BW19" s="456"/>
      <c r="BX19" s="456"/>
      <c r="BY19" s="456"/>
      <c r="BZ19" s="456"/>
      <c r="CA19" s="456"/>
      <c r="CB19" s="456"/>
      <c r="CC19" s="457"/>
      <c r="CD19" s="190"/>
      <c r="CE19" s="487"/>
      <c r="CF19" s="487"/>
      <c r="CG19" s="487"/>
      <c r="CH19" s="487"/>
      <c r="CI19" s="487"/>
      <c r="CJ19" s="487"/>
      <c r="CK19" s="487"/>
      <c r="CL19" s="487"/>
      <c r="CM19" s="487"/>
      <c r="CN19" s="487"/>
      <c r="CO19" s="487"/>
      <c r="CP19" s="487"/>
      <c r="CQ19" s="487"/>
      <c r="CR19" s="487"/>
      <c r="CS19" s="488"/>
      <c r="CT19" s="452"/>
      <c r="CU19" s="453"/>
      <c r="CV19" s="453"/>
      <c r="CW19" s="453"/>
      <c r="CX19" s="453"/>
      <c r="CY19" s="453"/>
      <c r="CZ19" s="453"/>
      <c r="DA19" s="454"/>
      <c r="DB19" s="452"/>
      <c r="DC19" s="453"/>
      <c r="DD19" s="453"/>
      <c r="DE19" s="453"/>
      <c r="DF19" s="453"/>
      <c r="DG19" s="453"/>
      <c r="DH19" s="453"/>
      <c r="DI19" s="454"/>
    </row>
    <row r="20" spans="1:113" ht="18.75" customHeight="1" thickBot="1" x14ac:dyDescent="0.2">
      <c r="A20" s="177"/>
      <c r="B20" s="505" t="s">
        <v>162</v>
      </c>
      <c r="C20" s="506"/>
      <c r="D20" s="506"/>
      <c r="E20" s="507"/>
      <c r="F20" s="507"/>
      <c r="G20" s="507"/>
      <c r="H20" s="507"/>
      <c r="I20" s="507"/>
      <c r="J20" s="507"/>
      <c r="K20" s="507"/>
      <c r="L20" s="515">
        <v>926</v>
      </c>
      <c r="M20" s="515"/>
      <c r="N20" s="515"/>
      <c r="O20" s="515"/>
      <c r="P20" s="515"/>
      <c r="Q20" s="515"/>
      <c r="R20" s="516"/>
      <c r="S20" s="516"/>
      <c r="T20" s="516"/>
      <c r="U20" s="516"/>
      <c r="V20" s="517"/>
      <c r="W20" s="526"/>
      <c r="X20" s="527"/>
      <c r="Y20" s="527"/>
      <c r="Z20" s="527"/>
      <c r="AA20" s="527"/>
      <c r="AB20" s="527"/>
      <c r="AC20" s="518"/>
      <c r="AD20" s="518"/>
      <c r="AE20" s="518"/>
      <c r="AF20" s="518"/>
      <c r="AG20" s="518"/>
      <c r="AH20" s="518"/>
      <c r="AI20" s="518"/>
      <c r="AJ20" s="518"/>
      <c r="AK20" s="518"/>
      <c r="AL20" s="519"/>
      <c r="AM20" s="520"/>
      <c r="AN20" s="417"/>
      <c r="AO20" s="417"/>
      <c r="AP20" s="417"/>
      <c r="AQ20" s="417"/>
      <c r="AR20" s="417"/>
      <c r="AS20" s="417"/>
      <c r="AT20" s="418"/>
      <c r="AU20" s="521"/>
      <c r="AV20" s="522"/>
      <c r="AW20" s="522"/>
      <c r="AX20" s="523"/>
      <c r="AY20" s="469"/>
      <c r="AZ20" s="470"/>
      <c r="BA20" s="470"/>
      <c r="BB20" s="470"/>
      <c r="BC20" s="470"/>
      <c r="BD20" s="470"/>
      <c r="BE20" s="470"/>
      <c r="BF20" s="470"/>
      <c r="BG20" s="470"/>
      <c r="BH20" s="470"/>
      <c r="BI20" s="470"/>
      <c r="BJ20" s="470"/>
      <c r="BK20" s="470"/>
      <c r="BL20" s="470"/>
      <c r="BM20" s="471"/>
      <c r="BN20" s="455"/>
      <c r="BO20" s="456"/>
      <c r="BP20" s="456"/>
      <c r="BQ20" s="456"/>
      <c r="BR20" s="456"/>
      <c r="BS20" s="456"/>
      <c r="BT20" s="456"/>
      <c r="BU20" s="457"/>
      <c r="BV20" s="455"/>
      <c r="BW20" s="456"/>
      <c r="BX20" s="456"/>
      <c r="BY20" s="456"/>
      <c r="BZ20" s="456"/>
      <c r="CA20" s="456"/>
      <c r="CB20" s="456"/>
      <c r="CC20" s="457"/>
      <c r="CD20" s="190"/>
      <c r="CE20" s="487"/>
      <c r="CF20" s="487"/>
      <c r="CG20" s="487"/>
      <c r="CH20" s="487"/>
      <c r="CI20" s="487"/>
      <c r="CJ20" s="487"/>
      <c r="CK20" s="487"/>
      <c r="CL20" s="487"/>
      <c r="CM20" s="487"/>
      <c r="CN20" s="487"/>
      <c r="CO20" s="487"/>
      <c r="CP20" s="487"/>
      <c r="CQ20" s="487"/>
      <c r="CR20" s="487"/>
      <c r="CS20" s="488"/>
      <c r="CT20" s="452"/>
      <c r="CU20" s="453"/>
      <c r="CV20" s="453"/>
      <c r="CW20" s="453"/>
      <c r="CX20" s="453"/>
      <c r="CY20" s="453"/>
      <c r="CZ20" s="453"/>
      <c r="DA20" s="454"/>
      <c r="DB20" s="452"/>
      <c r="DC20" s="453"/>
      <c r="DD20" s="453"/>
      <c r="DE20" s="453"/>
      <c r="DF20" s="453"/>
      <c r="DG20" s="453"/>
      <c r="DH20" s="453"/>
      <c r="DI20" s="454"/>
    </row>
    <row r="21" spans="1:113" ht="18.75" customHeight="1" thickBot="1" x14ac:dyDescent="0.2">
      <c r="A21" s="177"/>
      <c r="B21" s="502" t="s">
        <v>163</v>
      </c>
      <c r="C21" s="503"/>
      <c r="D21" s="503"/>
      <c r="E21" s="503"/>
      <c r="F21" s="503"/>
      <c r="G21" s="503"/>
      <c r="H21" s="503"/>
      <c r="I21" s="503"/>
      <c r="J21" s="503"/>
      <c r="K21" s="503"/>
      <c r="L21" s="503"/>
      <c r="M21" s="503"/>
      <c r="N21" s="503"/>
      <c r="O21" s="503"/>
      <c r="P21" s="503"/>
      <c r="Q21" s="503"/>
      <c r="R21" s="503"/>
      <c r="S21" s="503"/>
      <c r="T21" s="503"/>
      <c r="U21" s="503"/>
      <c r="V21" s="503"/>
      <c r="W21" s="503"/>
      <c r="X21" s="503"/>
      <c r="Y21" s="503"/>
      <c r="Z21" s="503"/>
      <c r="AA21" s="503"/>
      <c r="AB21" s="503"/>
      <c r="AC21" s="503"/>
      <c r="AD21" s="503"/>
      <c r="AE21" s="503"/>
      <c r="AF21" s="503"/>
      <c r="AG21" s="503"/>
      <c r="AH21" s="503"/>
      <c r="AI21" s="503"/>
      <c r="AJ21" s="503"/>
      <c r="AK21" s="503"/>
      <c r="AL21" s="503"/>
      <c r="AM21" s="503"/>
      <c r="AN21" s="503"/>
      <c r="AO21" s="503"/>
      <c r="AP21" s="503"/>
      <c r="AQ21" s="503"/>
      <c r="AR21" s="503"/>
      <c r="AS21" s="503"/>
      <c r="AT21" s="503"/>
      <c r="AU21" s="503"/>
      <c r="AV21" s="503"/>
      <c r="AW21" s="503"/>
      <c r="AX21" s="504"/>
      <c r="AY21" s="428"/>
      <c r="AZ21" s="429"/>
      <c r="BA21" s="429"/>
      <c r="BB21" s="429"/>
      <c r="BC21" s="429"/>
      <c r="BD21" s="429"/>
      <c r="BE21" s="429"/>
      <c r="BF21" s="429"/>
      <c r="BG21" s="429"/>
      <c r="BH21" s="429"/>
      <c r="BI21" s="429"/>
      <c r="BJ21" s="429"/>
      <c r="BK21" s="429"/>
      <c r="BL21" s="429"/>
      <c r="BM21" s="430"/>
      <c r="BN21" s="489"/>
      <c r="BO21" s="490"/>
      <c r="BP21" s="490"/>
      <c r="BQ21" s="490"/>
      <c r="BR21" s="490"/>
      <c r="BS21" s="490"/>
      <c r="BT21" s="490"/>
      <c r="BU21" s="491"/>
      <c r="BV21" s="489"/>
      <c r="BW21" s="490"/>
      <c r="BX21" s="490"/>
      <c r="BY21" s="490"/>
      <c r="BZ21" s="490"/>
      <c r="CA21" s="490"/>
      <c r="CB21" s="490"/>
      <c r="CC21" s="491"/>
      <c r="CD21" s="190"/>
      <c r="CE21" s="487"/>
      <c r="CF21" s="487"/>
      <c r="CG21" s="487"/>
      <c r="CH21" s="487"/>
      <c r="CI21" s="487"/>
      <c r="CJ21" s="487"/>
      <c r="CK21" s="487"/>
      <c r="CL21" s="487"/>
      <c r="CM21" s="487"/>
      <c r="CN21" s="487"/>
      <c r="CO21" s="487"/>
      <c r="CP21" s="487"/>
      <c r="CQ21" s="487"/>
      <c r="CR21" s="487"/>
      <c r="CS21" s="488"/>
      <c r="CT21" s="452"/>
      <c r="CU21" s="453"/>
      <c r="CV21" s="453"/>
      <c r="CW21" s="453"/>
      <c r="CX21" s="453"/>
      <c r="CY21" s="453"/>
      <c r="CZ21" s="453"/>
      <c r="DA21" s="454"/>
      <c r="DB21" s="452"/>
      <c r="DC21" s="453"/>
      <c r="DD21" s="453"/>
      <c r="DE21" s="453"/>
      <c r="DF21" s="453"/>
      <c r="DG21" s="453"/>
      <c r="DH21" s="453"/>
      <c r="DI21" s="454"/>
    </row>
    <row r="22" spans="1:113" ht="18.75" customHeight="1" x14ac:dyDescent="0.15">
      <c r="A22" s="177"/>
      <c r="B22" s="431" t="s">
        <v>164</v>
      </c>
      <c r="C22" s="432"/>
      <c r="D22" s="433"/>
      <c r="E22" s="440" t="s">
        <v>1</v>
      </c>
      <c r="F22" s="441"/>
      <c r="G22" s="441"/>
      <c r="H22" s="441"/>
      <c r="I22" s="441"/>
      <c r="J22" s="441"/>
      <c r="K22" s="442"/>
      <c r="L22" s="440" t="s">
        <v>165</v>
      </c>
      <c r="M22" s="441"/>
      <c r="N22" s="441"/>
      <c r="O22" s="441"/>
      <c r="P22" s="442"/>
      <c r="Q22" s="446" t="s">
        <v>166</v>
      </c>
      <c r="R22" s="447"/>
      <c r="S22" s="447"/>
      <c r="T22" s="447"/>
      <c r="U22" s="447"/>
      <c r="V22" s="448"/>
      <c r="W22" s="497" t="s">
        <v>167</v>
      </c>
      <c r="X22" s="432"/>
      <c r="Y22" s="433"/>
      <c r="Z22" s="440" t="s">
        <v>1</v>
      </c>
      <c r="AA22" s="441"/>
      <c r="AB22" s="441"/>
      <c r="AC22" s="441"/>
      <c r="AD22" s="441"/>
      <c r="AE22" s="441"/>
      <c r="AF22" s="441"/>
      <c r="AG22" s="442"/>
      <c r="AH22" s="458" t="s">
        <v>168</v>
      </c>
      <c r="AI22" s="441"/>
      <c r="AJ22" s="441"/>
      <c r="AK22" s="441"/>
      <c r="AL22" s="442"/>
      <c r="AM22" s="458" t="s">
        <v>169</v>
      </c>
      <c r="AN22" s="459"/>
      <c r="AO22" s="459"/>
      <c r="AP22" s="459"/>
      <c r="AQ22" s="459"/>
      <c r="AR22" s="460"/>
      <c r="AS22" s="446" t="s">
        <v>166</v>
      </c>
      <c r="AT22" s="447"/>
      <c r="AU22" s="447"/>
      <c r="AV22" s="447"/>
      <c r="AW22" s="447"/>
      <c r="AX22" s="464"/>
      <c r="AY22" s="481" t="s">
        <v>170</v>
      </c>
      <c r="AZ22" s="482"/>
      <c r="BA22" s="482"/>
      <c r="BB22" s="482"/>
      <c r="BC22" s="482"/>
      <c r="BD22" s="482"/>
      <c r="BE22" s="482"/>
      <c r="BF22" s="482"/>
      <c r="BG22" s="482"/>
      <c r="BH22" s="482"/>
      <c r="BI22" s="482"/>
      <c r="BJ22" s="482"/>
      <c r="BK22" s="482"/>
      <c r="BL22" s="482"/>
      <c r="BM22" s="483"/>
      <c r="BN22" s="484">
        <v>3519133</v>
      </c>
      <c r="BO22" s="485"/>
      <c r="BP22" s="485"/>
      <c r="BQ22" s="485"/>
      <c r="BR22" s="485"/>
      <c r="BS22" s="485"/>
      <c r="BT22" s="485"/>
      <c r="BU22" s="486"/>
      <c r="BV22" s="484">
        <v>3821315</v>
      </c>
      <c r="BW22" s="485"/>
      <c r="BX22" s="485"/>
      <c r="BY22" s="485"/>
      <c r="BZ22" s="485"/>
      <c r="CA22" s="485"/>
      <c r="CB22" s="485"/>
      <c r="CC22" s="486"/>
      <c r="CD22" s="190"/>
      <c r="CE22" s="487"/>
      <c r="CF22" s="487"/>
      <c r="CG22" s="487"/>
      <c r="CH22" s="487"/>
      <c r="CI22" s="487"/>
      <c r="CJ22" s="487"/>
      <c r="CK22" s="487"/>
      <c r="CL22" s="487"/>
      <c r="CM22" s="487"/>
      <c r="CN22" s="487"/>
      <c r="CO22" s="487"/>
      <c r="CP22" s="487"/>
      <c r="CQ22" s="487"/>
      <c r="CR22" s="487"/>
      <c r="CS22" s="488"/>
      <c r="CT22" s="452"/>
      <c r="CU22" s="453"/>
      <c r="CV22" s="453"/>
      <c r="CW22" s="453"/>
      <c r="CX22" s="453"/>
      <c r="CY22" s="453"/>
      <c r="CZ22" s="453"/>
      <c r="DA22" s="454"/>
      <c r="DB22" s="452"/>
      <c r="DC22" s="453"/>
      <c r="DD22" s="453"/>
      <c r="DE22" s="453"/>
      <c r="DF22" s="453"/>
      <c r="DG22" s="453"/>
      <c r="DH22" s="453"/>
      <c r="DI22" s="454"/>
    </row>
    <row r="23" spans="1:113" ht="18.75" customHeight="1" x14ac:dyDescent="0.15">
      <c r="A23" s="177"/>
      <c r="B23" s="434"/>
      <c r="C23" s="435"/>
      <c r="D23" s="436"/>
      <c r="E23" s="443"/>
      <c r="F23" s="444"/>
      <c r="G23" s="444"/>
      <c r="H23" s="444"/>
      <c r="I23" s="444"/>
      <c r="J23" s="444"/>
      <c r="K23" s="445"/>
      <c r="L23" s="443"/>
      <c r="M23" s="444"/>
      <c r="N23" s="444"/>
      <c r="O23" s="444"/>
      <c r="P23" s="445"/>
      <c r="Q23" s="449"/>
      <c r="R23" s="450"/>
      <c r="S23" s="450"/>
      <c r="T23" s="450"/>
      <c r="U23" s="450"/>
      <c r="V23" s="451"/>
      <c r="W23" s="498"/>
      <c r="X23" s="435"/>
      <c r="Y23" s="436"/>
      <c r="Z23" s="443"/>
      <c r="AA23" s="444"/>
      <c r="AB23" s="444"/>
      <c r="AC23" s="444"/>
      <c r="AD23" s="444"/>
      <c r="AE23" s="444"/>
      <c r="AF23" s="444"/>
      <c r="AG23" s="445"/>
      <c r="AH23" s="443"/>
      <c r="AI23" s="444"/>
      <c r="AJ23" s="444"/>
      <c r="AK23" s="444"/>
      <c r="AL23" s="445"/>
      <c r="AM23" s="461"/>
      <c r="AN23" s="462"/>
      <c r="AO23" s="462"/>
      <c r="AP23" s="462"/>
      <c r="AQ23" s="462"/>
      <c r="AR23" s="463"/>
      <c r="AS23" s="449"/>
      <c r="AT23" s="450"/>
      <c r="AU23" s="450"/>
      <c r="AV23" s="450"/>
      <c r="AW23" s="450"/>
      <c r="AX23" s="465"/>
      <c r="AY23" s="469" t="s">
        <v>171</v>
      </c>
      <c r="AZ23" s="470"/>
      <c r="BA23" s="470"/>
      <c r="BB23" s="470"/>
      <c r="BC23" s="470"/>
      <c r="BD23" s="470"/>
      <c r="BE23" s="470"/>
      <c r="BF23" s="470"/>
      <c r="BG23" s="470"/>
      <c r="BH23" s="470"/>
      <c r="BI23" s="470"/>
      <c r="BJ23" s="470"/>
      <c r="BK23" s="470"/>
      <c r="BL23" s="470"/>
      <c r="BM23" s="471"/>
      <c r="BN23" s="455">
        <v>3239395</v>
      </c>
      <c r="BO23" s="456"/>
      <c r="BP23" s="456"/>
      <c r="BQ23" s="456"/>
      <c r="BR23" s="456"/>
      <c r="BS23" s="456"/>
      <c r="BT23" s="456"/>
      <c r="BU23" s="457"/>
      <c r="BV23" s="455">
        <v>3500440</v>
      </c>
      <c r="BW23" s="456"/>
      <c r="BX23" s="456"/>
      <c r="BY23" s="456"/>
      <c r="BZ23" s="456"/>
      <c r="CA23" s="456"/>
      <c r="CB23" s="456"/>
      <c r="CC23" s="457"/>
      <c r="CD23" s="190"/>
      <c r="CE23" s="487"/>
      <c r="CF23" s="487"/>
      <c r="CG23" s="487"/>
      <c r="CH23" s="487"/>
      <c r="CI23" s="487"/>
      <c r="CJ23" s="487"/>
      <c r="CK23" s="487"/>
      <c r="CL23" s="487"/>
      <c r="CM23" s="487"/>
      <c r="CN23" s="487"/>
      <c r="CO23" s="487"/>
      <c r="CP23" s="487"/>
      <c r="CQ23" s="487"/>
      <c r="CR23" s="487"/>
      <c r="CS23" s="488"/>
      <c r="CT23" s="452"/>
      <c r="CU23" s="453"/>
      <c r="CV23" s="453"/>
      <c r="CW23" s="453"/>
      <c r="CX23" s="453"/>
      <c r="CY23" s="453"/>
      <c r="CZ23" s="453"/>
      <c r="DA23" s="454"/>
      <c r="DB23" s="452"/>
      <c r="DC23" s="453"/>
      <c r="DD23" s="453"/>
      <c r="DE23" s="453"/>
      <c r="DF23" s="453"/>
      <c r="DG23" s="453"/>
      <c r="DH23" s="453"/>
      <c r="DI23" s="454"/>
    </row>
    <row r="24" spans="1:113" ht="18.75" customHeight="1" thickBot="1" x14ac:dyDescent="0.2">
      <c r="A24" s="177"/>
      <c r="B24" s="434"/>
      <c r="C24" s="435"/>
      <c r="D24" s="436"/>
      <c r="E24" s="411" t="s">
        <v>172</v>
      </c>
      <c r="F24" s="412"/>
      <c r="G24" s="412"/>
      <c r="H24" s="412"/>
      <c r="I24" s="412"/>
      <c r="J24" s="412"/>
      <c r="K24" s="413"/>
      <c r="L24" s="408">
        <v>1</v>
      </c>
      <c r="M24" s="409"/>
      <c r="N24" s="409"/>
      <c r="O24" s="409"/>
      <c r="P24" s="410"/>
      <c r="Q24" s="408">
        <v>8280</v>
      </c>
      <c r="R24" s="409"/>
      <c r="S24" s="409"/>
      <c r="T24" s="409"/>
      <c r="U24" s="409"/>
      <c r="V24" s="410"/>
      <c r="W24" s="498"/>
      <c r="X24" s="435"/>
      <c r="Y24" s="436"/>
      <c r="Z24" s="411" t="s">
        <v>173</v>
      </c>
      <c r="AA24" s="412"/>
      <c r="AB24" s="412"/>
      <c r="AC24" s="412"/>
      <c r="AD24" s="412"/>
      <c r="AE24" s="412"/>
      <c r="AF24" s="412"/>
      <c r="AG24" s="413"/>
      <c r="AH24" s="408">
        <v>58</v>
      </c>
      <c r="AI24" s="409"/>
      <c r="AJ24" s="409"/>
      <c r="AK24" s="409"/>
      <c r="AL24" s="410"/>
      <c r="AM24" s="408">
        <v>178118</v>
      </c>
      <c r="AN24" s="409"/>
      <c r="AO24" s="409"/>
      <c r="AP24" s="409"/>
      <c r="AQ24" s="409"/>
      <c r="AR24" s="410"/>
      <c r="AS24" s="408">
        <v>3071</v>
      </c>
      <c r="AT24" s="409"/>
      <c r="AU24" s="409"/>
      <c r="AV24" s="409"/>
      <c r="AW24" s="409"/>
      <c r="AX24" s="468"/>
      <c r="AY24" s="428" t="s">
        <v>174</v>
      </c>
      <c r="AZ24" s="429"/>
      <c r="BA24" s="429"/>
      <c r="BB24" s="429"/>
      <c r="BC24" s="429"/>
      <c r="BD24" s="429"/>
      <c r="BE24" s="429"/>
      <c r="BF24" s="429"/>
      <c r="BG24" s="429"/>
      <c r="BH24" s="429"/>
      <c r="BI24" s="429"/>
      <c r="BJ24" s="429"/>
      <c r="BK24" s="429"/>
      <c r="BL24" s="429"/>
      <c r="BM24" s="430"/>
      <c r="BN24" s="455">
        <v>2637861</v>
      </c>
      <c r="BO24" s="456"/>
      <c r="BP24" s="456"/>
      <c r="BQ24" s="456"/>
      <c r="BR24" s="456"/>
      <c r="BS24" s="456"/>
      <c r="BT24" s="456"/>
      <c r="BU24" s="457"/>
      <c r="BV24" s="455">
        <v>2855461</v>
      </c>
      <c r="BW24" s="456"/>
      <c r="BX24" s="456"/>
      <c r="BY24" s="456"/>
      <c r="BZ24" s="456"/>
      <c r="CA24" s="456"/>
      <c r="CB24" s="456"/>
      <c r="CC24" s="457"/>
      <c r="CD24" s="190"/>
      <c r="CE24" s="487"/>
      <c r="CF24" s="487"/>
      <c r="CG24" s="487"/>
      <c r="CH24" s="487"/>
      <c r="CI24" s="487"/>
      <c r="CJ24" s="487"/>
      <c r="CK24" s="487"/>
      <c r="CL24" s="487"/>
      <c r="CM24" s="487"/>
      <c r="CN24" s="487"/>
      <c r="CO24" s="487"/>
      <c r="CP24" s="487"/>
      <c r="CQ24" s="487"/>
      <c r="CR24" s="487"/>
      <c r="CS24" s="488"/>
      <c r="CT24" s="452"/>
      <c r="CU24" s="453"/>
      <c r="CV24" s="453"/>
      <c r="CW24" s="453"/>
      <c r="CX24" s="453"/>
      <c r="CY24" s="453"/>
      <c r="CZ24" s="453"/>
      <c r="DA24" s="454"/>
      <c r="DB24" s="452"/>
      <c r="DC24" s="453"/>
      <c r="DD24" s="453"/>
      <c r="DE24" s="453"/>
      <c r="DF24" s="453"/>
      <c r="DG24" s="453"/>
      <c r="DH24" s="453"/>
      <c r="DI24" s="454"/>
    </row>
    <row r="25" spans="1:113" ht="18.75" customHeight="1" x14ac:dyDescent="0.15">
      <c r="A25" s="177"/>
      <c r="B25" s="434"/>
      <c r="C25" s="435"/>
      <c r="D25" s="436"/>
      <c r="E25" s="411" t="s">
        <v>175</v>
      </c>
      <c r="F25" s="412"/>
      <c r="G25" s="412"/>
      <c r="H25" s="412"/>
      <c r="I25" s="412"/>
      <c r="J25" s="412"/>
      <c r="K25" s="413"/>
      <c r="L25" s="408">
        <v>1</v>
      </c>
      <c r="M25" s="409"/>
      <c r="N25" s="409"/>
      <c r="O25" s="409"/>
      <c r="P25" s="410"/>
      <c r="Q25" s="408">
        <v>6670</v>
      </c>
      <c r="R25" s="409"/>
      <c r="S25" s="409"/>
      <c r="T25" s="409"/>
      <c r="U25" s="409"/>
      <c r="V25" s="410"/>
      <c r="W25" s="498"/>
      <c r="X25" s="435"/>
      <c r="Y25" s="436"/>
      <c r="Z25" s="411" t="s">
        <v>176</v>
      </c>
      <c r="AA25" s="412"/>
      <c r="AB25" s="412"/>
      <c r="AC25" s="412"/>
      <c r="AD25" s="412"/>
      <c r="AE25" s="412"/>
      <c r="AF25" s="412"/>
      <c r="AG25" s="413"/>
      <c r="AH25" s="408" t="s">
        <v>139</v>
      </c>
      <c r="AI25" s="409"/>
      <c r="AJ25" s="409"/>
      <c r="AK25" s="409"/>
      <c r="AL25" s="410"/>
      <c r="AM25" s="408" t="s">
        <v>139</v>
      </c>
      <c r="AN25" s="409"/>
      <c r="AO25" s="409"/>
      <c r="AP25" s="409"/>
      <c r="AQ25" s="409"/>
      <c r="AR25" s="410"/>
      <c r="AS25" s="408" t="s">
        <v>139</v>
      </c>
      <c r="AT25" s="409"/>
      <c r="AU25" s="409"/>
      <c r="AV25" s="409"/>
      <c r="AW25" s="409"/>
      <c r="AX25" s="468"/>
      <c r="AY25" s="481" t="s">
        <v>177</v>
      </c>
      <c r="AZ25" s="482"/>
      <c r="BA25" s="482"/>
      <c r="BB25" s="482"/>
      <c r="BC25" s="482"/>
      <c r="BD25" s="482"/>
      <c r="BE25" s="482"/>
      <c r="BF25" s="482"/>
      <c r="BG25" s="482"/>
      <c r="BH25" s="482"/>
      <c r="BI25" s="482"/>
      <c r="BJ25" s="482"/>
      <c r="BK25" s="482"/>
      <c r="BL25" s="482"/>
      <c r="BM25" s="483"/>
      <c r="BN25" s="484">
        <v>1059170</v>
      </c>
      <c r="BO25" s="485"/>
      <c r="BP25" s="485"/>
      <c r="BQ25" s="485"/>
      <c r="BR25" s="485"/>
      <c r="BS25" s="485"/>
      <c r="BT25" s="485"/>
      <c r="BU25" s="486"/>
      <c r="BV25" s="484">
        <v>1090231</v>
      </c>
      <c r="BW25" s="485"/>
      <c r="BX25" s="485"/>
      <c r="BY25" s="485"/>
      <c r="BZ25" s="485"/>
      <c r="CA25" s="485"/>
      <c r="CB25" s="485"/>
      <c r="CC25" s="486"/>
      <c r="CD25" s="190"/>
      <c r="CE25" s="487"/>
      <c r="CF25" s="487"/>
      <c r="CG25" s="487"/>
      <c r="CH25" s="487"/>
      <c r="CI25" s="487"/>
      <c r="CJ25" s="487"/>
      <c r="CK25" s="487"/>
      <c r="CL25" s="487"/>
      <c r="CM25" s="487"/>
      <c r="CN25" s="487"/>
      <c r="CO25" s="487"/>
      <c r="CP25" s="487"/>
      <c r="CQ25" s="487"/>
      <c r="CR25" s="487"/>
      <c r="CS25" s="488"/>
      <c r="CT25" s="452"/>
      <c r="CU25" s="453"/>
      <c r="CV25" s="453"/>
      <c r="CW25" s="453"/>
      <c r="CX25" s="453"/>
      <c r="CY25" s="453"/>
      <c r="CZ25" s="453"/>
      <c r="DA25" s="454"/>
      <c r="DB25" s="452"/>
      <c r="DC25" s="453"/>
      <c r="DD25" s="453"/>
      <c r="DE25" s="453"/>
      <c r="DF25" s="453"/>
      <c r="DG25" s="453"/>
      <c r="DH25" s="453"/>
      <c r="DI25" s="454"/>
    </row>
    <row r="26" spans="1:113" ht="18.75" customHeight="1" x14ac:dyDescent="0.15">
      <c r="A26" s="177"/>
      <c r="B26" s="434"/>
      <c r="C26" s="435"/>
      <c r="D26" s="436"/>
      <c r="E26" s="411" t="s">
        <v>178</v>
      </c>
      <c r="F26" s="412"/>
      <c r="G26" s="412"/>
      <c r="H26" s="412"/>
      <c r="I26" s="412"/>
      <c r="J26" s="412"/>
      <c r="K26" s="413"/>
      <c r="L26" s="408">
        <v>1</v>
      </c>
      <c r="M26" s="409"/>
      <c r="N26" s="409"/>
      <c r="O26" s="409"/>
      <c r="P26" s="410"/>
      <c r="Q26" s="408">
        <v>5930</v>
      </c>
      <c r="R26" s="409"/>
      <c r="S26" s="409"/>
      <c r="T26" s="409"/>
      <c r="U26" s="409"/>
      <c r="V26" s="410"/>
      <c r="W26" s="498"/>
      <c r="X26" s="435"/>
      <c r="Y26" s="436"/>
      <c r="Z26" s="411" t="s">
        <v>179</v>
      </c>
      <c r="AA26" s="466"/>
      <c r="AB26" s="466"/>
      <c r="AC26" s="466"/>
      <c r="AD26" s="466"/>
      <c r="AE26" s="466"/>
      <c r="AF26" s="466"/>
      <c r="AG26" s="467"/>
      <c r="AH26" s="408" t="s">
        <v>139</v>
      </c>
      <c r="AI26" s="409"/>
      <c r="AJ26" s="409"/>
      <c r="AK26" s="409"/>
      <c r="AL26" s="410"/>
      <c r="AM26" s="408" t="s">
        <v>139</v>
      </c>
      <c r="AN26" s="409"/>
      <c r="AO26" s="409"/>
      <c r="AP26" s="409"/>
      <c r="AQ26" s="409"/>
      <c r="AR26" s="410"/>
      <c r="AS26" s="408" t="s">
        <v>139</v>
      </c>
      <c r="AT26" s="409"/>
      <c r="AU26" s="409"/>
      <c r="AV26" s="409"/>
      <c r="AW26" s="409"/>
      <c r="AX26" s="468"/>
      <c r="AY26" s="495" t="s">
        <v>180</v>
      </c>
      <c r="AZ26" s="415"/>
      <c r="BA26" s="415"/>
      <c r="BB26" s="415"/>
      <c r="BC26" s="415"/>
      <c r="BD26" s="415"/>
      <c r="BE26" s="415"/>
      <c r="BF26" s="415"/>
      <c r="BG26" s="415"/>
      <c r="BH26" s="415"/>
      <c r="BI26" s="415"/>
      <c r="BJ26" s="415"/>
      <c r="BK26" s="415"/>
      <c r="BL26" s="415"/>
      <c r="BM26" s="496"/>
      <c r="BN26" s="455" t="s">
        <v>139</v>
      </c>
      <c r="BO26" s="456"/>
      <c r="BP26" s="456"/>
      <c r="BQ26" s="456"/>
      <c r="BR26" s="456"/>
      <c r="BS26" s="456"/>
      <c r="BT26" s="456"/>
      <c r="BU26" s="457"/>
      <c r="BV26" s="455" t="s">
        <v>139</v>
      </c>
      <c r="BW26" s="456"/>
      <c r="BX26" s="456"/>
      <c r="BY26" s="456"/>
      <c r="BZ26" s="456"/>
      <c r="CA26" s="456"/>
      <c r="CB26" s="456"/>
      <c r="CC26" s="457"/>
      <c r="CD26" s="190"/>
      <c r="CE26" s="487"/>
      <c r="CF26" s="487"/>
      <c r="CG26" s="487"/>
      <c r="CH26" s="487"/>
      <c r="CI26" s="487"/>
      <c r="CJ26" s="487"/>
      <c r="CK26" s="487"/>
      <c r="CL26" s="487"/>
      <c r="CM26" s="487"/>
      <c r="CN26" s="487"/>
      <c r="CO26" s="487"/>
      <c r="CP26" s="487"/>
      <c r="CQ26" s="487"/>
      <c r="CR26" s="487"/>
      <c r="CS26" s="488"/>
      <c r="CT26" s="452"/>
      <c r="CU26" s="453"/>
      <c r="CV26" s="453"/>
      <c r="CW26" s="453"/>
      <c r="CX26" s="453"/>
      <c r="CY26" s="453"/>
      <c r="CZ26" s="453"/>
      <c r="DA26" s="454"/>
      <c r="DB26" s="452"/>
      <c r="DC26" s="453"/>
      <c r="DD26" s="453"/>
      <c r="DE26" s="453"/>
      <c r="DF26" s="453"/>
      <c r="DG26" s="453"/>
      <c r="DH26" s="453"/>
      <c r="DI26" s="454"/>
    </row>
    <row r="27" spans="1:113" ht="18.75" customHeight="1" thickBot="1" x14ac:dyDescent="0.2">
      <c r="A27" s="177"/>
      <c r="B27" s="434"/>
      <c r="C27" s="435"/>
      <c r="D27" s="436"/>
      <c r="E27" s="411" t="s">
        <v>181</v>
      </c>
      <c r="F27" s="412"/>
      <c r="G27" s="412"/>
      <c r="H27" s="412"/>
      <c r="I27" s="412"/>
      <c r="J27" s="412"/>
      <c r="K27" s="413"/>
      <c r="L27" s="408">
        <v>1</v>
      </c>
      <c r="M27" s="409"/>
      <c r="N27" s="409"/>
      <c r="O27" s="409"/>
      <c r="P27" s="410"/>
      <c r="Q27" s="408">
        <v>2630</v>
      </c>
      <c r="R27" s="409"/>
      <c r="S27" s="409"/>
      <c r="T27" s="409"/>
      <c r="U27" s="409"/>
      <c r="V27" s="410"/>
      <c r="W27" s="498"/>
      <c r="X27" s="435"/>
      <c r="Y27" s="436"/>
      <c r="Z27" s="411" t="s">
        <v>182</v>
      </c>
      <c r="AA27" s="412"/>
      <c r="AB27" s="412"/>
      <c r="AC27" s="412"/>
      <c r="AD27" s="412"/>
      <c r="AE27" s="412"/>
      <c r="AF27" s="412"/>
      <c r="AG27" s="413"/>
      <c r="AH27" s="408" t="s">
        <v>139</v>
      </c>
      <c r="AI27" s="409"/>
      <c r="AJ27" s="409"/>
      <c r="AK27" s="409"/>
      <c r="AL27" s="410"/>
      <c r="AM27" s="408" t="s">
        <v>139</v>
      </c>
      <c r="AN27" s="409"/>
      <c r="AO27" s="409"/>
      <c r="AP27" s="409"/>
      <c r="AQ27" s="409"/>
      <c r="AR27" s="410"/>
      <c r="AS27" s="408" t="s">
        <v>139</v>
      </c>
      <c r="AT27" s="409"/>
      <c r="AU27" s="409"/>
      <c r="AV27" s="409"/>
      <c r="AW27" s="409"/>
      <c r="AX27" s="468"/>
      <c r="AY27" s="492" t="s">
        <v>183</v>
      </c>
      <c r="AZ27" s="493"/>
      <c r="BA27" s="493"/>
      <c r="BB27" s="493"/>
      <c r="BC27" s="493"/>
      <c r="BD27" s="493"/>
      <c r="BE27" s="493"/>
      <c r="BF27" s="493"/>
      <c r="BG27" s="493"/>
      <c r="BH27" s="493"/>
      <c r="BI27" s="493"/>
      <c r="BJ27" s="493"/>
      <c r="BK27" s="493"/>
      <c r="BL27" s="493"/>
      <c r="BM27" s="494"/>
      <c r="BN27" s="489">
        <v>48289</v>
      </c>
      <c r="BO27" s="490"/>
      <c r="BP27" s="490"/>
      <c r="BQ27" s="490"/>
      <c r="BR27" s="490"/>
      <c r="BS27" s="490"/>
      <c r="BT27" s="490"/>
      <c r="BU27" s="491"/>
      <c r="BV27" s="489">
        <v>48266</v>
      </c>
      <c r="BW27" s="490"/>
      <c r="BX27" s="490"/>
      <c r="BY27" s="490"/>
      <c r="BZ27" s="490"/>
      <c r="CA27" s="490"/>
      <c r="CB27" s="490"/>
      <c r="CC27" s="491"/>
      <c r="CD27" s="192"/>
      <c r="CE27" s="487"/>
      <c r="CF27" s="487"/>
      <c r="CG27" s="487"/>
      <c r="CH27" s="487"/>
      <c r="CI27" s="487"/>
      <c r="CJ27" s="487"/>
      <c r="CK27" s="487"/>
      <c r="CL27" s="487"/>
      <c r="CM27" s="487"/>
      <c r="CN27" s="487"/>
      <c r="CO27" s="487"/>
      <c r="CP27" s="487"/>
      <c r="CQ27" s="487"/>
      <c r="CR27" s="487"/>
      <c r="CS27" s="488"/>
      <c r="CT27" s="452"/>
      <c r="CU27" s="453"/>
      <c r="CV27" s="453"/>
      <c r="CW27" s="453"/>
      <c r="CX27" s="453"/>
      <c r="CY27" s="453"/>
      <c r="CZ27" s="453"/>
      <c r="DA27" s="454"/>
      <c r="DB27" s="452"/>
      <c r="DC27" s="453"/>
      <c r="DD27" s="453"/>
      <c r="DE27" s="453"/>
      <c r="DF27" s="453"/>
      <c r="DG27" s="453"/>
      <c r="DH27" s="453"/>
      <c r="DI27" s="454"/>
    </row>
    <row r="28" spans="1:113" ht="18.75" customHeight="1" x14ac:dyDescent="0.15">
      <c r="A28" s="177"/>
      <c r="B28" s="434"/>
      <c r="C28" s="435"/>
      <c r="D28" s="436"/>
      <c r="E28" s="411" t="s">
        <v>184</v>
      </c>
      <c r="F28" s="412"/>
      <c r="G28" s="412"/>
      <c r="H28" s="412"/>
      <c r="I28" s="412"/>
      <c r="J28" s="412"/>
      <c r="K28" s="413"/>
      <c r="L28" s="408">
        <v>1</v>
      </c>
      <c r="M28" s="409"/>
      <c r="N28" s="409"/>
      <c r="O28" s="409"/>
      <c r="P28" s="410"/>
      <c r="Q28" s="408">
        <v>2090</v>
      </c>
      <c r="R28" s="409"/>
      <c r="S28" s="409"/>
      <c r="T28" s="409"/>
      <c r="U28" s="409"/>
      <c r="V28" s="410"/>
      <c r="W28" s="498"/>
      <c r="X28" s="435"/>
      <c r="Y28" s="436"/>
      <c r="Z28" s="411" t="s">
        <v>185</v>
      </c>
      <c r="AA28" s="412"/>
      <c r="AB28" s="412"/>
      <c r="AC28" s="412"/>
      <c r="AD28" s="412"/>
      <c r="AE28" s="412"/>
      <c r="AF28" s="412"/>
      <c r="AG28" s="413"/>
      <c r="AH28" s="408" t="s">
        <v>139</v>
      </c>
      <c r="AI28" s="409"/>
      <c r="AJ28" s="409"/>
      <c r="AK28" s="409"/>
      <c r="AL28" s="410"/>
      <c r="AM28" s="408" t="s">
        <v>139</v>
      </c>
      <c r="AN28" s="409"/>
      <c r="AO28" s="409"/>
      <c r="AP28" s="409"/>
      <c r="AQ28" s="409"/>
      <c r="AR28" s="410"/>
      <c r="AS28" s="408" t="s">
        <v>139</v>
      </c>
      <c r="AT28" s="409"/>
      <c r="AU28" s="409"/>
      <c r="AV28" s="409"/>
      <c r="AW28" s="409"/>
      <c r="AX28" s="468"/>
      <c r="AY28" s="472" t="s">
        <v>186</v>
      </c>
      <c r="AZ28" s="473"/>
      <c r="BA28" s="473"/>
      <c r="BB28" s="474"/>
      <c r="BC28" s="481" t="s">
        <v>50</v>
      </c>
      <c r="BD28" s="482"/>
      <c r="BE28" s="482"/>
      <c r="BF28" s="482"/>
      <c r="BG28" s="482"/>
      <c r="BH28" s="482"/>
      <c r="BI28" s="482"/>
      <c r="BJ28" s="482"/>
      <c r="BK28" s="482"/>
      <c r="BL28" s="482"/>
      <c r="BM28" s="483"/>
      <c r="BN28" s="484">
        <v>1005113</v>
      </c>
      <c r="BO28" s="485"/>
      <c r="BP28" s="485"/>
      <c r="BQ28" s="485"/>
      <c r="BR28" s="485"/>
      <c r="BS28" s="485"/>
      <c r="BT28" s="485"/>
      <c r="BU28" s="486"/>
      <c r="BV28" s="484">
        <v>970970</v>
      </c>
      <c r="BW28" s="485"/>
      <c r="BX28" s="485"/>
      <c r="BY28" s="485"/>
      <c r="BZ28" s="485"/>
      <c r="CA28" s="485"/>
      <c r="CB28" s="485"/>
      <c r="CC28" s="486"/>
      <c r="CD28" s="190"/>
      <c r="CE28" s="487"/>
      <c r="CF28" s="487"/>
      <c r="CG28" s="487"/>
      <c r="CH28" s="487"/>
      <c r="CI28" s="487"/>
      <c r="CJ28" s="487"/>
      <c r="CK28" s="487"/>
      <c r="CL28" s="487"/>
      <c r="CM28" s="487"/>
      <c r="CN28" s="487"/>
      <c r="CO28" s="487"/>
      <c r="CP28" s="487"/>
      <c r="CQ28" s="487"/>
      <c r="CR28" s="487"/>
      <c r="CS28" s="488"/>
      <c r="CT28" s="452"/>
      <c r="CU28" s="453"/>
      <c r="CV28" s="453"/>
      <c r="CW28" s="453"/>
      <c r="CX28" s="453"/>
      <c r="CY28" s="453"/>
      <c r="CZ28" s="453"/>
      <c r="DA28" s="454"/>
      <c r="DB28" s="452"/>
      <c r="DC28" s="453"/>
      <c r="DD28" s="453"/>
      <c r="DE28" s="453"/>
      <c r="DF28" s="453"/>
      <c r="DG28" s="453"/>
      <c r="DH28" s="453"/>
      <c r="DI28" s="454"/>
    </row>
    <row r="29" spans="1:113" ht="18.75" customHeight="1" x14ac:dyDescent="0.15">
      <c r="A29" s="177"/>
      <c r="B29" s="434"/>
      <c r="C29" s="435"/>
      <c r="D29" s="436"/>
      <c r="E29" s="411" t="s">
        <v>187</v>
      </c>
      <c r="F29" s="412"/>
      <c r="G29" s="412"/>
      <c r="H29" s="412"/>
      <c r="I29" s="412"/>
      <c r="J29" s="412"/>
      <c r="K29" s="413"/>
      <c r="L29" s="408">
        <v>7</v>
      </c>
      <c r="M29" s="409"/>
      <c r="N29" s="409"/>
      <c r="O29" s="409"/>
      <c r="P29" s="410"/>
      <c r="Q29" s="408">
        <v>1750</v>
      </c>
      <c r="R29" s="409"/>
      <c r="S29" s="409"/>
      <c r="T29" s="409"/>
      <c r="U29" s="409"/>
      <c r="V29" s="410"/>
      <c r="W29" s="499"/>
      <c r="X29" s="500"/>
      <c r="Y29" s="501"/>
      <c r="Z29" s="411" t="s">
        <v>188</v>
      </c>
      <c r="AA29" s="412"/>
      <c r="AB29" s="412"/>
      <c r="AC29" s="412"/>
      <c r="AD29" s="412"/>
      <c r="AE29" s="412"/>
      <c r="AF29" s="412"/>
      <c r="AG29" s="413"/>
      <c r="AH29" s="408">
        <v>58</v>
      </c>
      <c r="AI29" s="409"/>
      <c r="AJ29" s="409"/>
      <c r="AK29" s="409"/>
      <c r="AL29" s="410"/>
      <c r="AM29" s="408">
        <v>178118</v>
      </c>
      <c r="AN29" s="409"/>
      <c r="AO29" s="409"/>
      <c r="AP29" s="409"/>
      <c r="AQ29" s="409"/>
      <c r="AR29" s="410"/>
      <c r="AS29" s="408">
        <v>3071</v>
      </c>
      <c r="AT29" s="409"/>
      <c r="AU29" s="409"/>
      <c r="AV29" s="409"/>
      <c r="AW29" s="409"/>
      <c r="AX29" s="468"/>
      <c r="AY29" s="475"/>
      <c r="AZ29" s="476"/>
      <c r="BA29" s="476"/>
      <c r="BB29" s="477"/>
      <c r="BC29" s="469" t="s">
        <v>189</v>
      </c>
      <c r="BD29" s="470"/>
      <c r="BE29" s="470"/>
      <c r="BF29" s="470"/>
      <c r="BG29" s="470"/>
      <c r="BH29" s="470"/>
      <c r="BI29" s="470"/>
      <c r="BJ29" s="470"/>
      <c r="BK29" s="470"/>
      <c r="BL29" s="470"/>
      <c r="BM29" s="471"/>
      <c r="BN29" s="455">
        <v>575662</v>
      </c>
      <c r="BO29" s="456"/>
      <c r="BP29" s="456"/>
      <c r="BQ29" s="456"/>
      <c r="BR29" s="456"/>
      <c r="BS29" s="456"/>
      <c r="BT29" s="456"/>
      <c r="BU29" s="457"/>
      <c r="BV29" s="455">
        <v>575621</v>
      </c>
      <c r="BW29" s="456"/>
      <c r="BX29" s="456"/>
      <c r="BY29" s="456"/>
      <c r="BZ29" s="456"/>
      <c r="CA29" s="456"/>
      <c r="CB29" s="456"/>
      <c r="CC29" s="457"/>
      <c r="CD29" s="192"/>
      <c r="CE29" s="487"/>
      <c r="CF29" s="487"/>
      <c r="CG29" s="487"/>
      <c r="CH29" s="487"/>
      <c r="CI29" s="487"/>
      <c r="CJ29" s="487"/>
      <c r="CK29" s="487"/>
      <c r="CL29" s="487"/>
      <c r="CM29" s="487"/>
      <c r="CN29" s="487"/>
      <c r="CO29" s="487"/>
      <c r="CP29" s="487"/>
      <c r="CQ29" s="487"/>
      <c r="CR29" s="487"/>
      <c r="CS29" s="488"/>
      <c r="CT29" s="452"/>
      <c r="CU29" s="453"/>
      <c r="CV29" s="453"/>
      <c r="CW29" s="453"/>
      <c r="CX29" s="453"/>
      <c r="CY29" s="453"/>
      <c r="CZ29" s="453"/>
      <c r="DA29" s="454"/>
      <c r="DB29" s="452"/>
      <c r="DC29" s="453"/>
      <c r="DD29" s="453"/>
      <c r="DE29" s="453"/>
      <c r="DF29" s="453"/>
      <c r="DG29" s="453"/>
      <c r="DH29" s="453"/>
      <c r="DI29" s="454"/>
    </row>
    <row r="30" spans="1:113" ht="18.75" customHeight="1" thickBot="1" x14ac:dyDescent="0.2">
      <c r="A30" s="177"/>
      <c r="B30" s="437"/>
      <c r="C30" s="438"/>
      <c r="D30" s="439"/>
      <c r="E30" s="416"/>
      <c r="F30" s="417"/>
      <c r="G30" s="417"/>
      <c r="H30" s="417"/>
      <c r="I30" s="417"/>
      <c r="J30" s="417"/>
      <c r="K30" s="418"/>
      <c r="L30" s="419"/>
      <c r="M30" s="420"/>
      <c r="N30" s="420"/>
      <c r="O30" s="420"/>
      <c r="P30" s="421"/>
      <c r="Q30" s="419"/>
      <c r="R30" s="420"/>
      <c r="S30" s="420"/>
      <c r="T30" s="420"/>
      <c r="U30" s="420"/>
      <c r="V30" s="421"/>
      <c r="W30" s="422" t="s">
        <v>190</v>
      </c>
      <c r="X30" s="423"/>
      <c r="Y30" s="423"/>
      <c r="Z30" s="423"/>
      <c r="AA30" s="423"/>
      <c r="AB30" s="423"/>
      <c r="AC30" s="423"/>
      <c r="AD30" s="423"/>
      <c r="AE30" s="423"/>
      <c r="AF30" s="423"/>
      <c r="AG30" s="424"/>
      <c r="AH30" s="425">
        <v>97.1</v>
      </c>
      <c r="AI30" s="426"/>
      <c r="AJ30" s="426"/>
      <c r="AK30" s="426"/>
      <c r="AL30" s="426"/>
      <c r="AM30" s="426"/>
      <c r="AN30" s="426"/>
      <c r="AO30" s="426"/>
      <c r="AP30" s="426"/>
      <c r="AQ30" s="426"/>
      <c r="AR30" s="426"/>
      <c r="AS30" s="426"/>
      <c r="AT30" s="426"/>
      <c r="AU30" s="426"/>
      <c r="AV30" s="426"/>
      <c r="AW30" s="426"/>
      <c r="AX30" s="427"/>
      <c r="AY30" s="478"/>
      <c r="AZ30" s="479"/>
      <c r="BA30" s="479"/>
      <c r="BB30" s="480"/>
      <c r="BC30" s="428" t="s">
        <v>52</v>
      </c>
      <c r="BD30" s="429"/>
      <c r="BE30" s="429"/>
      <c r="BF30" s="429"/>
      <c r="BG30" s="429"/>
      <c r="BH30" s="429"/>
      <c r="BI30" s="429"/>
      <c r="BJ30" s="429"/>
      <c r="BK30" s="429"/>
      <c r="BL30" s="429"/>
      <c r="BM30" s="430"/>
      <c r="BN30" s="489">
        <v>2501000</v>
      </c>
      <c r="BO30" s="490"/>
      <c r="BP30" s="490"/>
      <c r="BQ30" s="490"/>
      <c r="BR30" s="490"/>
      <c r="BS30" s="490"/>
      <c r="BT30" s="490"/>
      <c r="BU30" s="491"/>
      <c r="BV30" s="489">
        <v>2403031</v>
      </c>
      <c r="BW30" s="490"/>
      <c r="BX30" s="490"/>
      <c r="BY30" s="490"/>
      <c r="BZ30" s="490"/>
      <c r="CA30" s="490"/>
      <c r="CB30" s="490"/>
      <c r="CC30" s="491"/>
      <c r="CD30" s="193"/>
      <c r="CE30" s="194"/>
      <c r="CF30" s="194"/>
      <c r="CG30" s="194"/>
      <c r="CH30" s="194"/>
      <c r="CI30" s="194"/>
      <c r="CJ30" s="194"/>
      <c r="CK30" s="194"/>
      <c r="CL30" s="194"/>
      <c r="CM30" s="194"/>
      <c r="CN30" s="194"/>
      <c r="CO30" s="194"/>
      <c r="CP30" s="194"/>
      <c r="CQ30" s="194"/>
      <c r="CR30" s="194"/>
      <c r="CS30" s="195"/>
      <c r="CT30" s="196"/>
      <c r="CU30" s="197"/>
      <c r="CV30" s="197"/>
      <c r="CW30" s="197"/>
      <c r="CX30" s="197"/>
      <c r="CY30" s="197"/>
      <c r="CZ30" s="197"/>
      <c r="DA30" s="198"/>
      <c r="DB30" s="196"/>
      <c r="DC30" s="197"/>
      <c r="DD30" s="197"/>
      <c r="DE30" s="197"/>
      <c r="DF30" s="197"/>
      <c r="DG30" s="197"/>
      <c r="DH30" s="197"/>
      <c r="DI30" s="198"/>
    </row>
    <row r="31" spans="1:113" ht="13.5" customHeight="1" x14ac:dyDescent="0.15">
      <c r="A31" s="177"/>
      <c r="B31" s="199"/>
      <c r="DI31" s="200"/>
    </row>
    <row r="32" spans="1:113" ht="13.5" customHeight="1" x14ac:dyDescent="0.15">
      <c r="A32" s="177"/>
      <c r="B32" s="201"/>
      <c r="C32" s="414" t="s">
        <v>191</v>
      </c>
      <c r="D32" s="414"/>
      <c r="E32" s="414"/>
      <c r="F32" s="414"/>
      <c r="G32" s="414"/>
      <c r="H32" s="414"/>
      <c r="I32" s="414"/>
      <c r="J32" s="414"/>
      <c r="K32" s="414"/>
      <c r="L32" s="414"/>
      <c r="M32" s="414"/>
      <c r="N32" s="414"/>
      <c r="O32" s="414"/>
      <c r="P32" s="414"/>
      <c r="Q32" s="414"/>
      <c r="R32" s="414"/>
      <c r="S32" s="414"/>
      <c r="U32" s="415" t="s">
        <v>192</v>
      </c>
      <c r="V32" s="415"/>
      <c r="W32" s="415"/>
      <c r="X32" s="415"/>
      <c r="Y32" s="415"/>
      <c r="Z32" s="415"/>
      <c r="AA32" s="415"/>
      <c r="AB32" s="415"/>
      <c r="AC32" s="415"/>
      <c r="AD32" s="415"/>
      <c r="AE32" s="415"/>
      <c r="AF32" s="415"/>
      <c r="AG32" s="415"/>
      <c r="AH32" s="415"/>
      <c r="AI32" s="415"/>
      <c r="AJ32" s="415"/>
      <c r="AK32" s="415"/>
      <c r="AM32" s="415" t="s">
        <v>193</v>
      </c>
      <c r="AN32" s="415"/>
      <c r="AO32" s="415"/>
      <c r="AP32" s="415"/>
      <c r="AQ32" s="415"/>
      <c r="AR32" s="415"/>
      <c r="AS32" s="415"/>
      <c r="AT32" s="415"/>
      <c r="AU32" s="415"/>
      <c r="AV32" s="415"/>
      <c r="AW32" s="415"/>
      <c r="AX32" s="415"/>
      <c r="AY32" s="415"/>
      <c r="AZ32" s="415"/>
      <c r="BA32" s="415"/>
      <c r="BB32" s="415"/>
      <c r="BC32" s="415"/>
      <c r="BE32" s="415" t="s">
        <v>194</v>
      </c>
      <c r="BF32" s="415"/>
      <c r="BG32" s="415"/>
      <c r="BH32" s="415"/>
      <c r="BI32" s="415"/>
      <c r="BJ32" s="415"/>
      <c r="BK32" s="415"/>
      <c r="BL32" s="415"/>
      <c r="BM32" s="415"/>
      <c r="BN32" s="415"/>
      <c r="BO32" s="415"/>
      <c r="BP32" s="415"/>
      <c r="BQ32" s="415"/>
      <c r="BR32" s="415"/>
      <c r="BS32" s="415"/>
      <c r="BT32" s="415"/>
      <c r="BU32" s="415"/>
      <c r="BW32" s="415" t="s">
        <v>195</v>
      </c>
      <c r="BX32" s="415"/>
      <c r="BY32" s="415"/>
      <c r="BZ32" s="415"/>
      <c r="CA32" s="415"/>
      <c r="CB32" s="415"/>
      <c r="CC32" s="415"/>
      <c r="CD32" s="415"/>
      <c r="CE32" s="415"/>
      <c r="CF32" s="415"/>
      <c r="CG32" s="415"/>
      <c r="CH32" s="415"/>
      <c r="CI32" s="415"/>
      <c r="CJ32" s="415"/>
      <c r="CK32" s="415"/>
      <c r="CL32" s="415"/>
      <c r="CM32" s="415"/>
      <c r="CO32" s="415" t="s">
        <v>196</v>
      </c>
      <c r="CP32" s="415"/>
      <c r="CQ32" s="415"/>
      <c r="CR32" s="415"/>
      <c r="CS32" s="415"/>
      <c r="CT32" s="415"/>
      <c r="CU32" s="415"/>
      <c r="CV32" s="415"/>
      <c r="CW32" s="415"/>
      <c r="CX32" s="415"/>
      <c r="CY32" s="415"/>
      <c r="CZ32" s="415"/>
      <c r="DA32" s="415"/>
      <c r="DB32" s="415"/>
      <c r="DC32" s="415"/>
      <c r="DD32" s="415"/>
      <c r="DE32" s="415"/>
      <c r="DI32" s="200"/>
    </row>
    <row r="33" spans="1:113" ht="13.5" customHeight="1" x14ac:dyDescent="0.15">
      <c r="A33" s="177"/>
      <c r="B33" s="201"/>
      <c r="C33" s="407" t="s">
        <v>197</v>
      </c>
      <c r="D33" s="407"/>
      <c r="E33" s="406" t="s">
        <v>198</v>
      </c>
      <c r="F33" s="406"/>
      <c r="G33" s="406"/>
      <c r="H33" s="406"/>
      <c r="I33" s="406"/>
      <c r="J33" s="406"/>
      <c r="K33" s="406"/>
      <c r="L33" s="406"/>
      <c r="M33" s="406"/>
      <c r="N33" s="406"/>
      <c r="O33" s="406"/>
      <c r="P33" s="406"/>
      <c r="Q33" s="406"/>
      <c r="R33" s="406"/>
      <c r="S33" s="406"/>
      <c r="T33" s="202"/>
      <c r="U33" s="407" t="s">
        <v>197</v>
      </c>
      <c r="V33" s="407"/>
      <c r="W33" s="406" t="s">
        <v>198</v>
      </c>
      <c r="X33" s="406"/>
      <c r="Y33" s="406"/>
      <c r="Z33" s="406"/>
      <c r="AA33" s="406"/>
      <c r="AB33" s="406"/>
      <c r="AC33" s="406"/>
      <c r="AD33" s="406"/>
      <c r="AE33" s="406"/>
      <c r="AF33" s="406"/>
      <c r="AG33" s="406"/>
      <c r="AH33" s="406"/>
      <c r="AI33" s="406"/>
      <c r="AJ33" s="406"/>
      <c r="AK33" s="406"/>
      <c r="AL33" s="202"/>
      <c r="AM33" s="407" t="s">
        <v>197</v>
      </c>
      <c r="AN33" s="407"/>
      <c r="AO33" s="406" t="s">
        <v>198</v>
      </c>
      <c r="AP33" s="406"/>
      <c r="AQ33" s="406"/>
      <c r="AR33" s="406"/>
      <c r="AS33" s="406"/>
      <c r="AT33" s="406"/>
      <c r="AU33" s="406"/>
      <c r="AV33" s="406"/>
      <c r="AW33" s="406"/>
      <c r="AX33" s="406"/>
      <c r="AY33" s="406"/>
      <c r="AZ33" s="406"/>
      <c r="BA33" s="406"/>
      <c r="BB33" s="406"/>
      <c r="BC33" s="406"/>
      <c r="BD33" s="203"/>
      <c r="BE33" s="406" t="s">
        <v>199</v>
      </c>
      <c r="BF33" s="406"/>
      <c r="BG33" s="406" t="s">
        <v>200</v>
      </c>
      <c r="BH33" s="406"/>
      <c r="BI33" s="406"/>
      <c r="BJ33" s="406"/>
      <c r="BK33" s="406"/>
      <c r="BL33" s="406"/>
      <c r="BM33" s="406"/>
      <c r="BN33" s="406"/>
      <c r="BO33" s="406"/>
      <c r="BP33" s="406"/>
      <c r="BQ33" s="406"/>
      <c r="BR33" s="406"/>
      <c r="BS33" s="406"/>
      <c r="BT33" s="406"/>
      <c r="BU33" s="406"/>
      <c r="BV33" s="203"/>
      <c r="BW33" s="407" t="s">
        <v>199</v>
      </c>
      <c r="BX33" s="407"/>
      <c r="BY33" s="406" t="s">
        <v>201</v>
      </c>
      <c r="BZ33" s="406"/>
      <c r="CA33" s="406"/>
      <c r="CB33" s="406"/>
      <c r="CC33" s="406"/>
      <c r="CD33" s="406"/>
      <c r="CE33" s="406"/>
      <c r="CF33" s="406"/>
      <c r="CG33" s="406"/>
      <c r="CH33" s="406"/>
      <c r="CI33" s="406"/>
      <c r="CJ33" s="406"/>
      <c r="CK33" s="406"/>
      <c r="CL33" s="406"/>
      <c r="CM33" s="406"/>
      <c r="CN33" s="202"/>
      <c r="CO33" s="407" t="s">
        <v>197</v>
      </c>
      <c r="CP33" s="407"/>
      <c r="CQ33" s="406" t="s">
        <v>202</v>
      </c>
      <c r="CR33" s="406"/>
      <c r="CS33" s="406"/>
      <c r="CT33" s="406"/>
      <c r="CU33" s="406"/>
      <c r="CV33" s="406"/>
      <c r="CW33" s="406"/>
      <c r="CX33" s="406"/>
      <c r="CY33" s="406"/>
      <c r="CZ33" s="406"/>
      <c r="DA33" s="406"/>
      <c r="DB33" s="406"/>
      <c r="DC33" s="406"/>
      <c r="DD33" s="406"/>
      <c r="DE33" s="406"/>
      <c r="DF33" s="202"/>
      <c r="DG33" s="405" t="s">
        <v>203</v>
      </c>
      <c r="DH33" s="405"/>
      <c r="DI33" s="204"/>
    </row>
    <row r="34" spans="1:113" ht="32.25" customHeight="1" x14ac:dyDescent="0.15">
      <c r="A34" s="177"/>
      <c r="B34" s="201"/>
      <c r="C34" s="403">
        <f>IF(E34="","",1)</f>
        <v>1</v>
      </c>
      <c r="D34" s="403"/>
      <c r="E34" s="404" t="str">
        <f>IF('各会計、関係団体の財政状況及び健全化判断比率'!B7="","",'各会計、関係団体の財政状況及び健全化判断比率'!B7)</f>
        <v>一般会計</v>
      </c>
      <c r="F34" s="404"/>
      <c r="G34" s="404"/>
      <c r="H34" s="404"/>
      <c r="I34" s="404"/>
      <c r="J34" s="404"/>
      <c r="K34" s="404"/>
      <c r="L34" s="404"/>
      <c r="M34" s="404"/>
      <c r="N34" s="404"/>
      <c r="O34" s="404"/>
      <c r="P34" s="404"/>
      <c r="Q34" s="404"/>
      <c r="R34" s="404"/>
      <c r="S34" s="404"/>
      <c r="T34" s="177"/>
      <c r="U34" s="403">
        <f>IF(W34="","",MAX(C34:D43)+1)</f>
        <v>2</v>
      </c>
      <c r="V34" s="403"/>
      <c r="W34" s="404" t="str">
        <f>IF('各会計、関係団体の財政状況及び健全化判断比率'!B28="","",'各会計、関係団体の財政状況及び健全化判断比率'!B28)</f>
        <v>国民健康保険特別会計</v>
      </c>
      <c r="X34" s="404"/>
      <c r="Y34" s="404"/>
      <c r="Z34" s="404"/>
      <c r="AA34" s="404"/>
      <c r="AB34" s="404"/>
      <c r="AC34" s="404"/>
      <c r="AD34" s="404"/>
      <c r="AE34" s="404"/>
      <c r="AF34" s="404"/>
      <c r="AG34" s="404"/>
      <c r="AH34" s="404"/>
      <c r="AI34" s="404"/>
      <c r="AJ34" s="404"/>
      <c r="AK34" s="404"/>
      <c r="AL34" s="177"/>
      <c r="AM34" s="403" t="str">
        <f>IF(AO34="","",MAX(C34:D43,U34:V43)+1)</f>
        <v/>
      </c>
      <c r="AN34" s="403"/>
      <c r="AO34" s="404"/>
      <c r="AP34" s="404"/>
      <c r="AQ34" s="404"/>
      <c r="AR34" s="404"/>
      <c r="AS34" s="404"/>
      <c r="AT34" s="404"/>
      <c r="AU34" s="404"/>
      <c r="AV34" s="404"/>
      <c r="AW34" s="404"/>
      <c r="AX34" s="404"/>
      <c r="AY34" s="404"/>
      <c r="AZ34" s="404"/>
      <c r="BA34" s="404"/>
      <c r="BB34" s="404"/>
      <c r="BC34" s="404"/>
      <c r="BD34" s="177"/>
      <c r="BE34" s="403">
        <f>IF(BG34="","",MAX(C34:D43,U34:V43,AM34:AN43)+1)</f>
        <v>4</v>
      </c>
      <c r="BF34" s="403"/>
      <c r="BG34" s="404" t="str">
        <f>IF('各会計、関係団体の財政状況及び健全化判断比率'!B30="","",'各会計、関係団体の財政状況及び健全化判断比率'!B30)</f>
        <v>農業集落排水事業特別会計</v>
      </c>
      <c r="BH34" s="404"/>
      <c r="BI34" s="404"/>
      <c r="BJ34" s="404"/>
      <c r="BK34" s="404"/>
      <c r="BL34" s="404"/>
      <c r="BM34" s="404"/>
      <c r="BN34" s="404"/>
      <c r="BO34" s="404"/>
      <c r="BP34" s="404"/>
      <c r="BQ34" s="404"/>
      <c r="BR34" s="404"/>
      <c r="BS34" s="404"/>
      <c r="BT34" s="404"/>
      <c r="BU34" s="404"/>
      <c r="BV34" s="177"/>
      <c r="BW34" s="403">
        <f>IF(BY34="","",MAX(C34:D43,U34:V43,AM34:AN43,BE34:BF43)+1)</f>
        <v>5</v>
      </c>
      <c r="BX34" s="403"/>
      <c r="BY34" s="404" t="str">
        <f>IF('各会計、関係団体の財政状況及び健全化判断比率'!B68="","",'各会計、関係団体の財政状況及び健全化判断比率'!B68)</f>
        <v>空知中部広域連合</v>
      </c>
      <c r="BZ34" s="404"/>
      <c r="CA34" s="404"/>
      <c r="CB34" s="404"/>
      <c r="CC34" s="404"/>
      <c r="CD34" s="404"/>
      <c r="CE34" s="404"/>
      <c r="CF34" s="404"/>
      <c r="CG34" s="404"/>
      <c r="CH34" s="404"/>
      <c r="CI34" s="404"/>
      <c r="CJ34" s="404"/>
      <c r="CK34" s="404"/>
      <c r="CL34" s="404"/>
      <c r="CM34" s="404"/>
      <c r="CN34" s="177"/>
      <c r="CO34" s="403">
        <f>IF(CQ34="","",MAX(C34:D43,U34:V43,AM34:AN43,BE34:BF43,BW34:BX43)+1)</f>
        <v>13</v>
      </c>
      <c r="CP34" s="403"/>
      <c r="CQ34" s="404" t="str">
        <f>IF('各会計、関係団体の財政状況及び健全化判断比率'!BS7="","",'各会計、関係団体の財政状況及び健全化判断比率'!BS7)</f>
        <v>雨竜町振興公社</v>
      </c>
      <c r="CR34" s="404"/>
      <c r="CS34" s="404"/>
      <c r="CT34" s="404"/>
      <c r="CU34" s="404"/>
      <c r="CV34" s="404"/>
      <c r="CW34" s="404"/>
      <c r="CX34" s="404"/>
      <c r="CY34" s="404"/>
      <c r="CZ34" s="404"/>
      <c r="DA34" s="404"/>
      <c r="DB34" s="404"/>
      <c r="DC34" s="404"/>
      <c r="DD34" s="404"/>
      <c r="DE34" s="404"/>
      <c r="DG34" s="401" t="str">
        <f>IF('各会計、関係団体の財政状況及び健全化判断比率'!BR7="","",'各会計、関係団体の財政状況及び健全化判断比率'!BR7)</f>
        <v/>
      </c>
      <c r="DH34" s="401"/>
      <c r="DI34" s="204"/>
    </row>
    <row r="35" spans="1:113" ht="32.25" customHeight="1" x14ac:dyDescent="0.15">
      <c r="A35" s="177"/>
      <c r="B35" s="201"/>
      <c r="C35" s="403" t="str">
        <f>IF(E35="","",C34+1)</f>
        <v/>
      </c>
      <c r="D35" s="403"/>
      <c r="E35" s="404" t="str">
        <f>IF('各会計、関係団体の財政状況及び健全化判断比率'!B8="","",'各会計、関係団体の財政状況及び健全化判断比率'!B8)</f>
        <v/>
      </c>
      <c r="F35" s="404"/>
      <c r="G35" s="404"/>
      <c r="H35" s="404"/>
      <c r="I35" s="404"/>
      <c r="J35" s="404"/>
      <c r="K35" s="404"/>
      <c r="L35" s="404"/>
      <c r="M35" s="404"/>
      <c r="N35" s="404"/>
      <c r="O35" s="404"/>
      <c r="P35" s="404"/>
      <c r="Q35" s="404"/>
      <c r="R35" s="404"/>
      <c r="S35" s="404"/>
      <c r="T35" s="177"/>
      <c r="U35" s="403">
        <f>IF(W35="","",U34+1)</f>
        <v>3</v>
      </c>
      <c r="V35" s="403"/>
      <c r="W35" s="404" t="str">
        <f>IF('各会計、関係団体の財政状況及び健全化判断比率'!B29="","",'各会計、関係団体の財政状況及び健全化判断比率'!B29)</f>
        <v>後期高齢者医療特別会計</v>
      </c>
      <c r="X35" s="404"/>
      <c r="Y35" s="404"/>
      <c r="Z35" s="404"/>
      <c r="AA35" s="404"/>
      <c r="AB35" s="404"/>
      <c r="AC35" s="404"/>
      <c r="AD35" s="404"/>
      <c r="AE35" s="404"/>
      <c r="AF35" s="404"/>
      <c r="AG35" s="404"/>
      <c r="AH35" s="404"/>
      <c r="AI35" s="404"/>
      <c r="AJ35" s="404"/>
      <c r="AK35" s="404"/>
      <c r="AL35" s="177"/>
      <c r="AM35" s="403" t="str">
        <f t="shared" ref="AM35:AM43" si="0">IF(AO35="","",AM34+1)</f>
        <v/>
      </c>
      <c r="AN35" s="403"/>
      <c r="AO35" s="404"/>
      <c r="AP35" s="404"/>
      <c r="AQ35" s="404"/>
      <c r="AR35" s="404"/>
      <c r="AS35" s="404"/>
      <c r="AT35" s="404"/>
      <c r="AU35" s="404"/>
      <c r="AV35" s="404"/>
      <c r="AW35" s="404"/>
      <c r="AX35" s="404"/>
      <c r="AY35" s="404"/>
      <c r="AZ35" s="404"/>
      <c r="BA35" s="404"/>
      <c r="BB35" s="404"/>
      <c r="BC35" s="404"/>
      <c r="BD35" s="177"/>
      <c r="BE35" s="403" t="str">
        <f t="shared" ref="BE35:BE43" si="1">IF(BG35="","",BE34+1)</f>
        <v/>
      </c>
      <c r="BF35" s="403"/>
      <c r="BG35" s="404"/>
      <c r="BH35" s="404"/>
      <c r="BI35" s="404"/>
      <c r="BJ35" s="404"/>
      <c r="BK35" s="404"/>
      <c r="BL35" s="404"/>
      <c r="BM35" s="404"/>
      <c r="BN35" s="404"/>
      <c r="BO35" s="404"/>
      <c r="BP35" s="404"/>
      <c r="BQ35" s="404"/>
      <c r="BR35" s="404"/>
      <c r="BS35" s="404"/>
      <c r="BT35" s="404"/>
      <c r="BU35" s="404"/>
      <c r="BV35" s="177"/>
      <c r="BW35" s="403">
        <f t="shared" ref="BW35:BW43" si="2">IF(BY35="","",BW34+1)</f>
        <v>6</v>
      </c>
      <c r="BX35" s="403"/>
      <c r="BY35" s="404" t="str">
        <f>IF('各会計、関係団体の財政状況及び健全化判断比率'!B69="","",'各会計、関係団体の財政状況及び健全化判断比率'!B69)</f>
        <v>空知教育センター組合</v>
      </c>
      <c r="BZ35" s="404"/>
      <c r="CA35" s="404"/>
      <c r="CB35" s="404"/>
      <c r="CC35" s="404"/>
      <c r="CD35" s="404"/>
      <c r="CE35" s="404"/>
      <c r="CF35" s="404"/>
      <c r="CG35" s="404"/>
      <c r="CH35" s="404"/>
      <c r="CI35" s="404"/>
      <c r="CJ35" s="404"/>
      <c r="CK35" s="404"/>
      <c r="CL35" s="404"/>
      <c r="CM35" s="404"/>
      <c r="CN35" s="177"/>
      <c r="CO35" s="403">
        <f t="shared" ref="CO35:CO43" si="3">IF(CQ35="","",CO34+1)</f>
        <v>14</v>
      </c>
      <c r="CP35" s="403"/>
      <c r="CQ35" s="404" t="str">
        <f>IF('各会計、関係団体の財政状況及び健全化判断比率'!BS8="","",'各会計、関係団体の財政状況及び健全化判断比率'!BS8)</f>
        <v>雨竜町土地開発公社</v>
      </c>
      <c r="CR35" s="404"/>
      <c r="CS35" s="404"/>
      <c r="CT35" s="404"/>
      <c r="CU35" s="404"/>
      <c r="CV35" s="404"/>
      <c r="CW35" s="404"/>
      <c r="CX35" s="404"/>
      <c r="CY35" s="404"/>
      <c r="CZ35" s="404"/>
      <c r="DA35" s="404"/>
      <c r="DB35" s="404"/>
      <c r="DC35" s="404"/>
      <c r="DD35" s="404"/>
      <c r="DE35" s="404"/>
      <c r="DG35" s="401" t="str">
        <f>IF('各会計、関係団体の財政状況及び健全化判断比率'!BR8="","",'各会計、関係団体の財政状況及び健全化判断比率'!BR8)</f>
        <v/>
      </c>
      <c r="DH35" s="401"/>
      <c r="DI35" s="204"/>
    </row>
    <row r="36" spans="1:113" ht="32.25" customHeight="1" x14ac:dyDescent="0.15">
      <c r="A36" s="177"/>
      <c r="B36" s="201"/>
      <c r="C36" s="403" t="str">
        <f>IF(E36="","",C35+1)</f>
        <v/>
      </c>
      <c r="D36" s="403"/>
      <c r="E36" s="404" t="str">
        <f>IF('各会計、関係団体の財政状況及び健全化判断比率'!B9="","",'各会計、関係団体の財政状況及び健全化判断比率'!B9)</f>
        <v/>
      </c>
      <c r="F36" s="404"/>
      <c r="G36" s="404"/>
      <c r="H36" s="404"/>
      <c r="I36" s="404"/>
      <c r="J36" s="404"/>
      <c r="K36" s="404"/>
      <c r="L36" s="404"/>
      <c r="M36" s="404"/>
      <c r="N36" s="404"/>
      <c r="O36" s="404"/>
      <c r="P36" s="404"/>
      <c r="Q36" s="404"/>
      <c r="R36" s="404"/>
      <c r="S36" s="404"/>
      <c r="T36" s="177"/>
      <c r="U36" s="403" t="str">
        <f t="shared" ref="U36:U43" si="4">IF(W36="","",U35+1)</f>
        <v/>
      </c>
      <c r="V36" s="403"/>
      <c r="W36" s="404"/>
      <c r="X36" s="404"/>
      <c r="Y36" s="404"/>
      <c r="Z36" s="404"/>
      <c r="AA36" s="404"/>
      <c r="AB36" s="404"/>
      <c r="AC36" s="404"/>
      <c r="AD36" s="404"/>
      <c r="AE36" s="404"/>
      <c r="AF36" s="404"/>
      <c r="AG36" s="404"/>
      <c r="AH36" s="404"/>
      <c r="AI36" s="404"/>
      <c r="AJ36" s="404"/>
      <c r="AK36" s="404"/>
      <c r="AL36" s="177"/>
      <c r="AM36" s="403" t="str">
        <f t="shared" si="0"/>
        <v/>
      </c>
      <c r="AN36" s="403"/>
      <c r="AO36" s="404"/>
      <c r="AP36" s="404"/>
      <c r="AQ36" s="404"/>
      <c r="AR36" s="404"/>
      <c r="AS36" s="404"/>
      <c r="AT36" s="404"/>
      <c r="AU36" s="404"/>
      <c r="AV36" s="404"/>
      <c r="AW36" s="404"/>
      <c r="AX36" s="404"/>
      <c r="AY36" s="404"/>
      <c r="AZ36" s="404"/>
      <c r="BA36" s="404"/>
      <c r="BB36" s="404"/>
      <c r="BC36" s="404"/>
      <c r="BD36" s="177"/>
      <c r="BE36" s="403" t="str">
        <f t="shared" si="1"/>
        <v/>
      </c>
      <c r="BF36" s="403"/>
      <c r="BG36" s="404"/>
      <c r="BH36" s="404"/>
      <c r="BI36" s="404"/>
      <c r="BJ36" s="404"/>
      <c r="BK36" s="404"/>
      <c r="BL36" s="404"/>
      <c r="BM36" s="404"/>
      <c r="BN36" s="404"/>
      <c r="BO36" s="404"/>
      <c r="BP36" s="404"/>
      <c r="BQ36" s="404"/>
      <c r="BR36" s="404"/>
      <c r="BS36" s="404"/>
      <c r="BT36" s="404"/>
      <c r="BU36" s="404"/>
      <c r="BV36" s="177"/>
      <c r="BW36" s="403">
        <f t="shared" si="2"/>
        <v>7</v>
      </c>
      <c r="BX36" s="403"/>
      <c r="BY36" s="404" t="str">
        <f>IF('各会計、関係団体の財政状況及び健全化判断比率'!B70="","",'各会計、関係団体の財政状況及び健全化判断比率'!B70)</f>
        <v>中空知衛生施設組合</v>
      </c>
      <c r="BZ36" s="404"/>
      <c r="CA36" s="404"/>
      <c r="CB36" s="404"/>
      <c r="CC36" s="404"/>
      <c r="CD36" s="404"/>
      <c r="CE36" s="404"/>
      <c r="CF36" s="404"/>
      <c r="CG36" s="404"/>
      <c r="CH36" s="404"/>
      <c r="CI36" s="404"/>
      <c r="CJ36" s="404"/>
      <c r="CK36" s="404"/>
      <c r="CL36" s="404"/>
      <c r="CM36" s="404"/>
      <c r="CN36" s="177"/>
      <c r="CO36" s="403" t="str">
        <f t="shared" si="3"/>
        <v/>
      </c>
      <c r="CP36" s="403"/>
      <c r="CQ36" s="404" t="str">
        <f>IF('各会計、関係団体の財政状況及び健全化判断比率'!BS9="","",'各会計、関係団体の財政状況及び健全化判断比率'!BS9)</f>
        <v/>
      </c>
      <c r="CR36" s="404"/>
      <c r="CS36" s="404"/>
      <c r="CT36" s="404"/>
      <c r="CU36" s="404"/>
      <c r="CV36" s="404"/>
      <c r="CW36" s="404"/>
      <c r="CX36" s="404"/>
      <c r="CY36" s="404"/>
      <c r="CZ36" s="404"/>
      <c r="DA36" s="404"/>
      <c r="DB36" s="404"/>
      <c r="DC36" s="404"/>
      <c r="DD36" s="404"/>
      <c r="DE36" s="404"/>
      <c r="DG36" s="401" t="str">
        <f>IF('各会計、関係団体の財政状況及び健全化判断比率'!BR9="","",'各会計、関係団体の財政状況及び健全化判断比率'!BR9)</f>
        <v/>
      </c>
      <c r="DH36" s="401"/>
      <c r="DI36" s="204"/>
    </row>
    <row r="37" spans="1:113" ht="32.25" customHeight="1" x14ac:dyDescent="0.15">
      <c r="A37" s="177"/>
      <c r="B37" s="201"/>
      <c r="C37" s="403" t="str">
        <f>IF(E37="","",C36+1)</f>
        <v/>
      </c>
      <c r="D37" s="403"/>
      <c r="E37" s="404" t="str">
        <f>IF('各会計、関係団体の財政状況及び健全化判断比率'!B10="","",'各会計、関係団体の財政状況及び健全化判断比率'!B10)</f>
        <v/>
      </c>
      <c r="F37" s="404"/>
      <c r="G37" s="404"/>
      <c r="H37" s="404"/>
      <c r="I37" s="404"/>
      <c r="J37" s="404"/>
      <c r="K37" s="404"/>
      <c r="L37" s="404"/>
      <c r="M37" s="404"/>
      <c r="N37" s="404"/>
      <c r="O37" s="404"/>
      <c r="P37" s="404"/>
      <c r="Q37" s="404"/>
      <c r="R37" s="404"/>
      <c r="S37" s="404"/>
      <c r="T37" s="177"/>
      <c r="U37" s="403" t="str">
        <f t="shared" si="4"/>
        <v/>
      </c>
      <c r="V37" s="403"/>
      <c r="W37" s="404"/>
      <c r="X37" s="404"/>
      <c r="Y37" s="404"/>
      <c r="Z37" s="404"/>
      <c r="AA37" s="404"/>
      <c r="AB37" s="404"/>
      <c r="AC37" s="404"/>
      <c r="AD37" s="404"/>
      <c r="AE37" s="404"/>
      <c r="AF37" s="404"/>
      <c r="AG37" s="404"/>
      <c r="AH37" s="404"/>
      <c r="AI37" s="404"/>
      <c r="AJ37" s="404"/>
      <c r="AK37" s="404"/>
      <c r="AL37" s="177"/>
      <c r="AM37" s="403" t="str">
        <f t="shared" si="0"/>
        <v/>
      </c>
      <c r="AN37" s="403"/>
      <c r="AO37" s="404"/>
      <c r="AP37" s="404"/>
      <c r="AQ37" s="404"/>
      <c r="AR37" s="404"/>
      <c r="AS37" s="404"/>
      <c r="AT37" s="404"/>
      <c r="AU37" s="404"/>
      <c r="AV37" s="404"/>
      <c r="AW37" s="404"/>
      <c r="AX37" s="404"/>
      <c r="AY37" s="404"/>
      <c r="AZ37" s="404"/>
      <c r="BA37" s="404"/>
      <c r="BB37" s="404"/>
      <c r="BC37" s="404"/>
      <c r="BD37" s="177"/>
      <c r="BE37" s="403" t="str">
        <f t="shared" si="1"/>
        <v/>
      </c>
      <c r="BF37" s="403"/>
      <c r="BG37" s="404"/>
      <c r="BH37" s="404"/>
      <c r="BI37" s="404"/>
      <c r="BJ37" s="404"/>
      <c r="BK37" s="404"/>
      <c r="BL37" s="404"/>
      <c r="BM37" s="404"/>
      <c r="BN37" s="404"/>
      <c r="BO37" s="404"/>
      <c r="BP37" s="404"/>
      <c r="BQ37" s="404"/>
      <c r="BR37" s="404"/>
      <c r="BS37" s="404"/>
      <c r="BT37" s="404"/>
      <c r="BU37" s="404"/>
      <c r="BV37" s="177"/>
      <c r="BW37" s="403">
        <f t="shared" si="2"/>
        <v>8</v>
      </c>
      <c r="BX37" s="403"/>
      <c r="BY37" s="404" t="str">
        <f>IF('各会計、関係団体の財政状況及び健全化判断比率'!B71="","",'各会計、関係団体の財政状況及び健全化判断比率'!B71)</f>
        <v>中・北空知廃棄物処理広域連合</v>
      </c>
      <c r="BZ37" s="404"/>
      <c r="CA37" s="404"/>
      <c r="CB37" s="404"/>
      <c r="CC37" s="404"/>
      <c r="CD37" s="404"/>
      <c r="CE37" s="404"/>
      <c r="CF37" s="404"/>
      <c r="CG37" s="404"/>
      <c r="CH37" s="404"/>
      <c r="CI37" s="404"/>
      <c r="CJ37" s="404"/>
      <c r="CK37" s="404"/>
      <c r="CL37" s="404"/>
      <c r="CM37" s="404"/>
      <c r="CN37" s="177"/>
      <c r="CO37" s="403" t="str">
        <f t="shared" si="3"/>
        <v/>
      </c>
      <c r="CP37" s="403"/>
      <c r="CQ37" s="404" t="str">
        <f>IF('各会計、関係団体の財政状況及び健全化判断比率'!BS10="","",'各会計、関係団体の財政状況及び健全化判断比率'!BS10)</f>
        <v/>
      </c>
      <c r="CR37" s="404"/>
      <c r="CS37" s="404"/>
      <c r="CT37" s="404"/>
      <c r="CU37" s="404"/>
      <c r="CV37" s="404"/>
      <c r="CW37" s="404"/>
      <c r="CX37" s="404"/>
      <c r="CY37" s="404"/>
      <c r="CZ37" s="404"/>
      <c r="DA37" s="404"/>
      <c r="DB37" s="404"/>
      <c r="DC37" s="404"/>
      <c r="DD37" s="404"/>
      <c r="DE37" s="404"/>
      <c r="DG37" s="401" t="str">
        <f>IF('各会計、関係団体の財政状況及び健全化判断比率'!BR10="","",'各会計、関係団体の財政状況及び健全化判断比率'!BR10)</f>
        <v/>
      </c>
      <c r="DH37" s="401"/>
      <c r="DI37" s="204"/>
    </row>
    <row r="38" spans="1:113" ht="32.25" customHeight="1" x14ac:dyDescent="0.15">
      <c r="A38" s="177"/>
      <c r="B38" s="201"/>
      <c r="C38" s="403" t="str">
        <f t="shared" ref="C38:C43" si="5">IF(E38="","",C37+1)</f>
        <v/>
      </c>
      <c r="D38" s="403"/>
      <c r="E38" s="404" t="str">
        <f>IF('各会計、関係団体の財政状況及び健全化判断比率'!B11="","",'各会計、関係団体の財政状況及び健全化判断比率'!B11)</f>
        <v/>
      </c>
      <c r="F38" s="404"/>
      <c r="G38" s="404"/>
      <c r="H38" s="404"/>
      <c r="I38" s="404"/>
      <c r="J38" s="404"/>
      <c r="K38" s="404"/>
      <c r="L38" s="404"/>
      <c r="M38" s="404"/>
      <c r="N38" s="404"/>
      <c r="O38" s="404"/>
      <c r="P38" s="404"/>
      <c r="Q38" s="404"/>
      <c r="R38" s="404"/>
      <c r="S38" s="404"/>
      <c r="T38" s="177"/>
      <c r="U38" s="403" t="str">
        <f t="shared" si="4"/>
        <v/>
      </c>
      <c r="V38" s="403"/>
      <c r="W38" s="404"/>
      <c r="X38" s="404"/>
      <c r="Y38" s="404"/>
      <c r="Z38" s="404"/>
      <c r="AA38" s="404"/>
      <c r="AB38" s="404"/>
      <c r="AC38" s="404"/>
      <c r="AD38" s="404"/>
      <c r="AE38" s="404"/>
      <c r="AF38" s="404"/>
      <c r="AG38" s="404"/>
      <c r="AH38" s="404"/>
      <c r="AI38" s="404"/>
      <c r="AJ38" s="404"/>
      <c r="AK38" s="404"/>
      <c r="AL38" s="177"/>
      <c r="AM38" s="403" t="str">
        <f t="shared" si="0"/>
        <v/>
      </c>
      <c r="AN38" s="403"/>
      <c r="AO38" s="404"/>
      <c r="AP38" s="404"/>
      <c r="AQ38" s="404"/>
      <c r="AR38" s="404"/>
      <c r="AS38" s="404"/>
      <c r="AT38" s="404"/>
      <c r="AU38" s="404"/>
      <c r="AV38" s="404"/>
      <c r="AW38" s="404"/>
      <c r="AX38" s="404"/>
      <c r="AY38" s="404"/>
      <c r="AZ38" s="404"/>
      <c r="BA38" s="404"/>
      <c r="BB38" s="404"/>
      <c r="BC38" s="404"/>
      <c r="BD38" s="177"/>
      <c r="BE38" s="403" t="str">
        <f t="shared" si="1"/>
        <v/>
      </c>
      <c r="BF38" s="403"/>
      <c r="BG38" s="404"/>
      <c r="BH38" s="404"/>
      <c r="BI38" s="404"/>
      <c r="BJ38" s="404"/>
      <c r="BK38" s="404"/>
      <c r="BL38" s="404"/>
      <c r="BM38" s="404"/>
      <c r="BN38" s="404"/>
      <c r="BO38" s="404"/>
      <c r="BP38" s="404"/>
      <c r="BQ38" s="404"/>
      <c r="BR38" s="404"/>
      <c r="BS38" s="404"/>
      <c r="BT38" s="404"/>
      <c r="BU38" s="404"/>
      <c r="BV38" s="177"/>
      <c r="BW38" s="403">
        <f t="shared" si="2"/>
        <v>9</v>
      </c>
      <c r="BX38" s="403"/>
      <c r="BY38" s="404" t="str">
        <f>IF('各会計、関係団体の財政状況及び健全化判断比率'!B72="","",'各会計、関係団体の財政状況及び健全化判断比率'!B72)</f>
        <v>中空知広域市町村圏組合(普通会計分)</v>
      </c>
      <c r="BZ38" s="404"/>
      <c r="CA38" s="404"/>
      <c r="CB38" s="404"/>
      <c r="CC38" s="404"/>
      <c r="CD38" s="404"/>
      <c r="CE38" s="404"/>
      <c r="CF38" s="404"/>
      <c r="CG38" s="404"/>
      <c r="CH38" s="404"/>
      <c r="CI38" s="404"/>
      <c r="CJ38" s="404"/>
      <c r="CK38" s="404"/>
      <c r="CL38" s="404"/>
      <c r="CM38" s="404"/>
      <c r="CN38" s="177"/>
      <c r="CO38" s="403" t="str">
        <f t="shared" si="3"/>
        <v/>
      </c>
      <c r="CP38" s="403"/>
      <c r="CQ38" s="404" t="str">
        <f>IF('各会計、関係団体の財政状況及び健全化判断比率'!BS11="","",'各会計、関係団体の財政状況及び健全化判断比率'!BS11)</f>
        <v/>
      </c>
      <c r="CR38" s="404"/>
      <c r="CS38" s="404"/>
      <c r="CT38" s="404"/>
      <c r="CU38" s="404"/>
      <c r="CV38" s="404"/>
      <c r="CW38" s="404"/>
      <c r="CX38" s="404"/>
      <c r="CY38" s="404"/>
      <c r="CZ38" s="404"/>
      <c r="DA38" s="404"/>
      <c r="DB38" s="404"/>
      <c r="DC38" s="404"/>
      <c r="DD38" s="404"/>
      <c r="DE38" s="404"/>
      <c r="DG38" s="401" t="str">
        <f>IF('各会計、関係団体の財政状況及び健全化判断比率'!BR11="","",'各会計、関係団体の財政状況及び健全化判断比率'!BR11)</f>
        <v/>
      </c>
      <c r="DH38" s="401"/>
      <c r="DI38" s="204"/>
    </row>
    <row r="39" spans="1:113" ht="32.25" customHeight="1" x14ac:dyDescent="0.15">
      <c r="A39" s="177"/>
      <c r="B39" s="201"/>
      <c r="C39" s="403" t="str">
        <f t="shared" si="5"/>
        <v/>
      </c>
      <c r="D39" s="403"/>
      <c r="E39" s="404" t="str">
        <f>IF('各会計、関係団体の財政状況及び健全化判断比率'!B12="","",'各会計、関係団体の財政状況及び健全化判断比率'!B12)</f>
        <v/>
      </c>
      <c r="F39" s="404"/>
      <c r="G39" s="404"/>
      <c r="H39" s="404"/>
      <c r="I39" s="404"/>
      <c r="J39" s="404"/>
      <c r="K39" s="404"/>
      <c r="L39" s="404"/>
      <c r="M39" s="404"/>
      <c r="N39" s="404"/>
      <c r="O39" s="404"/>
      <c r="P39" s="404"/>
      <c r="Q39" s="404"/>
      <c r="R39" s="404"/>
      <c r="S39" s="404"/>
      <c r="T39" s="177"/>
      <c r="U39" s="403" t="str">
        <f t="shared" si="4"/>
        <v/>
      </c>
      <c r="V39" s="403"/>
      <c r="W39" s="404"/>
      <c r="X39" s="404"/>
      <c r="Y39" s="404"/>
      <c r="Z39" s="404"/>
      <c r="AA39" s="404"/>
      <c r="AB39" s="404"/>
      <c r="AC39" s="404"/>
      <c r="AD39" s="404"/>
      <c r="AE39" s="404"/>
      <c r="AF39" s="404"/>
      <c r="AG39" s="404"/>
      <c r="AH39" s="404"/>
      <c r="AI39" s="404"/>
      <c r="AJ39" s="404"/>
      <c r="AK39" s="404"/>
      <c r="AL39" s="177"/>
      <c r="AM39" s="403" t="str">
        <f t="shared" si="0"/>
        <v/>
      </c>
      <c r="AN39" s="403"/>
      <c r="AO39" s="404"/>
      <c r="AP39" s="404"/>
      <c r="AQ39" s="404"/>
      <c r="AR39" s="404"/>
      <c r="AS39" s="404"/>
      <c r="AT39" s="404"/>
      <c r="AU39" s="404"/>
      <c r="AV39" s="404"/>
      <c r="AW39" s="404"/>
      <c r="AX39" s="404"/>
      <c r="AY39" s="404"/>
      <c r="AZ39" s="404"/>
      <c r="BA39" s="404"/>
      <c r="BB39" s="404"/>
      <c r="BC39" s="404"/>
      <c r="BD39" s="177"/>
      <c r="BE39" s="403" t="str">
        <f t="shared" si="1"/>
        <v/>
      </c>
      <c r="BF39" s="403"/>
      <c r="BG39" s="404"/>
      <c r="BH39" s="404"/>
      <c r="BI39" s="404"/>
      <c r="BJ39" s="404"/>
      <c r="BK39" s="404"/>
      <c r="BL39" s="404"/>
      <c r="BM39" s="404"/>
      <c r="BN39" s="404"/>
      <c r="BO39" s="404"/>
      <c r="BP39" s="404"/>
      <c r="BQ39" s="404"/>
      <c r="BR39" s="404"/>
      <c r="BS39" s="404"/>
      <c r="BT39" s="404"/>
      <c r="BU39" s="404"/>
      <c r="BV39" s="177"/>
      <c r="BW39" s="403">
        <f t="shared" si="2"/>
        <v>10</v>
      </c>
      <c r="BX39" s="403"/>
      <c r="BY39" s="404" t="str">
        <f>IF('各会計、関係団体の財政状況及び健全化判断比率'!B73="","",'各会計、関係団体の財政状況及び健全化判断比率'!B73)</f>
        <v>滝川地区広域消防事務組合</v>
      </c>
      <c r="BZ39" s="404"/>
      <c r="CA39" s="404"/>
      <c r="CB39" s="404"/>
      <c r="CC39" s="404"/>
      <c r="CD39" s="404"/>
      <c r="CE39" s="404"/>
      <c r="CF39" s="404"/>
      <c r="CG39" s="404"/>
      <c r="CH39" s="404"/>
      <c r="CI39" s="404"/>
      <c r="CJ39" s="404"/>
      <c r="CK39" s="404"/>
      <c r="CL39" s="404"/>
      <c r="CM39" s="404"/>
      <c r="CN39" s="177"/>
      <c r="CO39" s="403" t="str">
        <f t="shared" si="3"/>
        <v/>
      </c>
      <c r="CP39" s="403"/>
      <c r="CQ39" s="404" t="str">
        <f>IF('各会計、関係団体の財政状況及び健全化判断比率'!BS12="","",'各会計、関係団体の財政状況及び健全化判断比率'!BS12)</f>
        <v/>
      </c>
      <c r="CR39" s="404"/>
      <c r="CS39" s="404"/>
      <c r="CT39" s="404"/>
      <c r="CU39" s="404"/>
      <c r="CV39" s="404"/>
      <c r="CW39" s="404"/>
      <c r="CX39" s="404"/>
      <c r="CY39" s="404"/>
      <c r="CZ39" s="404"/>
      <c r="DA39" s="404"/>
      <c r="DB39" s="404"/>
      <c r="DC39" s="404"/>
      <c r="DD39" s="404"/>
      <c r="DE39" s="404"/>
      <c r="DG39" s="401" t="str">
        <f>IF('各会計、関係団体の財政状況及び健全化判断比率'!BR12="","",'各会計、関係団体の財政状況及び健全化判断比率'!BR12)</f>
        <v/>
      </c>
      <c r="DH39" s="401"/>
      <c r="DI39" s="204"/>
    </row>
    <row r="40" spans="1:113" ht="32.25" customHeight="1" x14ac:dyDescent="0.15">
      <c r="A40" s="177"/>
      <c r="B40" s="201"/>
      <c r="C40" s="403" t="str">
        <f t="shared" si="5"/>
        <v/>
      </c>
      <c r="D40" s="403"/>
      <c r="E40" s="404" t="str">
        <f>IF('各会計、関係団体の財政状況及び健全化判断比率'!B13="","",'各会計、関係団体の財政状況及び健全化判断比率'!B13)</f>
        <v/>
      </c>
      <c r="F40" s="404"/>
      <c r="G40" s="404"/>
      <c r="H40" s="404"/>
      <c r="I40" s="404"/>
      <c r="J40" s="404"/>
      <c r="K40" s="404"/>
      <c r="L40" s="404"/>
      <c r="M40" s="404"/>
      <c r="N40" s="404"/>
      <c r="O40" s="404"/>
      <c r="P40" s="404"/>
      <c r="Q40" s="404"/>
      <c r="R40" s="404"/>
      <c r="S40" s="404"/>
      <c r="T40" s="177"/>
      <c r="U40" s="403" t="str">
        <f t="shared" si="4"/>
        <v/>
      </c>
      <c r="V40" s="403"/>
      <c r="W40" s="404"/>
      <c r="X40" s="404"/>
      <c r="Y40" s="404"/>
      <c r="Z40" s="404"/>
      <c r="AA40" s="404"/>
      <c r="AB40" s="404"/>
      <c r="AC40" s="404"/>
      <c r="AD40" s="404"/>
      <c r="AE40" s="404"/>
      <c r="AF40" s="404"/>
      <c r="AG40" s="404"/>
      <c r="AH40" s="404"/>
      <c r="AI40" s="404"/>
      <c r="AJ40" s="404"/>
      <c r="AK40" s="404"/>
      <c r="AL40" s="177"/>
      <c r="AM40" s="403" t="str">
        <f t="shared" si="0"/>
        <v/>
      </c>
      <c r="AN40" s="403"/>
      <c r="AO40" s="404"/>
      <c r="AP40" s="404"/>
      <c r="AQ40" s="404"/>
      <c r="AR40" s="404"/>
      <c r="AS40" s="404"/>
      <c r="AT40" s="404"/>
      <c r="AU40" s="404"/>
      <c r="AV40" s="404"/>
      <c r="AW40" s="404"/>
      <c r="AX40" s="404"/>
      <c r="AY40" s="404"/>
      <c r="AZ40" s="404"/>
      <c r="BA40" s="404"/>
      <c r="BB40" s="404"/>
      <c r="BC40" s="404"/>
      <c r="BD40" s="177"/>
      <c r="BE40" s="403" t="str">
        <f t="shared" si="1"/>
        <v/>
      </c>
      <c r="BF40" s="403"/>
      <c r="BG40" s="404"/>
      <c r="BH40" s="404"/>
      <c r="BI40" s="404"/>
      <c r="BJ40" s="404"/>
      <c r="BK40" s="404"/>
      <c r="BL40" s="404"/>
      <c r="BM40" s="404"/>
      <c r="BN40" s="404"/>
      <c r="BO40" s="404"/>
      <c r="BP40" s="404"/>
      <c r="BQ40" s="404"/>
      <c r="BR40" s="404"/>
      <c r="BS40" s="404"/>
      <c r="BT40" s="404"/>
      <c r="BU40" s="404"/>
      <c r="BV40" s="177"/>
      <c r="BW40" s="403">
        <f t="shared" si="2"/>
        <v>11</v>
      </c>
      <c r="BX40" s="403"/>
      <c r="BY40" s="404" t="str">
        <f>IF('各会計、関係団体の財政状況及び健全化判断比率'!B74="","",'各会計、関係団体の財政状況及び健全化判断比率'!B74)</f>
        <v>西空知広域水道企業団</v>
      </c>
      <c r="BZ40" s="404"/>
      <c r="CA40" s="404"/>
      <c r="CB40" s="404"/>
      <c r="CC40" s="404"/>
      <c r="CD40" s="404"/>
      <c r="CE40" s="404"/>
      <c r="CF40" s="404"/>
      <c r="CG40" s="404"/>
      <c r="CH40" s="404"/>
      <c r="CI40" s="404"/>
      <c r="CJ40" s="404"/>
      <c r="CK40" s="404"/>
      <c r="CL40" s="404"/>
      <c r="CM40" s="404"/>
      <c r="CN40" s="177"/>
      <c r="CO40" s="403" t="str">
        <f t="shared" si="3"/>
        <v/>
      </c>
      <c r="CP40" s="403"/>
      <c r="CQ40" s="404" t="str">
        <f>IF('各会計、関係団体の財政状況及び健全化判断比率'!BS13="","",'各会計、関係団体の財政状況及び健全化判断比率'!BS13)</f>
        <v/>
      </c>
      <c r="CR40" s="404"/>
      <c r="CS40" s="404"/>
      <c r="CT40" s="404"/>
      <c r="CU40" s="404"/>
      <c r="CV40" s="404"/>
      <c r="CW40" s="404"/>
      <c r="CX40" s="404"/>
      <c r="CY40" s="404"/>
      <c r="CZ40" s="404"/>
      <c r="DA40" s="404"/>
      <c r="DB40" s="404"/>
      <c r="DC40" s="404"/>
      <c r="DD40" s="404"/>
      <c r="DE40" s="404"/>
      <c r="DG40" s="401" t="str">
        <f>IF('各会計、関係団体の財政状況及び健全化判断比率'!BR13="","",'各会計、関係団体の財政状況及び健全化判断比率'!BR13)</f>
        <v/>
      </c>
      <c r="DH40" s="401"/>
      <c r="DI40" s="204"/>
    </row>
    <row r="41" spans="1:113" ht="32.25" customHeight="1" x14ac:dyDescent="0.15">
      <c r="A41" s="177"/>
      <c r="B41" s="201"/>
      <c r="C41" s="403" t="str">
        <f t="shared" si="5"/>
        <v/>
      </c>
      <c r="D41" s="403"/>
      <c r="E41" s="404" t="str">
        <f>IF('各会計、関係団体の財政状況及び健全化判断比率'!B14="","",'各会計、関係団体の財政状況及び健全化判断比率'!B14)</f>
        <v/>
      </c>
      <c r="F41" s="404"/>
      <c r="G41" s="404"/>
      <c r="H41" s="404"/>
      <c r="I41" s="404"/>
      <c r="J41" s="404"/>
      <c r="K41" s="404"/>
      <c r="L41" s="404"/>
      <c r="M41" s="404"/>
      <c r="N41" s="404"/>
      <c r="O41" s="404"/>
      <c r="P41" s="404"/>
      <c r="Q41" s="404"/>
      <c r="R41" s="404"/>
      <c r="S41" s="404"/>
      <c r="T41" s="177"/>
      <c r="U41" s="403" t="str">
        <f t="shared" si="4"/>
        <v/>
      </c>
      <c r="V41" s="403"/>
      <c r="W41" s="404"/>
      <c r="X41" s="404"/>
      <c r="Y41" s="404"/>
      <c r="Z41" s="404"/>
      <c r="AA41" s="404"/>
      <c r="AB41" s="404"/>
      <c r="AC41" s="404"/>
      <c r="AD41" s="404"/>
      <c r="AE41" s="404"/>
      <c r="AF41" s="404"/>
      <c r="AG41" s="404"/>
      <c r="AH41" s="404"/>
      <c r="AI41" s="404"/>
      <c r="AJ41" s="404"/>
      <c r="AK41" s="404"/>
      <c r="AL41" s="177"/>
      <c r="AM41" s="403" t="str">
        <f t="shared" si="0"/>
        <v/>
      </c>
      <c r="AN41" s="403"/>
      <c r="AO41" s="404"/>
      <c r="AP41" s="404"/>
      <c r="AQ41" s="404"/>
      <c r="AR41" s="404"/>
      <c r="AS41" s="404"/>
      <c r="AT41" s="404"/>
      <c r="AU41" s="404"/>
      <c r="AV41" s="404"/>
      <c r="AW41" s="404"/>
      <c r="AX41" s="404"/>
      <c r="AY41" s="404"/>
      <c r="AZ41" s="404"/>
      <c r="BA41" s="404"/>
      <c r="BB41" s="404"/>
      <c r="BC41" s="404"/>
      <c r="BD41" s="177"/>
      <c r="BE41" s="403" t="str">
        <f t="shared" si="1"/>
        <v/>
      </c>
      <c r="BF41" s="403"/>
      <c r="BG41" s="404"/>
      <c r="BH41" s="404"/>
      <c r="BI41" s="404"/>
      <c r="BJ41" s="404"/>
      <c r="BK41" s="404"/>
      <c r="BL41" s="404"/>
      <c r="BM41" s="404"/>
      <c r="BN41" s="404"/>
      <c r="BO41" s="404"/>
      <c r="BP41" s="404"/>
      <c r="BQ41" s="404"/>
      <c r="BR41" s="404"/>
      <c r="BS41" s="404"/>
      <c r="BT41" s="404"/>
      <c r="BU41" s="404"/>
      <c r="BV41" s="177"/>
      <c r="BW41" s="403">
        <f t="shared" si="2"/>
        <v>12</v>
      </c>
      <c r="BX41" s="403"/>
      <c r="BY41" s="404" t="str">
        <f>IF('各会計、関係団体の財政状況及び健全化判断比率'!B75="","",'各会計、関係団体の財政状況及び健全化判断比率'!B75)</f>
        <v>石狩川流域下水道組合</v>
      </c>
      <c r="BZ41" s="404"/>
      <c r="CA41" s="404"/>
      <c r="CB41" s="404"/>
      <c r="CC41" s="404"/>
      <c r="CD41" s="404"/>
      <c r="CE41" s="404"/>
      <c r="CF41" s="404"/>
      <c r="CG41" s="404"/>
      <c r="CH41" s="404"/>
      <c r="CI41" s="404"/>
      <c r="CJ41" s="404"/>
      <c r="CK41" s="404"/>
      <c r="CL41" s="404"/>
      <c r="CM41" s="404"/>
      <c r="CN41" s="177"/>
      <c r="CO41" s="403" t="str">
        <f t="shared" si="3"/>
        <v/>
      </c>
      <c r="CP41" s="403"/>
      <c r="CQ41" s="404" t="str">
        <f>IF('各会計、関係団体の財政状況及び健全化判断比率'!BS14="","",'各会計、関係団体の財政状況及び健全化判断比率'!BS14)</f>
        <v/>
      </c>
      <c r="CR41" s="404"/>
      <c r="CS41" s="404"/>
      <c r="CT41" s="404"/>
      <c r="CU41" s="404"/>
      <c r="CV41" s="404"/>
      <c r="CW41" s="404"/>
      <c r="CX41" s="404"/>
      <c r="CY41" s="404"/>
      <c r="CZ41" s="404"/>
      <c r="DA41" s="404"/>
      <c r="DB41" s="404"/>
      <c r="DC41" s="404"/>
      <c r="DD41" s="404"/>
      <c r="DE41" s="404"/>
      <c r="DG41" s="401" t="str">
        <f>IF('各会計、関係団体の財政状況及び健全化判断比率'!BR14="","",'各会計、関係団体の財政状況及び健全化判断比率'!BR14)</f>
        <v/>
      </c>
      <c r="DH41" s="401"/>
      <c r="DI41" s="204"/>
    </row>
    <row r="42" spans="1:113" ht="32.25" customHeight="1" x14ac:dyDescent="0.15">
      <c r="B42" s="201"/>
      <c r="C42" s="403" t="str">
        <f t="shared" si="5"/>
        <v/>
      </c>
      <c r="D42" s="403"/>
      <c r="E42" s="404" t="str">
        <f>IF('各会計、関係団体の財政状況及び健全化判断比率'!B15="","",'各会計、関係団体の財政状況及び健全化判断比率'!B15)</f>
        <v/>
      </c>
      <c r="F42" s="404"/>
      <c r="G42" s="404"/>
      <c r="H42" s="404"/>
      <c r="I42" s="404"/>
      <c r="J42" s="404"/>
      <c r="K42" s="404"/>
      <c r="L42" s="404"/>
      <c r="M42" s="404"/>
      <c r="N42" s="404"/>
      <c r="O42" s="404"/>
      <c r="P42" s="404"/>
      <c r="Q42" s="404"/>
      <c r="R42" s="404"/>
      <c r="S42" s="404"/>
      <c r="T42" s="177"/>
      <c r="U42" s="403" t="str">
        <f t="shared" si="4"/>
        <v/>
      </c>
      <c r="V42" s="403"/>
      <c r="W42" s="404"/>
      <c r="X42" s="404"/>
      <c r="Y42" s="404"/>
      <c r="Z42" s="404"/>
      <c r="AA42" s="404"/>
      <c r="AB42" s="404"/>
      <c r="AC42" s="404"/>
      <c r="AD42" s="404"/>
      <c r="AE42" s="404"/>
      <c r="AF42" s="404"/>
      <c r="AG42" s="404"/>
      <c r="AH42" s="404"/>
      <c r="AI42" s="404"/>
      <c r="AJ42" s="404"/>
      <c r="AK42" s="404"/>
      <c r="AL42" s="177"/>
      <c r="AM42" s="403" t="str">
        <f t="shared" si="0"/>
        <v/>
      </c>
      <c r="AN42" s="403"/>
      <c r="AO42" s="404"/>
      <c r="AP42" s="404"/>
      <c r="AQ42" s="404"/>
      <c r="AR42" s="404"/>
      <c r="AS42" s="404"/>
      <c r="AT42" s="404"/>
      <c r="AU42" s="404"/>
      <c r="AV42" s="404"/>
      <c r="AW42" s="404"/>
      <c r="AX42" s="404"/>
      <c r="AY42" s="404"/>
      <c r="AZ42" s="404"/>
      <c r="BA42" s="404"/>
      <c r="BB42" s="404"/>
      <c r="BC42" s="404"/>
      <c r="BD42" s="177"/>
      <c r="BE42" s="403" t="str">
        <f t="shared" si="1"/>
        <v/>
      </c>
      <c r="BF42" s="403"/>
      <c r="BG42" s="404"/>
      <c r="BH42" s="404"/>
      <c r="BI42" s="404"/>
      <c r="BJ42" s="404"/>
      <c r="BK42" s="404"/>
      <c r="BL42" s="404"/>
      <c r="BM42" s="404"/>
      <c r="BN42" s="404"/>
      <c r="BO42" s="404"/>
      <c r="BP42" s="404"/>
      <c r="BQ42" s="404"/>
      <c r="BR42" s="404"/>
      <c r="BS42" s="404"/>
      <c r="BT42" s="404"/>
      <c r="BU42" s="404"/>
      <c r="BV42" s="177"/>
      <c r="BW42" s="403" t="str">
        <f t="shared" si="2"/>
        <v/>
      </c>
      <c r="BX42" s="403"/>
      <c r="BY42" s="404" t="str">
        <f>IF('各会計、関係団体の財政状況及び健全化判断比率'!B76="","",'各会計、関係団体の財政状況及び健全化判断比率'!B76)</f>
        <v/>
      </c>
      <c r="BZ42" s="404"/>
      <c r="CA42" s="404"/>
      <c r="CB42" s="404"/>
      <c r="CC42" s="404"/>
      <c r="CD42" s="404"/>
      <c r="CE42" s="404"/>
      <c r="CF42" s="404"/>
      <c r="CG42" s="404"/>
      <c r="CH42" s="404"/>
      <c r="CI42" s="404"/>
      <c r="CJ42" s="404"/>
      <c r="CK42" s="404"/>
      <c r="CL42" s="404"/>
      <c r="CM42" s="404"/>
      <c r="CN42" s="177"/>
      <c r="CO42" s="403" t="str">
        <f t="shared" si="3"/>
        <v/>
      </c>
      <c r="CP42" s="403"/>
      <c r="CQ42" s="404" t="str">
        <f>IF('各会計、関係団体の財政状況及び健全化判断比率'!BS15="","",'各会計、関係団体の財政状況及び健全化判断比率'!BS15)</f>
        <v/>
      </c>
      <c r="CR42" s="404"/>
      <c r="CS42" s="404"/>
      <c r="CT42" s="404"/>
      <c r="CU42" s="404"/>
      <c r="CV42" s="404"/>
      <c r="CW42" s="404"/>
      <c r="CX42" s="404"/>
      <c r="CY42" s="404"/>
      <c r="CZ42" s="404"/>
      <c r="DA42" s="404"/>
      <c r="DB42" s="404"/>
      <c r="DC42" s="404"/>
      <c r="DD42" s="404"/>
      <c r="DE42" s="404"/>
      <c r="DG42" s="401" t="str">
        <f>IF('各会計、関係団体の財政状況及び健全化判断比率'!BR15="","",'各会計、関係団体の財政状況及び健全化判断比率'!BR15)</f>
        <v/>
      </c>
      <c r="DH42" s="401"/>
      <c r="DI42" s="204"/>
    </row>
    <row r="43" spans="1:113" ht="32.25" customHeight="1" x14ac:dyDescent="0.15">
      <c r="B43" s="201"/>
      <c r="C43" s="403" t="str">
        <f t="shared" si="5"/>
        <v/>
      </c>
      <c r="D43" s="403"/>
      <c r="E43" s="404" t="str">
        <f>IF('各会計、関係団体の財政状況及び健全化判断比率'!B16="","",'各会計、関係団体の財政状況及び健全化判断比率'!B16)</f>
        <v/>
      </c>
      <c r="F43" s="404"/>
      <c r="G43" s="404"/>
      <c r="H43" s="404"/>
      <c r="I43" s="404"/>
      <c r="J43" s="404"/>
      <c r="K43" s="404"/>
      <c r="L43" s="404"/>
      <c r="M43" s="404"/>
      <c r="N43" s="404"/>
      <c r="O43" s="404"/>
      <c r="P43" s="404"/>
      <c r="Q43" s="404"/>
      <c r="R43" s="404"/>
      <c r="S43" s="404"/>
      <c r="T43" s="177"/>
      <c r="U43" s="403" t="str">
        <f t="shared" si="4"/>
        <v/>
      </c>
      <c r="V43" s="403"/>
      <c r="W43" s="404"/>
      <c r="X43" s="404"/>
      <c r="Y43" s="404"/>
      <c r="Z43" s="404"/>
      <c r="AA43" s="404"/>
      <c r="AB43" s="404"/>
      <c r="AC43" s="404"/>
      <c r="AD43" s="404"/>
      <c r="AE43" s="404"/>
      <c r="AF43" s="404"/>
      <c r="AG43" s="404"/>
      <c r="AH43" s="404"/>
      <c r="AI43" s="404"/>
      <c r="AJ43" s="404"/>
      <c r="AK43" s="404"/>
      <c r="AL43" s="177"/>
      <c r="AM43" s="403" t="str">
        <f t="shared" si="0"/>
        <v/>
      </c>
      <c r="AN43" s="403"/>
      <c r="AO43" s="404"/>
      <c r="AP43" s="404"/>
      <c r="AQ43" s="404"/>
      <c r="AR43" s="404"/>
      <c r="AS43" s="404"/>
      <c r="AT43" s="404"/>
      <c r="AU43" s="404"/>
      <c r="AV43" s="404"/>
      <c r="AW43" s="404"/>
      <c r="AX43" s="404"/>
      <c r="AY43" s="404"/>
      <c r="AZ43" s="404"/>
      <c r="BA43" s="404"/>
      <c r="BB43" s="404"/>
      <c r="BC43" s="404"/>
      <c r="BD43" s="177"/>
      <c r="BE43" s="403" t="str">
        <f t="shared" si="1"/>
        <v/>
      </c>
      <c r="BF43" s="403"/>
      <c r="BG43" s="404"/>
      <c r="BH43" s="404"/>
      <c r="BI43" s="404"/>
      <c r="BJ43" s="404"/>
      <c r="BK43" s="404"/>
      <c r="BL43" s="404"/>
      <c r="BM43" s="404"/>
      <c r="BN43" s="404"/>
      <c r="BO43" s="404"/>
      <c r="BP43" s="404"/>
      <c r="BQ43" s="404"/>
      <c r="BR43" s="404"/>
      <c r="BS43" s="404"/>
      <c r="BT43" s="404"/>
      <c r="BU43" s="404"/>
      <c r="BV43" s="177"/>
      <c r="BW43" s="403" t="str">
        <f t="shared" si="2"/>
        <v/>
      </c>
      <c r="BX43" s="403"/>
      <c r="BY43" s="404" t="str">
        <f>IF('各会計、関係団体の財政状況及び健全化判断比率'!B77="","",'各会計、関係団体の財政状況及び健全化判断比率'!B77)</f>
        <v/>
      </c>
      <c r="BZ43" s="404"/>
      <c r="CA43" s="404"/>
      <c r="CB43" s="404"/>
      <c r="CC43" s="404"/>
      <c r="CD43" s="404"/>
      <c r="CE43" s="404"/>
      <c r="CF43" s="404"/>
      <c r="CG43" s="404"/>
      <c r="CH43" s="404"/>
      <c r="CI43" s="404"/>
      <c r="CJ43" s="404"/>
      <c r="CK43" s="404"/>
      <c r="CL43" s="404"/>
      <c r="CM43" s="404"/>
      <c r="CN43" s="177"/>
      <c r="CO43" s="403" t="str">
        <f t="shared" si="3"/>
        <v/>
      </c>
      <c r="CP43" s="403"/>
      <c r="CQ43" s="404" t="str">
        <f>IF('各会計、関係団体の財政状況及び健全化判断比率'!BS16="","",'各会計、関係団体の財政状況及び健全化判断比率'!BS16)</f>
        <v/>
      </c>
      <c r="CR43" s="404"/>
      <c r="CS43" s="404"/>
      <c r="CT43" s="404"/>
      <c r="CU43" s="404"/>
      <c r="CV43" s="404"/>
      <c r="CW43" s="404"/>
      <c r="CX43" s="404"/>
      <c r="CY43" s="404"/>
      <c r="CZ43" s="404"/>
      <c r="DA43" s="404"/>
      <c r="DB43" s="404"/>
      <c r="DC43" s="404"/>
      <c r="DD43" s="404"/>
      <c r="DE43" s="404"/>
      <c r="DG43" s="401" t="str">
        <f>IF('各会計、関係団体の財政状況及び健全化判断比率'!BR16="","",'各会計、関係団体の財政状況及び健全化判断比率'!BR16)</f>
        <v/>
      </c>
      <c r="DH43" s="401"/>
      <c r="DI43" s="204"/>
    </row>
    <row r="44" spans="1:113" ht="13.5" customHeight="1" thickBot="1" x14ac:dyDescent="0.2">
      <c r="B44" s="205"/>
      <c r="C44" s="206"/>
      <c r="D44" s="206"/>
      <c r="E44" s="206"/>
      <c r="F44" s="206"/>
      <c r="G44" s="206"/>
      <c r="H44" s="206"/>
      <c r="I44" s="206"/>
      <c r="J44" s="206"/>
      <c r="K44" s="206"/>
      <c r="L44" s="206"/>
      <c r="M44" s="206"/>
      <c r="N44" s="206"/>
      <c r="O44" s="206"/>
      <c r="P44" s="206"/>
      <c r="Q44" s="206"/>
      <c r="R44" s="206"/>
      <c r="S44" s="206"/>
      <c r="T44" s="206"/>
      <c r="U44" s="206"/>
      <c r="V44" s="206"/>
      <c r="W44" s="206"/>
      <c r="X44" s="206"/>
      <c r="Y44" s="206"/>
      <c r="Z44" s="206"/>
      <c r="AA44" s="206"/>
      <c r="AB44" s="206"/>
      <c r="AC44" s="206"/>
      <c r="AD44" s="206"/>
      <c r="AE44" s="206"/>
      <c r="AF44" s="206"/>
      <c r="AG44" s="206"/>
      <c r="AH44" s="206"/>
      <c r="AI44" s="206"/>
      <c r="AJ44" s="206"/>
      <c r="AK44" s="206"/>
      <c r="AL44" s="206"/>
      <c r="AM44" s="206"/>
      <c r="AN44" s="206"/>
      <c r="AO44" s="206"/>
      <c r="AP44" s="206"/>
      <c r="AQ44" s="206"/>
      <c r="AR44" s="206"/>
      <c r="AS44" s="206"/>
      <c r="AT44" s="206"/>
      <c r="AU44" s="206"/>
      <c r="AV44" s="206"/>
      <c r="AW44" s="206"/>
      <c r="AX44" s="206"/>
      <c r="AY44" s="206"/>
      <c r="AZ44" s="206"/>
      <c r="BA44" s="206"/>
      <c r="BB44" s="206"/>
      <c r="BC44" s="206"/>
      <c r="BD44" s="206"/>
      <c r="BE44" s="206"/>
      <c r="BF44" s="206"/>
      <c r="BG44" s="206"/>
      <c r="BH44" s="206"/>
      <c r="BI44" s="206"/>
      <c r="BJ44" s="206"/>
      <c r="BK44" s="206"/>
      <c r="BL44" s="206"/>
      <c r="BM44" s="206"/>
      <c r="BN44" s="206"/>
      <c r="BO44" s="206"/>
      <c r="BP44" s="206"/>
      <c r="BQ44" s="206"/>
      <c r="BR44" s="206"/>
      <c r="BS44" s="206"/>
      <c r="BT44" s="206"/>
      <c r="BU44" s="206"/>
      <c r="BV44" s="206"/>
      <c r="BW44" s="206"/>
      <c r="BX44" s="206"/>
      <c r="BY44" s="206"/>
      <c r="BZ44" s="206"/>
      <c r="CA44" s="206"/>
      <c r="CB44" s="206"/>
      <c r="CC44" s="206"/>
      <c r="CD44" s="206"/>
      <c r="CE44" s="206"/>
      <c r="CF44" s="206"/>
      <c r="CG44" s="206"/>
      <c r="CH44" s="206"/>
      <c r="CI44" s="206"/>
      <c r="CJ44" s="206"/>
      <c r="CK44" s="206"/>
      <c r="CL44" s="206"/>
      <c r="CM44" s="206"/>
      <c r="CN44" s="206"/>
      <c r="CO44" s="206"/>
      <c r="CP44" s="206"/>
      <c r="CQ44" s="206"/>
      <c r="CR44" s="206"/>
      <c r="CS44" s="206"/>
      <c r="CT44" s="206"/>
      <c r="CU44" s="206"/>
      <c r="CV44" s="206"/>
      <c r="CW44" s="206"/>
      <c r="CX44" s="206"/>
      <c r="CY44" s="206"/>
      <c r="CZ44" s="206"/>
      <c r="DA44" s="206"/>
      <c r="DB44" s="206"/>
      <c r="DC44" s="206"/>
      <c r="DD44" s="206"/>
      <c r="DE44" s="206"/>
      <c r="DF44" s="206"/>
      <c r="DG44" s="206"/>
      <c r="DH44" s="206"/>
      <c r="DI44" s="207"/>
    </row>
    <row r="45" spans="1:113" x14ac:dyDescent="0.15"/>
    <row r="46" spans="1:113" x14ac:dyDescent="0.15">
      <c r="B46" s="176" t="s">
        <v>204</v>
      </c>
      <c r="E46" s="400" t="s">
        <v>205</v>
      </c>
      <c r="F46" s="400"/>
      <c r="G46" s="400"/>
      <c r="H46" s="400"/>
      <c r="I46" s="400"/>
      <c r="J46" s="400"/>
      <c r="K46" s="400"/>
      <c r="L46" s="400"/>
      <c r="M46" s="400"/>
      <c r="N46" s="400"/>
      <c r="O46" s="400"/>
      <c r="P46" s="400"/>
      <c r="Q46" s="400"/>
      <c r="R46" s="400"/>
      <c r="S46" s="400"/>
      <c r="T46" s="400"/>
      <c r="U46" s="400"/>
      <c r="V46" s="400"/>
      <c r="W46" s="400"/>
      <c r="X46" s="400"/>
      <c r="Y46" s="400"/>
      <c r="Z46" s="400"/>
      <c r="AA46" s="400"/>
      <c r="AB46" s="400"/>
      <c r="AC46" s="400"/>
      <c r="AD46" s="400"/>
      <c r="AE46" s="400"/>
      <c r="AF46" s="400"/>
      <c r="AG46" s="400"/>
      <c r="AH46" s="400"/>
      <c r="AI46" s="400"/>
      <c r="AJ46" s="400"/>
      <c r="AK46" s="400"/>
      <c r="AL46" s="400"/>
      <c r="AM46" s="400"/>
      <c r="AN46" s="400"/>
      <c r="AO46" s="400"/>
      <c r="AP46" s="400"/>
      <c r="AQ46" s="400"/>
      <c r="AR46" s="400"/>
      <c r="AS46" s="400"/>
      <c r="AT46" s="400"/>
      <c r="AU46" s="400"/>
      <c r="AV46" s="400"/>
      <c r="AW46" s="400"/>
      <c r="AX46" s="400"/>
      <c r="AY46" s="400"/>
      <c r="AZ46" s="400"/>
      <c r="BA46" s="400"/>
      <c r="BB46" s="400"/>
      <c r="BC46" s="400"/>
      <c r="BD46" s="400"/>
      <c r="BE46" s="400"/>
      <c r="BF46" s="400"/>
      <c r="BG46" s="400"/>
      <c r="BH46" s="400"/>
      <c r="BI46" s="400"/>
      <c r="BJ46" s="400"/>
      <c r="BK46" s="400"/>
      <c r="BL46" s="400"/>
      <c r="BM46" s="400"/>
      <c r="BN46" s="400"/>
      <c r="BO46" s="400"/>
      <c r="BP46" s="400"/>
      <c r="BQ46" s="400"/>
      <c r="BR46" s="400"/>
      <c r="BS46" s="400"/>
      <c r="BT46" s="400"/>
      <c r="BU46" s="400"/>
      <c r="BV46" s="400"/>
      <c r="BW46" s="400"/>
      <c r="BX46" s="400"/>
      <c r="BY46" s="400"/>
      <c r="BZ46" s="400"/>
      <c r="CA46" s="400"/>
      <c r="CB46" s="400"/>
      <c r="CC46" s="400"/>
      <c r="CD46" s="400"/>
      <c r="CE46" s="400"/>
      <c r="CF46" s="400"/>
      <c r="CG46" s="400"/>
      <c r="CH46" s="400"/>
      <c r="CI46" s="400"/>
      <c r="CJ46" s="400"/>
      <c r="CK46" s="400"/>
      <c r="CL46" s="400"/>
      <c r="CM46" s="400"/>
      <c r="CN46" s="400"/>
      <c r="CO46" s="400"/>
      <c r="CP46" s="400"/>
      <c r="CQ46" s="400"/>
      <c r="CR46" s="400"/>
      <c r="CS46" s="400"/>
      <c r="CT46" s="400"/>
      <c r="CU46" s="400"/>
      <c r="CV46" s="400"/>
      <c r="CW46" s="400"/>
      <c r="CX46" s="400"/>
      <c r="CY46" s="400"/>
      <c r="CZ46" s="400"/>
      <c r="DA46" s="400"/>
      <c r="DB46" s="400"/>
      <c r="DC46" s="400"/>
      <c r="DD46" s="400"/>
      <c r="DE46" s="400"/>
      <c r="DF46" s="400"/>
      <c r="DG46" s="400"/>
      <c r="DH46" s="400"/>
      <c r="DI46" s="400"/>
    </row>
    <row r="47" spans="1:113" x14ac:dyDescent="0.15">
      <c r="E47" s="400" t="s">
        <v>206</v>
      </c>
      <c r="F47" s="400"/>
      <c r="G47" s="400"/>
      <c r="H47" s="400"/>
      <c r="I47" s="400"/>
      <c r="J47" s="400"/>
      <c r="K47" s="400"/>
      <c r="L47" s="400"/>
      <c r="M47" s="400"/>
      <c r="N47" s="400"/>
      <c r="O47" s="400"/>
      <c r="P47" s="400"/>
      <c r="Q47" s="400"/>
      <c r="R47" s="400"/>
      <c r="S47" s="400"/>
      <c r="T47" s="400"/>
      <c r="U47" s="400"/>
      <c r="V47" s="400"/>
      <c r="W47" s="400"/>
      <c r="X47" s="400"/>
      <c r="Y47" s="400"/>
      <c r="Z47" s="400"/>
      <c r="AA47" s="400"/>
      <c r="AB47" s="400"/>
      <c r="AC47" s="400"/>
      <c r="AD47" s="400"/>
      <c r="AE47" s="400"/>
      <c r="AF47" s="400"/>
      <c r="AG47" s="400"/>
      <c r="AH47" s="400"/>
      <c r="AI47" s="400"/>
      <c r="AJ47" s="400"/>
      <c r="AK47" s="400"/>
      <c r="AL47" s="400"/>
      <c r="AM47" s="400"/>
      <c r="AN47" s="400"/>
      <c r="AO47" s="400"/>
      <c r="AP47" s="400"/>
      <c r="AQ47" s="400"/>
      <c r="AR47" s="400"/>
      <c r="AS47" s="400"/>
      <c r="AT47" s="400"/>
      <c r="AU47" s="400"/>
      <c r="AV47" s="400"/>
      <c r="AW47" s="400"/>
      <c r="AX47" s="400"/>
      <c r="AY47" s="400"/>
      <c r="AZ47" s="400"/>
      <c r="BA47" s="400"/>
      <c r="BB47" s="400"/>
      <c r="BC47" s="400"/>
      <c r="BD47" s="400"/>
      <c r="BE47" s="400"/>
      <c r="BF47" s="400"/>
      <c r="BG47" s="400"/>
      <c r="BH47" s="400"/>
      <c r="BI47" s="400"/>
      <c r="BJ47" s="400"/>
      <c r="BK47" s="400"/>
      <c r="BL47" s="400"/>
      <c r="BM47" s="400"/>
      <c r="BN47" s="400"/>
      <c r="BO47" s="400"/>
      <c r="BP47" s="400"/>
      <c r="BQ47" s="400"/>
      <c r="BR47" s="400"/>
      <c r="BS47" s="400"/>
      <c r="BT47" s="400"/>
      <c r="BU47" s="400"/>
      <c r="BV47" s="400"/>
      <c r="BW47" s="400"/>
      <c r="BX47" s="400"/>
      <c r="BY47" s="400"/>
      <c r="BZ47" s="400"/>
      <c r="CA47" s="400"/>
      <c r="CB47" s="400"/>
      <c r="CC47" s="400"/>
      <c r="CD47" s="400"/>
      <c r="CE47" s="400"/>
      <c r="CF47" s="400"/>
      <c r="CG47" s="400"/>
      <c r="CH47" s="400"/>
      <c r="CI47" s="400"/>
      <c r="CJ47" s="400"/>
      <c r="CK47" s="400"/>
      <c r="CL47" s="400"/>
      <c r="CM47" s="400"/>
      <c r="CN47" s="400"/>
      <c r="CO47" s="400"/>
      <c r="CP47" s="400"/>
      <c r="CQ47" s="400"/>
      <c r="CR47" s="400"/>
      <c r="CS47" s="400"/>
      <c r="CT47" s="400"/>
      <c r="CU47" s="400"/>
      <c r="CV47" s="400"/>
      <c r="CW47" s="400"/>
      <c r="CX47" s="400"/>
      <c r="CY47" s="400"/>
      <c r="CZ47" s="400"/>
      <c r="DA47" s="400"/>
      <c r="DB47" s="400"/>
      <c r="DC47" s="400"/>
      <c r="DD47" s="400"/>
      <c r="DE47" s="400"/>
      <c r="DF47" s="400"/>
      <c r="DG47" s="400"/>
      <c r="DH47" s="400"/>
      <c r="DI47" s="400"/>
    </row>
    <row r="48" spans="1:113" x14ac:dyDescent="0.15">
      <c r="E48" s="400" t="s">
        <v>207</v>
      </c>
      <c r="F48" s="400"/>
      <c r="G48" s="400"/>
      <c r="H48" s="400"/>
      <c r="I48" s="400"/>
      <c r="J48" s="400"/>
      <c r="K48" s="400"/>
      <c r="L48" s="400"/>
      <c r="M48" s="400"/>
      <c r="N48" s="400"/>
      <c r="O48" s="400"/>
      <c r="P48" s="400"/>
      <c r="Q48" s="400"/>
      <c r="R48" s="400"/>
      <c r="S48" s="400"/>
      <c r="T48" s="400"/>
      <c r="U48" s="400"/>
      <c r="V48" s="400"/>
      <c r="W48" s="400"/>
      <c r="X48" s="400"/>
      <c r="Y48" s="400"/>
      <c r="Z48" s="400"/>
      <c r="AA48" s="400"/>
      <c r="AB48" s="400"/>
      <c r="AC48" s="400"/>
      <c r="AD48" s="400"/>
      <c r="AE48" s="400"/>
      <c r="AF48" s="400"/>
      <c r="AG48" s="400"/>
      <c r="AH48" s="400"/>
      <c r="AI48" s="400"/>
      <c r="AJ48" s="400"/>
      <c r="AK48" s="400"/>
      <c r="AL48" s="400"/>
      <c r="AM48" s="400"/>
      <c r="AN48" s="400"/>
      <c r="AO48" s="400"/>
      <c r="AP48" s="400"/>
      <c r="AQ48" s="400"/>
      <c r="AR48" s="400"/>
      <c r="AS48" s="400"/>
      <c r="AT48" s="400"/>
      <c r="AU48" s="400"/>
      <c r="AV48" s="400"/>
      <c r="AW48" s="400"/>
      <c r="AX48" s="400"/>
      <c r="AY48" s="400"/>
      <c r="AZ48" s="400"/>
      <c r="BA48" s="400"/>
      <c r="BB48" s="400"/>
      <c r="BC48" s="400"/>
      <c r="BD48" s="400"/>
      <c r="BE48" s="400"/>
      <c r="BF48" s="400"/>
      <c r="BG48" s="400"/>
      <c r="BH48" s="400"/>
      <c r="BI48" s="400"/>
      <c r="BJ48" s="400"/>
      <c r="BK48" s="400"/>
      <c r="BL48" s="400"/>
      <c r="BM48" s="400"/>
      <c r="BN48" s="400"/>
      <c r="BO48" s="400"/>
      <c r="BP48" s="400"/>
      <c r="BQ48" s="400"/>
      <c r="BR48" s="400"/>
      <c r="BS48" s="400"/>
      <c r="BT48" s="400"/>
      <c r="BU48" s="400"/>
      <c r="BV48" s="400"/>
      <c r="BW48" s="400"/>
      <c r="BX48" s="400"/>
      <c r="BY48" s="400"/>
      <c r="BZ48" s="400"/>
      <c r="CA48" s="400"/>
      <c r="CB48" s="400"/>
      <c r="CC48" s="400"/>
      <c r="CD48" s="400"/>
      <c r="CE48" s="400"/>
      <c r="CF48" s="400"/>
      <c r="CG48" s="400"/>
      <c r="CH48" s="400"/>
      <c r="CI48" s="400"/>
      <c r="CJ48" s="400"/>
      <c r="CK48" s="400"/>
      <c r="CL48" s="400"/>
      <c r="CM48" s="400"/>
      <c r="CN48" s="400"/>
      <c r="CO48" s="400"/>
      <c r="CP48" s="400"/>
      <c r="CQ48" s="400"/>
      <c r="CR48" s="400"/>
      <c r="CS48" s="400"/>
      <c r="CT48" s="400"/>
      <c r="CU48" s="400"/>
      <c r="CV48" s="400"/>
      <c r="CW48" s="400"/>
      <c r="CX48" s="400"/>
      <c r="CY48" s="400"/>
      <c r="CZ48" s="400"/>
      <c r="DA48" s="400"/>
      <c r="DB48" s="400"/>
      <c r="DC48" s="400"/>
      <c r="DD48" s="400"/>
      <c r="DE48" s="400"/>
      <c r="DF48" s="400"/>
      <c r="DG48" s="400"/>
      <c r="DH48" s="400"/>
      <c r="DI48" s="400"/>
    </row>
    <row r="49" spans="5:113" x14ac:dyDescent="0.15">
      <c r="E49" s="402" t="s">
        <v>208</v>
      </c>
      <c r="F49" s="402"/>
      <c r="G49" s="402"/>
      <c r="H49" s="402"/>
      <c r="I49" s="402"/>
      <c r="J49" s="402"/>
      <c r="K49" s="402"/>
      <c r="L49" s="402"/>
      <c r="M49" s="402"/>
      <c r="N49" s="402"/>
      <c r="O49" s="402"/>
      <c r="P49" s="402"/>
      <c r="Q49" s="402"/>
      <c r="R49" s="402"/>
      <c r="S49" s="402"/>
      <c r="T49" s="402"/>
      <c r="U49" s="402"/>
      <c r="V49" s="402"/>
      <c r="W49" s="402"/>
      <c r="X49" s="402"/>
      <c r="Y49" s="402"/>
      <c r="Z49" s="402"/>
      <c r="AA49" s="402"/>
      <c r="AB49" s="402"/>
      <c r="AC49" s="402"/>
      <c r="AD49" s="402"/>
      <c r="AE49" s="402"/>
      <c r="AF49" s="402"/>
      <c r="AG49" s="402"/>
      <c r="AH49" s="402"/>
      <c r="AI49" s="402"/>
      <c r="AJ49" s="402"/>
      <c r="AK49" s="402"/>
      <c r="AL49" s="402"/>
      <c r="AM49" s="402"/>
      <c r="AN49" s="402"/>
      <c r="AO49" s="402"/>
      <c r="AP49" s="402"/>
      <c r="AQ49" s="402"/>
      <c r="AR49" s="402"/>
      <c r="AS49" s="402"/>
      <c r="AT49" s="402"/>
      <c r="AU49" s="402"/>
      <c r="AV49" s="402"/>
      <c r="AW49" s="402"/>
      <c r="AX49" s="402"/>
      <c r="AY49" s="402"/>
      <c r="AZ49" s="402"/>
      <c r="BA49" s="402"/>
      <c r="BB49" s="402"/>
      <c r="BC49" s="402"/>
      <c r="BD49" s="402"/>
      <c r="BE49" s="402"/>
      <c r="BF49" s="402"/>
      <c r="BG49" s="402"/>
      <c r="BH49" s="402"/>
      <c r="BI49" s="402"/>
      <c r="BJ49" s="402"/>
      <c r="BK49" s="402"/>
      <c r="BL49" s="402"/>
      <c r="BM49" s="402"/>
      <c r="BN49" s="402"/>
      <c r="BO49" s="402"/>
      <c r="BP49" s="402"/>
      <c r="BQ49" s="402"/>
      <c r="BR49" s="402"/>
      <c r="BS49" s="402"/>
      <c r="BT49" s="402"/>
      <c r="BU49" s="402"/>
      <c r="BV49" s="402"/>
      <c r="BW49" s="402"/>
      <c r="BX49" s="402"/>
      <c r="BY49" s="402"/>
      <c r="BZ49" s="402"/>
      <c r="CA49" s="402"/>
      <c r="CB49" s="402"/>
      <c r="CC49" s="402"/>
      <c r="CD49" s="402"/>
      <c r="CE49" s="402"/>
      <c r="CF49" s="402"/>
      <c r="CG49" s="402"/>
      <c r="CH49" s="402"/>
      <c r="CI49" s="402"/>
      <c r="CJ49" s="402"/>
      <c r="CK49" s="402"/>
      <c r="CL49" s="402"/>
      <c r="CM49" s="402"/>
      <c r="CN49" s="402"/>
      <c r="CO49" s="402"/>
      <c r="CP49" s="402"/>
      <c r="CQ49" s="402"/>
      <c r="CR49" s="402"/>
      <c r="CS49" s="402"/>
      <c r="CT49" s="402"/>
      <c r="CU49" s="402"/>
      <c r="CV49" s="402"/>
      <c r="CW49" s="402"/>
      <c r="CX49" s="402"/>
      <c r="CY49" s="402"/>
      <c r="CZ49" s="402"/>
      <c r="DA49" s="402"/>
      <c r="DB49" s="402"/>
      <c r="DC49" s="402"/>
      <c r="DD49" s="402"/>
      <c r="DE49" s="402"/>
      <c r="DF49" s="402"/>
      <c r="DG49" s="402"/>
      <c r="DH49" s="402"/>
      <c r="DI49" s="402"/>
    </row>
    <row r="50" spans="5:113" x14ac:dyDescent="0.15">
      <c r="E50" s="400" t="s">
        <v>209</v>
      </c>
      <c r="F50" s="400"/>
      <c r="G50" s="400"/>
      <c r="H50" s="400"/>
      <c r="I50" s="400"/>
      <c r="J50" s="400"/>
      <c r="K50" s="400"/>
      <c r="L50" s="400"/>
      <c r="M50" s="400"/>
      <c r="N50" s="400"/>
      <c r="O50" s="400"/>
      <c r="P50" s="400"/>
      <c r="Q50" s="400"/>
      <c r="R50" s="400"/>
      <c r="S50" s="400"/>
      <c r="T50" s="400"/>
      <c r="U50" s="400"/>
      <c r="V50" s="400"/>
      <c r="W50" s="400"/>
      <c r="X50" s="400"/>
      <c r="Y50" s="400"/>
      <c r="Z50" s="400"/>
      <c r="AA50" s="400"/>
      <c r="AB50" s="400"/>
      <c r="AC50" s="400"/>
      <c r="AD50" s="400"/>
      <c r="AE50" s="400"/>
      <c r="AF50" s="400"/>
      <c r="AG50" s="400"/>
      <c r="AH50" s="400"/>
      <c r="AI50" s="400"/>
      <c r="AJ50" s="400"/>
      <c r="AK50" s="400"/>
      <c r="AL50" s="400"/>
      <c r="AM50" s="400"/>
      <c r="AN50" s="400"/>
      <c r="AO50" s="400"/>
      <c r="AP50" s="400"/>
      <c r="AQ50" s="400"/>
      <c r="AR50" s="400"/>
      <c r="AS50" s="400"/>
      <c r="AT50" s="400"/>
      <c r="AU50" s="400"/>
      <c r="AV50" s="400"/>
      <c r="AW50" s="400"/>
      <c r="AX50" s="400"/>
      <c r="AY50" s="400"/>
      <c r="AZ50" s="400"/>
      <c r="BA50" s="400"/>
      <c r="BB50" s="400"/>
      <c r="BC50" s="400"/>
      <c r="BD50" s="400"/>
      <c r="BE50" s="400"/>
      <c r="BF50" s="400"/>
      <c r="BG50" s="400"/>
      <c r="BH50" s="400"/>
      <c r="BI50" s="400"/>
      <c r="BJ50" s="400"/>
      <c r="BK50" s="400"/>
      <c r="BL50" s="400"/>
      <c r="BM50" s="400"/>
      <c r="BN50" s="400"/>
      <c r="BO50" s="400"/>
      <c r="BP50" s="400"/>
      <c r="BQ50" s="400"/>
      <c r="BR50" s="400"/>
      <c r="BS50" s="400"/>
      <c r="BT50" s="400"/>
      <c r="BU50" s="400"/>
      <c r="BV50" s="400"/>
      <c r="BW50" s="400"/>
      <c r="BX50" s="400"/>
      <c r="BY50" s="400"/>
      <c r="BZ50" s="400"/>
      <c r="CA50" s="400"/>
      <c r="CB50" s="400"/>
      <c r="CC50" s="400"/>
      <c r="CD50" s="400"/>
      <c r="CE50" s="400"/>
      <c r="CF50" s="400"/>
      <c r="CG50" s="400"/>
      <c r="CH50" s="400"/>
      <c r="CI50" s="400"/>
      <c r="CJ50" s="400"/>
      <c r="CK50" s="400"/>
      <c r="CL50" s="400"/>
      <c r="CM50" s="400"/>
      <c r="CN50" s="400"/>
      <c r="CO50" s="400"/>
      <c r="CP50" s="400"/>
      <c r="CQ50" s="400"/>
      <c r="CR50" s="400"/>
      <c r="CS50" s="400"/>
      <c r="CT50" s="400"/>
      <c r="CU50" s="400"/>
      <c r="CV50" s="400"/>
      <c r="CW50" s="400"/>
      <c r="CX50" s="400"/>
      <c r="CY50" s="400"/>
      <c r="CZ50" s="400"/>
      <c r="DA50" s="400"/>
      <c r="DB50" s="400"/>
      <c r="DC50" s="400"/>
      <c r="DD50" s="400"/>
      <c r="DE50" s="400"/>
      <c r="DF50" s="400"/>
      <c r="DG50" s="400"/>
      <c r="DH50" s="400"/>
      <c r="DI50" s="400"/>
    </row>
    <row r="51" spans="5:113" x14ac:dyDescent="0.15">
      <c r="E51" s="400" t="s">
        <v>210</v>
      </c>
      <c r="F51" s="400"/>
      <c r="G51" s="400"/>
      <c r="H51" s="400"/>
      <c r="I51" s="400"/>
      <c r="J51" s="400"/>
      <c r="K51" s="400"/>
      <c r="L51" s="400"/>
      <c r="M51" s="400"/>
      <c r="N51" s="400"/>
      <c r="O51" s="400"/>
      <c r="P51" s="400"/>
      <c r="Q51" s="400"/>
      <c r="R51" s="400"/>
      <c r="S51" s="400"/>
      <c r="T51" s="400"/>
      <c r="U51" s="400"/>
      <c r="V51" s="400"/>
      <c r="W51" s="400"/>
      <c r="X51" s="400"/>
      <c r="Y51" s="400"/>
      <c r="Z51" s="400"/>
      <c r="AA51" s="400"/>
      <c r="AB51" s="400"/>
      <c r="AC51" s="400"/>
      <c r="AD51" s="400"/>
      <c r="AE51" s="400"/>
      <c r="AF51" s="400"/>
      <c r="AG51" s="400"/>
      <c r="AH51" s="400"/>
      <c r="AI51" s="400"/>
      <c r="AJ51" s="400"/>
      <c r="AK51" s="400"/>
      <c r="AL51" s="400"/>
      <c r="AM51" s="400"/>
      <c r="AN51" s="400"/>
      <c r="AO51" s="400"/>
      <c r="AP51" s="400"/>
      <c r="AQ51" s="400"/>
      <c r="AR51" s="400"/>
      <c r="AS51" s="400"/>
      <c r="AT51" s="400"/>
      <c r="AU51" s="400"/>
      <c r="AV51" s="400"/>
      <c r="AW51" s="400"/>
      <c r="AX51" s="400"/>
      <c r="AY51" s="400"/>
      <c r="AZ51" s="400"/>
      <c r="BA51" s="400"/>
      <c r="BB51" s="400"/>
      <c r="BC51" s="400"/>
      <c r="BD51" s="400"/>
      <c r="BE51" s="400"/>
      <c r="BF51" s="400"/>
      <c r="BG51" s="400"/>
      <c r="BH51" s="400"/>
      <c r="BI51" s="400"/>
      <c r="BJ51" s="400"/>
      <c r="BK51" s="400"/>
      <c r="BL51" s="400"/>
      <c r="BM51" s="400"/>
      <c r="BN51" s="400"/>
      <c r="BO51" s="400"/>
      <c r="BP51" s="400"/>
      <c r="BQ51" s="400"/>
      <c r="BR51" s="400"/>
      <c r="BS51" s="400"/>
      <c r="BT51" s="400"/>
      <c r="BU51" s="400"/>
      <c r="BV51" s="400"/>
      <c r="BW51" s="400"/>
      <c r="BX51" s="400"/>
      <c r="BY51" s="400"/>
      <c r="BZ51" s="400"/>
      <c r="CA51" s="400"/>
      <c r="CB51" s="400"/>
      <c r="CC51" s="400"/>
      <c r="CD51" s="400"/>
      <c r="CE51" s="400"/>
      <c r="CF51" s="400"/>
      <c r="CG51" s="400"/>
      <c r="CH51" s="400"/>
      <c r="CI51" s="400"/>
      <c r="CJ51" s="400"/>
      <c r="CK51" s="400"/>
      <c r="CL51" s="400"/>
      <c r="CM51" s="400"/>
      <c r="CN51" s="400"/>
      <c r="CO51" s="400"/>
      <c r="CP51" s="400"/>
      <c r="CQ51" s="400"/>
      <c r="CR51" s="400"/>
      <c r="CS51" s="400"/>
      <c r="CT51" s="400"/>
      <c r="CU51" s="400"/>
      <c r="CV51" s="400"/>
      <c r="CW51" s="400"/>
      <c r="CX51" s="400"/>
      <c r="CY51" s="400"/>
      <c r="CZ51" s="400"/>
      <c r="DA51" s="400"/>
      <c r="DB51" s="400"/>
      <c r="DC51" s="400"/>
      <c r="DD51" s="400"/>
      <c r="DE51" s="400"/>
      <c r="DF51" s="400"/>
      <c r="DG51" s="400"/>
      <c r="DH51" s="400"/>
      <c r="DI51" s="400"/>
    </row>
    <row r="52" spans="5:113" x14ac:dyDescent="0.15">
      <c r="E52" s="400" t="s">
        <v>211</v>
      </c>
      <c r="F52" s="400"/>
      <c r="G52" s="400"/>
      <c r="H52" s="400"/>
      <c r="I52" s="400"/>
      <c r="J52" s="400"/>
      <c r="K52" s="400"/>
      <c r="L52" s="400"/>
      <c r="M52" s="400"/>
      <c r="N52" s="400"/>
      <c r="O52" s="400"/>
      <c r="P52" s="400"/>
      <c r="Q52" s="400"/>
      <c r="R52" s="400"/>
      <c r="S52" s="400"/>
      <c r="T52" s="400"/>
      <c r="U52" s="400"/>
      <c r="V52" s="400"/>
      <c r="W52" s="400"/>
      <c r="X52" s="400"/>
      <c r="Y52" s="400"/>
      <c r="Z52" s="400"/>
      <c r="AA52" s="400"/>
      <c r="AB52" s="400"/>
      <c r="AC52" s="400"/>
      <c r="AD52" s="400"/>
      <c r="AE52" s="400"/>
      <c r="AF52" s="400"/>
      <c r="AG52" s="400"/>
      <c r="AH52" s="400"/>
      <c r="AI52" s="400"/>
      <c r="AJ52" s="400"/>
      <c r="AK52" s="400"/>
      <c r="AL52" s="400"/>
      <c r="AM52" s="400"/>
      <c r="AN52" s="400"/>
      <c r="AO52" s="400"/>
      <c r="AP52" s="400"/>
      <c r="AQ52" s="400"/>
      <c r="AR52" s="400"/>
      <c r="AS52" s="400"/>
      <c r="AT52" s="400"/>
      <c r="AU52" s="400"/>
      <c r="AV52" s="400"/>
      <c r="AW52" s="400"/>
      <c r="AX52" s="400"/>
      <c r="AY52" s="400"/>
      <c r="AZ52" s="400"/>
      <c r="BA52" s="400"/>
      <c r="BB52" s="400"/>
      <c r="BC52" s="400"/>
      <c r="BD52" s="400"/>
      <c r="BE52" s="400"/>
      <c r="BF52" s="400"/>
      <c r="BG52" s="400"/>
      <c r="BH52" s="400"/>
      <c r="BI52" s="400"/>
      <c r="BJ52" s="400"/>
      <c r="BK52" s="400"/>
      <c r="BL52" s="400"/>
      <c r="BM52" s="400"/>
      <c r="BN52" s="400"/>
      <c r="BO52" s="400"/>
      <c r="BP52" s="400"/>
      <c r="BQ52" s="400"/>
      <c r="BR52" s="400"/>
      <c r="BS52" s="400"/>
      <c r="BT52" s="400"/>
      <c r="BU52" s="400"/>
      <c r="BV52" s="400"/>
      <c r="BW52" s="400"/>
      <c r="BX52" s="400"/>
      <c r="BY52" s="400"/>
      <c r="BZ52" s="400"/>
      <c r="CA52" s="400"/>
      <c r="CB52" s="400"/>
      <c r="CC52" s="400"/>
      <c r="CD52" s="400"/>
      <c r="CE52" s="400"/>
      <c r="CF52" s="400"/>
      <c r="CG52" s="400"/>
      <c r="CH52" s="400"/>
      <c r="CI52" s="400"/>
      <c r="CJ52" s="400"/>
      <c r="CK52" s="400"/>
      <c r="CL52" s="400"/>
      <c r="CM52" s="400"/>
      <c r="CN52" s="400"/>
      <c r="CO52" s="400"/>
      <c r="CP52" s="400"/>
      <c r="CQ52" s="400"/>
      <c r="CR52" s="400"/>
      <c r="CS52" s="400"/>
      <c r="CT52" s="400"/>
      <c r="CU52" s="400"/>
      <c r="CV52" s="400"/>
      <c r="CW52" s="400"/>
      <c r="CX52" s="400"/>
      <c r="CY52" s="400"/>
      <c r="CZ52" s="400"/>
      <c r="DA52" s="400"/>
      <c r="DB52" s="400"/>
      <c r="DC52" s="400"/>
      <c r="DD52" s="400"/>
      <c r="DE52" s="400"/>
      <c r="DF52" s="400"/>
      <c r="DG52" s="400"/>
      <c r="DH52" s="400"/>
      <c r="DI52" s="400"/>
    </row>
    <row r="53" spans="5:113" x14ac:dyDescent="0.15">
      <c r="E53" s="400" t="s">
        <v>212</v>
      </c>
      <c r="F53" s="400"/>
      <c r="G53" s="400"/>
      <c r="H53" s="400"/>
      <c r="I53" s="400"/>
      <c r="J53" s="400"/>
      <c r="K53" s="400"/>
      <c r="L53" s="400"/>
      <c r="M53" s="400"/>
      <c r="N53" s="400"/>
      <c r="O53" s="400"/>
      <c r="P53" s="400"/>
      <c r="Q53" s="400"/>
      <c r="R53" s="400"/>
      <c r="S53" s="400"/>
      <c r="T53" s="400"/>
      <c r="U53" s="400"/>
      <c r="V53" s="400"/>
      <c r="W53" s="400"/>
      <c r="X53" s="400"/>
      <c r="Y53" s="400"/>
      <c r="Z53" s="400"/>
      <c r="AA53" s="400"/>
      <c r="AB53" s="400"/>
      <c r="AC53" s="400"/>
      <c r="AD53" s="400"/>
      <c r="AE53" s="400"/>
      <c r="AF53" s="400"/>
      <c r="AG53" s="400"/>
      <c r="AH53" s="400"/>
      <c r="AI53" s="400"/>
      <c r="AJ53" s="400"/>
      <c r="AK53" s="400"/>
      <c r="AL53" s="400"/>
      <c r="AM53" s="400"/>
      <c r="AN53" s="400"/>
      <c r="AO53" s="400"/>
      <c r="AP53" s="400"/>
      <c r="AQ53" s="400"/>
      <c r="AR53" s="400"/>
      <c r="AS53" s="400"/>
      <c r="AT53" s="400"/>
      <c r="AU53" s="400"/>
      <c r="AV53" s="400"/>
      <c r="AW53" s="400"/>
      <c r="AX53" s="400"/>
      <c r="AY53" s="400"/>
      <c r="AZ53" s="400"/>
      <c r="BA53" s="400"/>
      <c r="BB53" s="400"/>
      <c r="BC53" s="400"/>
      <c r="BD53" s="400"/>
      <c r="BE53" s="400"/>
      <c r="BF53" s="400"/>
      <c r="BG53" s="400"/>
      <c r="BH53" s="400"/>
      <c r="BI53" s="400"/>
      <c r="BJ53" s="400"/>
      <c r="BK53" s="400"/>
      <c r="BL53" s="400"/>
      <c r="BM53" s="400"/>
      <c r="BN53" s="400"/>
      <c r="BO53" s="400"/>
      <c r="BP53" s="400"/>
      <c r="BQ53" s="400"/>
      <c r="BR53" s="400"/>
      <c r="BS53" s="400"/>
      <c r="BT53" s="400"/>
      <c r="BU53" s="400"/>
      <c r="BV53" s="400"/>
      <c r="BW53" s="400"/>
      <c r="BX53" s="400"/>
      <c r="BY53" s="400"/>
      <c r="BZ53" s="400"/>
      <c r="CA53" s="400"/>
      <c r="CB53" s="400"/>
      <c r="CC53" s="400"/>
      <c r="CD53" s="400"/>
      <c r="CE53" s="400"/>
      <c r="CF53" s="400"/>
      <c r="CG53" s="400"/>
      <c r="CH53" s="400"/>
      <c r="CI53" s="400"/>
      <c r="CJ53" s="400"/>
      <c r="CK53" s="400"/>
      <c r="CL53" s="400"/>
      <c r="CM53" s="400"/>
      <c r="CN53" s="400"/>
      <c r="CO53" s="400"/>
      <c r="CP53" s="400"/>
      <c r="CQ53" s="400"/>
      <c r="CR53" s="400"/>
      <c r="CS53" s="400"/>
      <c r="CT53" s="400"/>
      <c r="CU53" s="400"/>
      <c r="CV53" s="400"/>
      <c r="CW53" s="400"/>
      <c r="CX53" s="400"/>
      <c r="CY53" s="400"/>
      <c r="CZ53" s="400"/>
      <c r="DA53" s="400"/>
      <c r="DB53" s="400"/>
      <c r="DC53" s="400"/>
      <c r="DD53" s="400"/>
      <c r="DE53" s="400"/>
      <c r="DF53" s="400"/>
      <c r="DG53" s="400"/>
      <c r="DH53" s="400"/>
      <c r="DI53" s="400"/>
    </row>
    <row r="54" spans="5:113" x14ac:dyDescent="0.15"/>
    <row r="55" spans="5:113" x14ac:dyDescent="0.15"/>
    <row r="56" spans="5:113" x14ac:dyDescent="0.15"/>
  </sheetData>
  <sheetProtection algorithmName="SHA-512" hashValue="eFUnOA8mby8CEU37xUPtxupG4dAGE/MsDOJcoR5HFMw8dyG21nBO9rusnWI6EbFdhtYjj3nlwbOGLRaFT1mhTA==" saltValue="nvpuQONa548jvK7wvReUZA==" spinCount="100000" sheet="1" objects="1" scenarios="1"/>
  <mergeCells count="446">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49"/>
  <sheetViews>
    <sheetView showGridLines="0" topLeftCell="A4" workbookViewId="0"/>
  </sheetViews>
  <sheetFormatPr defaultColWidth="0" defaultRowHeight="11.25" customHeight="1" zeroHeight="1" x14ac:dyDescent="0.15"/>
  <cols>
    <col min="1" max="1" width="1.625" style="210" customWidth="1"/>
    <col min="2" max="2" width="2.375" style="210" customWidth="1"/>
    <col min="3" max="16" width="2.625" style="210" customWidth="1"/>
    <col min="17" max="17" width="2.375" style="210" customWidth="1"/>
    <col min="18" max="95" width="1.625" style="210" customWidth="1"/>
    <col min="96" max="133" width="1.625" style="222" customWidth="1"/>
    <col min="134" max="143" width="1.625" style="210" customWidth="1"/>
    <col min="144" max="16384" width="0" style="210" hidden="1"/>
  </cols>
  <sheetData>
    <row r="1" spans="2:143" ht="22.5" customHeight="1" thickBot="1" x14ac:dyDescent="0.2">
      <c r="B1" s="208"/>
      <c r="C1" s="209"/>
      <c r="D1" s="209"/>
      <c r="E1" s="209"/>
      <c r="F1" s="209"/>
      <c r="G1" s="209"/>
      <c r="H1" s="209"/>
      <c r="I1" s="209"/>
      <c r="J1" s="209"/>
      <c r="K1" s="209"/>
      <c r="L1" s="209"/>
      <c r="M1" s="209"/>
      <c r="N1" s="209"/>
      <c r="O1" s="209"/>
      <c r="P1" s="209"/>
      <c r="Q1" s="209"/>
      <c r="R1" s="209"/>
      <c r="S1" s="209"/>
      <c r="T1" s="209"/>
      <c r="U1" s="209"/>
      <c r="V1" s="209"/>
      <c r="W1" s="209"/>
      <c r="X1" s="209"/>
      <c r="Y1" s="209"/>
      <c r="Z1" s="209"/>
      <c r="AA1" s="209"/>
      <c r="AB1" s="209"/>
      <c r="AC1" s="209"/>
      <c r="AD1" s="209"/>
      <c r="AE1" s="209"/>
      <c r="AF1" s="209"/>
      <c r="AG1" s="209"/>
      <c r="AH1" s="209"/>
      <c r="AI1" s="209"/>
      <c r="AJ1" s="209"/>
      <c r="AK1" s="209"/>
      <c r="AL1" s="209"/>
      <c r="AM1" s="209"/>
      <c r="AN1" s="209"/>
      <c r="AO1" s="209"/>
      <c r="AP1" s="209"/>
      <c r="AQ1" s="209"/>
      <c r="AR1" s="209"/>
      <c r="AS1" s="209"/>
      <c r="AT1" s="209"/>
      <c r="AU1" s="209"/>
      <c r="AV1" s="209"/>
      <c r="AW1" s="209"/>
      <c r="AX1" s="209"/>
      <c r="AY1" s="209"/>
      <c r="AZ1" s="209"/>
      <c r="BA1" s="209"/>
      <c r="BB1" s="209"/>
      <c r="BC1" s="209"/>
      <c r="BD1" s="209"/>
      <c r="BE1" s="209"/>
      <c r="BF1" s="209"/>
      <c r="BG1" s="209"/>
      <c r="BH1" s="209"/>
      <c r="BI1" s="209"/>
      <c r="BJ1" s="209"/>
      <c r="BK1" s="209"/>
      <c r="BL1" s="209"/>
      <c r="BM1" s="209"/>
      <c r="BN1" s="209"/>
      <c r="BO1" s="209"/>
      <c r="BP1" s="209"/>
      <c r="BQ1" s="209"/>
      <c r="BR1" s="209"/>
      <c r="BS1" s="209"/>
      <c r="BT1" s="209"/>
      <c r="BU1" s="209"/>
      <c r="BV1" s="209"/>
      <c r="BW1" s="209"/>
      <c r="BX1" s="209"/>
      <c r="BY1" s="209"/>
      <c r="BZ1" s="209"/>
      <c r="CA1" s="209"/>
      <c r="CB1" s="209"/>
      <c r="CC1" s="209"/>
      <c r="CD1" s="209"/>
      <c r="CE1" s="209"/>
      <c r="CF1" s="209"/>
      <c r="CG1" s="209"/>
      <c r="CH1" s="209"/>
      <c r="CI1" s="209"/>
      <c r="CJ1" s="209"/>
      <c r="CK1" s="209"/>
      <c r="CL1" s="209"/>
      <c r="CM1" s="209"/>
      <c r="CN1" s="209"/>
      <c r="CO1" s="209"/>
      <c r="CP1" s="209"/>
      <c r="CQ1" s="209"/>
      <c r="CR1" s="209"/>
      <c r="CS1" s="209"/>
      <c r="CT1" s="209"/>
      <c r="CU1" s="209"/>
      <c r="CV1" s="209"/>
      <c r="CW1" s="209"/>
      <c r="CX1" s="209"/>
      <c r="CY1" s="209"/>
      <c r="CZ1" s="209"/>
      <c r="DA1" s="209"/>
      <c r="DB1" s="209"/>
      <c r="DC1" s="209"/>
      <c r="DD1" s="209"/>
      <c r="DE1" s="209"/>
      <c r="DF1" s="209"/>
      <c r="DG1" s="209"/>
      <c r="DH1" s="753" t="s">
        <v>213</v>
      </c>
      <c r="DI1" s="754"/>
      <c r="DJ1" s="754"/>
      <c r="DK1" s="754"/>
      <c r="DL1" s="754"/>
      <c r="DM1" s="754"/>
      <c r="DN1" s="755"/>
      <c r="DO1" s="210"/>
      <c r="DP1" s="753" t="s">
        <v>214</v>
      </c>
      <c r="DQ1" s="754"/>
      <c r="DR1" s="754"/>
      <c r="DS1" s="754"/>
      <c r="DT1" s="754"/>
      <c r="DU1" s="754"/>
      <c r="DV1" s="754"/>
      <c r="DW1" s="754"/>
      <c r="DX1" s="754"/>
      <c r="DY1" s="754"/>
      <c r="DZ1" s="754"/>
      <c r="EA1" s="754"/>
      <c r="EB1" s="754"/>
      <c r="EC1" s="755"/>
      <c r="ED1" s="209"/>
      <c r="EE1" s="209"/>
      <c r="EF1" s="209"/>
      <c r="EG1" s="209"/>
      <c r="EH1" s="209"/>
      <c r="EI1" s="209"/>
      <c r="EJ1" s="209"/>
      <c r="EK1" s="209"/>
      <c r="EL1" s="209"/>
      <c r="EM1" s="209"/>
    </row>
    <row r="2" spans="2:143" ht="22.5" customHeight="1" x14ac:dyDescent="0.15">
      <c r="B2" s="211" t="s">
        <v>215</v>
      </c>
      <c r="R2" s="212"/>
      <c r="S2" s="212"/>
      <c r="T2" s="212"/>
      <c r="U2" s="212"/>
      <c r="V2" s="212"/>
      <c r="W2" s="212"/>
      <c r="X2" s="212"/>
      <c r="Y2" s="212"/>
      <c r="Z2" s="212"/>
      <c r="AA2" s="212"/>
      <c r="AB2" s="212"/>
      <c r="AC2" s="212"/>
      <c r="AE2" s="213"/>
      <c r="AF2" s="213"/>
      <c r="AG2" s="213"/>
      <c r="AH2" s="213"/>
      <c r="AI2" s="213"/>
      <c r="AJ2" s="212"/>
      <c r="AK2" s="212"/>
      <c r="AL2" s="212"/>
      <c r="AM2" s="212"/>
      <c r="AN2" s="212"/>
      <c r="AO2" s="212"/>
      <c r="AP2" s="212"/>
      <c r="CD2" s="209"/>
      <c r="CE2" s="209"/>
      <c r="CF2" s="209"/>
      <c r="CG2" s="209"/>
      <c r="CH2" s="209"/>
      <c r="CI2" s="209"/>
      <c r="CJ2" s="209"/>
      <c r="CK2" s="209"/>
      <c r="CL2" s="209"/>
      <c r="CM2" s="209"/>
      <c r="CN2" s="209"/>
      <c r="CO2" s="209"/>
      <c r="CP2" s="209"/>
      <c r="CQ2" s="209"/>
      <c r="CR2" s="209"/>
      <c r="CS2" s="209"/>
      <c r="CT2" s="209"/>
      <c r="CU2" s="209"/>
      <c r="CV2" s="209"/>
      <c r="CW2" s="209"/>
      <c r="CX2" s="209"/>
      <c r="CY2" s="209"/>
      <c r="CZ2" s="209"/>
      <c r="DA2" s="209"/>
      <c r="DB2" s="209"/>
      <c r="DC2" s="209"/>
      <c r="DD2" s="209"/>
      <c r="DE2" s="209"/>
      <c r="DF2" s="209"/>
      <c r="DG2" s="209"/>
      <c r="DH2" s="209"/>
      <c r="DI2" s="209"/>
      <c r="DJ2" s="209"/>
      <c r="DK2" s="209"/>
      <c r="DL2" s="209"/>
      <c r="DM2" s="209"/>
      <c r="DN2" s="209"/>
      <c r="DO2" s="209"/>
      <c r="DP2" s="209"/>
      <c r="DQ2" s="209"/>
      <c r="DR2" s="209"/>
      <c r="DS2" s="209"/>
      <c r="DT2" s="209"/>
      <c r="DU2" s="209"/>
      <c r="DV2" s="209"/>
      <c r="DW2" s="209"/>
      <c r="DX2" s="209"/>
      <c r="DY2" s="209"/>
      <c r="DZ2" s="209"/>
      <c r="EA2" s="209"/>
      <c r="EB2" s="209"/>
      <c r="EC2" s="209"/>
    </row>
    <row r="3" spans="2:143" ht="11.25" customHeight="1" x14ac:dyDescent="0.15">
      <c r="B3" s="715" t="s">
        <v>216</v>
      </c>
      <c r="C3" s="716"/>
      <c r="D3" s="716"/>
      <c r="E3" s="716"/>
      <c r="F3" s="716"/>
      <c r="G3" s="716"/>
      <c r="H3" s="716"/>
      <c r="I3" s="716"/>
      <c r="J3" s="716"/>
      <c r="K3" s="716"/>
      <c r="L3" s="716"/>
      <c r="M3" s="716"/>
      <c r="N3" s="716"/>
      <c r="O3" s="716"/>
      <c r="P3" s="716"/>
      <c r="Q3" s="716"/>
      <c r="R3" s="716"/>
      <c r="S3" s="716"/>
      <c r="T3" s="716"/>
      <c r="U3" s="716"/>
      <c r="V3" s="716"/>
      <c r="W3" s="716"/>
      <c r="X3" s="716"/>
      <c r="Y3" s="716"/>
      <c r="Z3" s="716"/>
      <c r="AA3" s="716"/>
      <c r="AB3" s="716"/>
      <c r="AC3" s="716"/>
      <c r="AD3" s="716"/>
      <c r="AE3" s="716"/>
      <c r="AF3" s="716"/>
      <c r="AG3" s="716"/>
      <c r="AH3" s="716"/>
      <c r="AI3" s="716"/>
      <c r="AJ3" s="716"/>
      <c r="AK3" s="716"/>
      <c r="AL3" s="716"/>
      <c r="AM3" s="716"/>
      <c r="AN3" s="716"/>
      <c r="AO3" s="716"/>
      <c r="AP3" s="715" t="s">
        <v>217</v>
      </c>
      <c r="AQ3" s="716"/>
      <c r="AR3" s="716"/>
      <c r="AS3" s="716"/>
      <c r="AT3" s="716"/>
      <c r="AU3" s="716"/>
      <c r="AV3" s="716"/>
      <c r="AW3" s="716"/>
      <c r="AX3" s="716"/>
      <c r="AY3" s="716"/>
      <c r="AZ3" s="716"/>
      <c r="BA3" s="716"/>
      <c r="BB3" s="716"/>
      <c r="BC3" s="716"/>
      <c r="BD3" s="716"/>
      <c r="BE3" s="716"/>
      <c r="BF3" s="716"/>
      <c r="BG3" s="716"/>
      <c r="BH3" s="716"/>
      <c r="BI3" s="716"/>
      <c r="BJ3" s="716"/>
      <c r="BK3" s="716"/>
      <c r="BL3" s="716"/>
      <c r="BM3" s="716"/>
      <c r="BN3" s="716"/>
      <c r="BO3" s="716"/>
      <c r="BP3" s="716"/>
      <c r="BQ3" s="716"/>
      <c r="BR3" s="716"/>
      <c r="BS3" s="716"/>
      <c r="BT3" s="716"/>
      <c r="BU3" s="716"/>
      <c r="BV3" s="716"/>
      <c r="BW3" s="716"/>
      <c r="BX3" s="716"/>
      <c r="BY3" s="716"/>
      <c r="BZ3" s="716"/>
      <c r="CA3" s="716"/>
      <c r="CB3" s="717"/>
      <c r="CD3" s="715" t="s">
        <v>218</v>
      </c>
      <c r="CE3" s="716"/>
      <c r="CF3" s="716"/>
      <c r="CG3" s="716"/>
      <c r="CH3" s="716"/>
      <c r="CI3" s="716"/>
      <c r="CJ3" s="716"/>
      <c r="CK3" s="716"/>
      <c r="CL3" s="716"/>
      <c r="CM3" s="716"/>
      <c r="CN3" s="716"/>
      <c r="CO3" s="716"/>
      <c r="CP3" s="716"/>
      <c r="CQ3" s="716"/>
      <c r="CR3" s="716"/>
      <c r="CS3" s="716"/>
      <c r="CT3" s="716"/>
      <c r="CU3" s="716"/>
      <c r="CV3" s="716"/>
      <c r="CW3" s="716"/>
      <c r="CX3" s="716"/>
      <c r="CY3" s="716"/>
      <c r="CZ3" s="716"/>
      <c r="DA3" s="716"/>
      <c r="DB3" s="716"/>
      <c r="DC3" s="716"/>
      <c r="DD3" s="716"/>
      <c r="DE3" s="716"/>
      <c r="DF3" s="716"/>
      <c r="DG3" s="716"/>
      <c r="DH3" s="716"/>
      <c r="DI3" s="716"/>
      <c r="DJ3" s="716"/>
      <c r="DK3" s="716"/>
      <c r="DL3" s="716"/>
      <c r="DM3" s="716"/>
      <c r="DN3" s="716"/>
      <c r="DO3" s="716"/>
      <c r="DP3" s="716"/>
      <c r="DQ3" s="716"/>
      <c r="DR3" s="716"/>
      <c r="DS3" s="716"/>
      <c r="DT3" s="716"/>
      <c r="DU3" s="716"/>
      <c r="DV3" s="716"/>
      <c r="DW3" s="716"/>
      <c r="DX3" s="716"/>
      <c r="DY3" s="716"/>
      <c r="DZ3" s="716"/>
      <c r="EA3" s="716"/>
      <c r="EB3" s="716"/>
      <c r="EC3" s="717"/>
    </row>
    <row r="4" spans="2:143" ht="11.25" customHeight="1" x14ac:dyDescent="0.15">
      <c r="B4" s="715" t="s">
        <v>1</v>
      </c>
      <c r="C4" s="716"/>
      <c r="D4" s="716"/>
      <c r="E4" s="716"/>
      <c r="F4" s="716"/>
      <c r="G4" s="716"/>
      <c r="H4" s="716"/>
      <c r="I4" s="716"/>
      <c r="J4" s="716"/>
      <c r="K4" s="716"/>
      <c r="L4" s="716"/>
      <c r="M4" s="716"/>
      <c r="N4" s="716"/>
      <c r="O4" s="716"/>
      <c r="P4" s="716"/>
      <c r="Q4" s="717"/>
      <c r="R4" s="715" t="s">
        <v>219</v>
      </c>
      <c r="S4" s="716"/>
      <c r="T4" s="716"/>
      <c r="U4" s="716"/>
      <c r="V4" s="716"/>
      <c r="W4" s="716"/>
      <c r="X4" s="716"/>
      <c r="Y4" s="717"/>
      <c r="Z4" s="715" t="s">
        <v>220</v>
      </c>
      <c r="AA4" s="716"/>
      <c r="AB4" s="716"/>
      <c r="AC4" s="717"/>
      <c r="AD4" s="715" t="s">
        <v>221</v>
      </c>
      <c r="AE4" s="716"/>
      <c r="AF4" s="716"/>
      <c r="AG4" s="716"/>
      <c r="AH4" s="716"/>
      <c r="AI4" s="716"/>
      <c r="AJ4" s="716"/>
      <c r="AK4" s="717"/>
      <c r="AL4" s="715" t="s">
        <v>220</v>
      </c>
      <c r="AM4" s="716"/>
      <c r="AN4" s="716"/>
      <c r="AO4" s="717"/>
      <c r="AP4" s="756" t="s">
        <v>222</v>
      </c>
      <c r="AQ4" s="756"/>
      <c r="AR4" s="756"/>
      <c r="AS4" s="756"/>
      <c r="AT4" s="756"/>
      <c r="AU4" s="756"/>
      <c r="AV4" s="756"/>
      <c r="AW4" s="756"/>
      <c r="AX4" s="756"/>
      <c r="AY4" s="756"/>
      <c r="AZ4" s="756"/>
      <c r="BA4" s="756"/>
      <c r="BB4" s="756"/>
      <c r="BC4" s="756"/>
      <c r="BD4" s="756"/>
      <c r="BE4" s="756"/>
      <c r="BF4" s="756"/>
      <c r="BG4" s="756" t="s">
        <v>223</v>
      </c>
      <c r="BH4" s="756"/>
      <c r="BI4" s="756"/>
      <c r="BJ4" s="756"/>
      <c r="BK4" s="756"/>
      <c r="BL4" s="756"/>
      <c r="BM4" s="756"/>
      <c r="BN4" s="756"/>
      <c r="BO4" s="756" t="s">
        <v>220</v>
      </c>
      <c r="BP4" s="756"/>
      <c r="BQ4" s="756"/>
      <c r="BR4" s="756"/>
      <c r="BS4" s="756" t="s">
        <v>224</v>
      </c>
      <c r="BT4" s="756"/>
      <c r="BU4" s="756"/>
      <c r="BV4" s="756"/>
      <c r="BW4" s="756"/>
      <c r="BX4" s="756"/>
      <c r="BY4" s="756"/>
      <c r="BZ4" s="756"/>
      <c r="CA4" s="756"/>
      <c r="CB4" s="756"/>
      <c r="CD4" s="715" t="s">
        <v>225</v>
      </c>
      <c r="CE4" s="716"/>
      <c r="CF4" s="716"/>
      <c r="CG4" s="716"/>
      <c r="CH4" s="716"/>
      <c r="CI4" s="716"/>
      <c r="CJ4" s="716"/>
      <c r="CK4" s="716"/>
      <c r="CL4" s="716"/>
      <c r="CM4" s="716"/>
      <c r="CN4" s="716"/>
      <c r="CO4" s="716"/>
      <c r="CP4" s="716"/>
      <c r="CQ4" s="716"/>
      <c r="CR4" s="716"/>
      <c r="CS4" s="716"/>
      <c r="CT4" s="716"/>
      <c r="CU4" s="716"/>
      <c r="CV4" s="716"/>
      <c r="CW4" s="716"/>
      <c r="CX4" s="716"/>
      <c r="CY4" s="716"/>
      <c r="CZ4" s="716"/>
      <c r="DA4" s="716"/>
      <c r="DB4" s="716"/>
      <c r="DC4" s="716"/>
      <c r="DD4" s="716"/>
      <c r="DE4" s="716"/>
      <c r="DF4" s="716"/>
      <c r="DG4" s="716"/>
      <c r="DH4" s="716"/>
      <c r="DI4" s="716"/>
      <c r="DJ4" s="716"/>
      <c r="DK4" s="716"/>
      <c r="DL4" s="716"/>
      <c r="DM4" s="716"/>
      <c r="DN4" s="716"/>
      <c r="DO4" s="716"/>
      <c r="DP4" s="716"/>
      <c r="DQ4" s="716"/>
      <c r="DR4" s="716"/>
      <c r="DS4" s="716"/>
      <c r="DT4" s="716"/>
      <c r="DU4" s="716"/>
      <c r="DV4" s="716"/>
      <c r="DW4" s="716"/>
      <c r="DX4" s="716"/>
      <c r="DY4" s="716"/>
      <c r="DZ4" s="716"/>
      <c r="EA4" s="716"/>
      <c r="EB4" s="716"/>
      <c r="EC4" s="717"/>
    </row>
    <row r="5" spans="2:143" ht="11.25" customHeight="1" x14ac:dyDescent="0.15">
      <c r="B5" s="712" t="s">
        <v>226</v>
      </c>
      <c r="C5" s="713"/>
      <c r="D5" s="713"/>
      <c r="E5" s="713"/>
      <c r="F5" s="713"/>
      <c r="G5" s="713"/>
      <c r="H5" s="713"/>
      <c r="I5" s="713"/>
      <c r="J5" s="713"/>
      <c r="K5" s="713"/>
      <c r="L5" s="713"/>
      <c r="M5" s="713"/>
      <c r="N5" s="713"/>
      <c r="O5" s="713"/>
      <c r="P5" s="713"/>
      <c r="Q5" s="714"/>
      <c r="R5" s="709">
        <v>238110</v>
      </c>
      <c r="S5" s="710"/>
      <c r="T5" s="710"/>
      <c r="U5" s="710"/>
      <c r="V5" s="710"/>
      <c r="W5" s="710"/>
      <c r="X5" s="710"/>
      <c r="Y5" s="738"/>
      <c r="Z5" s="751">
        <v>5.9</v>
      </c>
      <c r="AA5" s="751"/>
      <c r="AB5" s="751"/>
      <c r="AC5" s="751"/>
      <c r="AD5" s="752">
        <v>238110</v>
      </c>
      <c r="AE5" s="752"/>
      <c r="AF5" s="752"/>
      <c r="AG5" s="752"/>
      <c r="AH5" s="752"/>
      <c r="AI5" s="752"/>
      <c r="AJ5" s="752"/>
      <c r="AK5" s="752"/>
      <c r="AL5" s="739">
        <v>11.5</v>
      </c>
      <c r="AM5" s="721"/>
      <c r="AN5" s="721"/>
      <c r="AO5" s="740"/>
      <c r="AP5" s="712" t="s">
        <v>227</v>
      </c>
      <c r="AQ5" s="713"/>
      <c r="AR5" s="713"/>
      <c r="AS5" s="713"/>
      <c r="AT5" s="713"/>
      <c r="AU5" s="713"/>
      <c r="AV5" s="713"/>
      <c r="AW5" s="713"/>
      <c r="AX5" s="713"/>
      <c r="AY5" s="713"/>
      <c r="AZ5" s="713"/>
      <c r="BA5" s="713"/>
      <c r="BB5" s="713"/>
      <c r="BC5" s="713"/>
      <c r="BD5" s="713"/>
      <c r="BE5" s="713"/>
      <c r="BF5" s="714"/>
      <c r="BG5" s="657">
        <v>238110</v>
      </c>
      <c r="BH5" s="658"/>
      <c r="BI5" s="658"/>
      <c r="BJ5" s="658"/>
      <c r="BK5" s="658"/>
      <c r="BL5" s="658"/>
      <c r="BM5" s="658"/>
      <c r="BN5" s="659"/>
      <c r="BO5" s="695">
        <v>100</v>
      </c>
      <c r="BP5" s="695"/>
      <c r="BQ5" s="695"/>
      <c r="BR5" s="695"/>
      <c r="BS5" s="696">
        <v>3014</v>
      </c>
      <c r="BT5" s="696"/>
      <c r="BU5" s="696"/>
      <c r="BV5" s="696"/>
      <c r="BW5" s="696"/>
      <c r="BX5" s="696"/>
      <c r="BY5" s="696"/>
      <c r="BZ5" s="696"/>
      <c r="CA5" s="696"/>
      <c r="CB5" s="731"/>
      <c r="CD5" s="715" t="s">
        <v>222</v>
      </c>
      <c r="CE5" s="716"/>
      <c r="CF5" s="716"/>
      <c r="CG5" s="716"/>
      <c r="CH5" s="716"/>
      <c r="CI5" s="716"/>
      <c r="CJ5" s="716"/>
      <c r="CK5" s="716"/>
      <c r="CL5" s="716"/>
      <c r="CM5" s="716"/>
      <c r="CN5" s="716"/>
      <c r="CO5" s="716"/>
      <c r="CP5" s="716"/>
      <c r="CQ5" s="717"/>
      <c r="CR5" s="715" t="s">
        <v>228</v>
      </c>
      <c r="CS5" s="716"/>
      <c r="CT5" s="716"/>
      <c r="CU5" s="716"/>
      <c r="CV5" s="716"/>
      <c r="CW5" s="716"/>
      <c r="CX5" s="716"/>
      <c r="CY5" s="717"/>
      <c r="CZ5" s="715" t="s">
        <v>220</v>
      </c>
      <c r="DA5" s="716"/>
      <c r="DB5" s="716"/>
      <c r="DC5" s="717"/>
      <c r="DD5" s="715" t="s">
        <v>229</v>
      </c>
      <c r="DE5" s="716"/>
      <c r="DF5" s="716"/>
      <c r="DG5" s="716"/>
      <c r="DH5" s="716"/>
      <c r="DI5" s="716"/>
      <c r="DJ5" s="716"/>
      <c r="DK5" s="716"/>
      <c r="DL5" s="716"/>
      <c r="DM5" s="716"/>
      <c r="DN5" s="716"/>
      <c r="DO5" s="716"/>
      <c r="DP5" s="717"/>
      <c r="DQ5" s="715" t="s">
        <v>230</v>
      </c>
      <c r="DR5" s="716"/>
      <c r="DS5" s="716"/>
      <c r="DT5" s="716"/>
      <c r="DU5" s="716"/>
      <c r="DV5" s="716"/>
      <c r="DW5" s="716"/>
      <c r="DX5" s="716"/>
      <c r="DY5" s="716"/>
      <c r="DZ5" s="716"/>
      <c r="EA5" s="716"/>
      <c r="EB5" s="716"/>
      <c r="EC5" s="717"/>
    </row>
    <row r="6" spans="2:143" ht="11.25" customHeight="1" x14ac:dyDescent="0.15">
      <c r="B6" s="654" t="s">
        <v>231</v>
      </c>
      <c r="C6" s="655"/>
      <c r="D6" s="655"/>
      <c r="E6" s="655"/>
      <c r="F6" s="655"/>
      <c r="G6" s="655"/>
      <c r="H6" s="655"/>
      <c r="I6" s="655"/>
      <c r="J6" s="655"/>
      <c r="K6" s="655"/>
      <c r="L6" s="655"/>
      <c r="M6" s="655"/>
      <c r="N6" s="655"/>
      <c r="O6" s="655"/>
      <c r="P6" s="655"/>
      <c r="Q6" s="656"/>
      <c r="R6" s="657">
        <v>45016</v>
      </c>
      <c r="S6" s="658"/>
      <c r="T6" s="658"/>
      <c r="U6" s="658"/>
      <c r="V6" s="658"/>
      <c r="W6" s="658"/>
      <c r="X6" s="658"/>
      <c r="Y6" s="659"/>
      <c r="Z6" s="695">
        <v>1.1000000000000001</v>
      </c>
      <c r="AA6" s="695"/>
      <c r="AB6" s="695"/>
      <c r="AC6" s="695"/>
      <c r="AD6" s="696">
        <v>45016</v>
      </c>
      <c r="AE6" s="696"/>
      <c r="AF6" s="696"/>
      <c r="AG6" s="696"/>
      <c r="AH6" s="696"/>
      <c r="AI6" s="696"/>
      <c r="AJ6" s="696"/>
      <c r="AK6" s="696"/>
      <c r="AL6" s="660">
        <v>2.2000000000000002</v>
      </c>
      <c r="AM6" s="661"/>
      <c r="AN6" s="661"/>
      <c r="AO6" s="697"/>
      <c r="AP6" s="654" t="s">
        <v>232</v>
      </c>
      <c r="AQ6" s="655"/>
      <c r="AR6" s="655"/>
      <c r="AS6" s="655"/>
      <c r="AT6" s="655"/>
      <c r="AU6" s="655"/>
      <c r="AV6" s="655"/>
      <c r="AW6" s="655"/>
      <c r="AX6" s="655"/>
      <c r="AY6" s="655"/>
      <c r="AZ6" s="655"/>
      <c r="BA6" s="655"/>
      <c r="BB6" s="655"/>
      <c r="BC6" s="655"/>
      <c r="BD6" s="655"/>
      <c r="BE6" s="655"/>
      <c r="BF6" s="656"/>
      <c r="BG6" s="657">
        <v>238110</v>
      </c>
      <c r="BH6" s="658"/>
      <c r="BI6" s="658"/>
      <c r="BJ6" s="658"/>
      <c r="BK6" s="658"/>
      <c r="BL6" s="658"/>
      <c r="BM6" s="658"/>
      <c r="BN6" s="659"/>
      <c r="BO6" s="695">
        <v>100</v>
      </c>
      <c r="BP6" s="695"/>
      <c r="BQ6" s="695"/>
      <c r="BR6" s="695"/>
      <c r="BS6" s="696">
        <v>3014</v>
      </c>
      <c r="BT6" s="696"/>
      <c r="BU6" s="696"/>
      <c r="BV6" s="696"/>
      <c r="BW6" s="696"/>
      <c r="BX6" s="696"/>
      <c r="BY6" s="696"/>
      <c r="BZ6" s="696"/>
      <c r="CA6" s="696"/>
      <c r="CB6" s="731"/>
      <c r="CD6" s="712" t="s">
        <v>233</v>
      </c>
      <c r="CE6" s="713"/>
      <c r="CF6" s="713"/>
      <c r="CG6" s="713"/>
      <c r="CH6" s="713"/>
      <c r="CI6" s="713"/>
      <c r="CJ6" s="713"/>
      <c r="CK6" s="713"/>
      <c r="CL6" s="713"/>
      <c r="CM6" s="713"/>
      <c r="CN6" s="713"/>
      <c r="CO6" s="713"/>
      <c r="CP6" s="713"/>
      <c r="CQ6" s="714"/>
      <c r="CR6" s="657">
        <v>53514</v>
      </c>
      <c r="CS6" s="658"/>
      <c r="CT6" s="658"/>
      <c r="CU6" s="658"/>
      <c r="CV6" s="658"/>
      <c r="CW6" s="658"/>
      <c r="CX6" s="658"/>
      <c r="CY6" s="659"/>
      <c r="CZ6" s="739">
        <v>1.4</v>
      </c>
      <c r="DA6" s="721"/>
      <c r="DB6" s="721"/>
      <c r="DC6" s="741"/>
      <c r="DD6" s="663" t="s">
        <v>131</v>
      </c>
      <c r="DE6" s="658"/>
      <c r="DF6" s="658"/>
      <c r="DG6" s="658"/>
      <c r="DH6" s="658"/>
      <c r="DI6" s="658"/>
      <c r="DJ6" s="658"/>
      <c r="DK6" s="658"/>
      <c r="DL6" s="658"/>
      <c r="DM6" s="658"/>
      <c r="DN6" s="658"/>
      <c r="DO6" s="658"/>
      <c r="DP6" s="659"/>
      <c r="DQ6" s="663">
        <v>53514</v>
      </c>
      <c r="DR6" s="658"/>
      <c r="DS6" s="658"/>
      <c r="DT6" s="658"/>
      <c r="DU6" s="658"/>
      <c r="DV6" s="658"/>
      <c r="DW6" s="658"/>
      <c r="DX6" s="658"/>
      <c r="DY6" s="658"/>
      <c r="DZ6" s="658"/>
      <c r="EA6" s="658"/>
      <c r="EB6" s="658"/>
      <c r="EC6" s="694"/>
    </row>
    <row r="7" spans="2:143" ht="11.25" customHeight="1" x14ac:dyDescent="0.15">
      <c r="B7" s="654" t="s">
        <v>234</v>
      </c>
      <c r="C7" s="655"/>
      <c r="D7" s="655"/>
      <c r="E7" s="655"/>
      <c r="F7" s="655"/>
      <c r="G7" s="655"/>
      <c r="H7" s="655"/>
      <c r="I7" s="655"/>
      <c r="J7" s="655"/>
      <c r="K7" s="655"/>
      <c r="L7" s="655"/>
      <c r="M7" s="655"/>
      <c r="N7" s="655"/>
      <c r="O7" s="655"/>
      <c r="P7" s="655"/>
      <c r="Q7" s="656"/>
      <c r="R7" s="657">
        <v>100</v>
      </c>
      <c r="S7" s="658"/>
      <c r="T7" s="658"/>
      <c r="U7" s="658"/>
      <c r="V7" s="658"/>
      <c r="W7" s="658"/>
      <c r="X7" s="658"/>
      <c r="Y7" s="659"/>
      <c r="Z7" s="695">
        <v>0</v>
      </c>
      <c r="AA7" s="695"/>
      <c r="AB7" s="695"/>
      <c r="AC7" s="695"/>
      <c r="AD7" s="696">
        <v>100</v>
      </c>
      <c r="AE7" s="696"/>
      <c r="AF7" s="696"/>
      <c r="AG7" s="696"/>
      <c r="AH7" s="696"/>
      <c r="AI7" s="696"/>
      <c r="AJ7" s="696"/>
      <c r="AK7" s="696"/>
      <c r="AL7" s="660">
        <v>0</v>
      </c>
      <c r="AM7" s="661"/>
      <c r="AN7" s="661"/>
      <c r="AO7" s="697"/>
      <c r="AP7" s="654" t="s">
        <v>235</v>
      </c>
      <c r="AQ7" s="655"/>
      <c r="AR7" s="655"/>
      <c r="AS7" s="655"/>
      <c r="AT7" s="655"/>
      <c r="AU7" s="655"/>
      <c r="AV7" s="655"/>
      <c r="AW7" s="655"/>
      <c r="AX7" s="655"/>
      <c r="AY7" s="655"/>
      <c r="AZ7" s="655"/>
      <c r="BA7" s="655"/>
      <c r="BB7" s="655"/>
      <c r="BC7" s="655"/>
      <c r="BD7" s="655"/>
      <c r="BE7" s="655"/>
      <c r="BF7" s="656"/>
      <c r="BG7" s="657">
        <v>103104</v>
      </c>
      <c r="BH7" s="658"/>
      <c r="BI7" s="658"/>
      <c r="BJ7" s="658"/>
      <c r="BK7" s="658"/>
      <c r="BL7" s="658"/>
      <c r="BM7" s="658"/>
      <c r="BN7" s="659"/>
      <c r="BO7" s="695">
        <v>43.3</v>
      </c>
      <c r="BP7" s="695"/>
      <c r="BQ7" s="695"/>
      <c r="BR7" s="695"/>
      <c r="BS7" s="696">
        <v>3014</v>
      </c>
      <c r="BT7" s="696"/>
      <c r="BU7" s="696"/>
      <c r="BV7" s="696"/>
      <c r="BW7" s="696"/>
      <c r="BX7" s="696"/>
      <c r="BY7" s="696"/>
      <c r="BZ7" s="696"/>
      <c r="CA7" s="696"/>
      <c r="CB7" s="731"/>
      <c r="CD7" s="654" t="s">
        <v>236</v>
      </c>
      <c r="CE7" s="655"/>
      <c r="CF7" s="655"/>
      <c r="CG7" s="655"/>
      <c r="CH7" s="655"/>
      <c r="CI7" s="655"/>
      <c r="CJ7" s="655"/>
      <c r="CK7" s="655"/>
      <c r="CL7" s="655"/>
      <c r="CM7" s="655"/>
      <c r="CN7" s="655"/>
      <c r="CO7" s="655"/>
      <c r="CP7" s="655"/>
      <c r="CQ7" s="656"/>
      <c r="CR7" s="657">
        <v>788955</v>
      </c>
      <c r="CS7" s="658"/>
      <c r="CT7" s="658"/>
      <c r="CU7" s="658"/>
      <c r="CV7" s="658"/>
      <c r="CW7" s="658"/>
      <c r="CX7" s="658"/>
      <c r="CY7" s="659"/>
      <c r="CZ7" s="695">
        <v>20.2</v>
      </c>
      <c r="DA7" s="695"/>
      <c r="DB7" s="695"/>
      <c r="DC7" s="695"/>
      <c r="DD7" s="663">
        <v>43463</v>
      </c>
      <c r="DE7" s="658"/>
      <c r="DF7" s="658"/>
      <c r="DG7" s="658"/>
      <c r="DH7" s="658"/>
      <c r="DI7" s="658"/>
      <c r="DJ7" s="658"/>
      <c r="DK7" s="658"/>
      <c r="DL7" s="658"/>
      <c r="DM7" s="658"/>
      <c r="DN7" s="658"/>
      <c r="DO7" s="658"/>
      <c r="DP7" s="659"/>
      <c r="DQ7" s="663">
        <v>348295</v>
      </c>
      <c r="DR7" s="658"/>
      <c r="DS7" s="658"/>
      <c r="DT7" s="658"/>
      <c r="DU7" s="658"/>
      <c r="DV7" s="658"/>
      <c r="DW7" s="658"/>
      <c r="DX7" s="658"/>
      <c r="DY7" s="658"/>
      <c r="DZ7" s="658"/>
      <c r="EA7" s="658"/>
      <c r="EB7" s="658"/>
      <c r="EC7" s="694"/>
    </row>
    <row r="8" spans="2:143" ht="11.25" customHeight="1" x14ac:dyDescent="0.15">
      <c r="B8" s="654" t="s">
        <v>237</v>
      </c>
      <c r="C8" s="655"/>
      <c r="D8" s="655"/>
      <c r="E8" s="655"/>
      <c r="F8" s="655"/>
      <c r="G8" s="655"/>
      <c r="H8" s="655"/>
      <c r="I8" s="655"/>
      <c r="J8" s="655"/>
      <c r="K8" s="655"/>
      <c r="L8" s="655"/>
      <c r="M8" s="655"/>
      <c r="N8" s="655"/>
      <c r="O8" s="655"/>
      <c r="P8" s="655"/>
      <c r="Q8" s="656"/>
      <c r="R8" s="657">
        <v>733</v>
      </c>
      <c r="S8" s="658"/>
      <c r="T8" s="658"/>
      <c r="U8" s="658"/>
      <c r="V8" s="658"/>
      <c r="W8" s="658"/>
      <c r="X8" s="658"/>
      <c r="Y8" s="659"/>
      <c r="Z8" s="695">
        <v>0</v>
      </c>
      <c r="AA8" s="695"/>
      <c r="AB8" s="695"/>
      <c r="AC8" s="695"/>
      <c r="AD8" s="696">
        <v>733</v>
      </c>
      <c r="AE8" s="696"/>
      <c r="AF8" s="696"/>
      <c r="AG8" s="696"/>
      <c r="AH8" s="696"/>
      <c r="AI8" s="696"/>
      <c r="AJ8" s="696"/>
      <c r="AK8" s="696"/>
      <c r="AL8" s="660">
        <v>0</v>
      </c>
      <c r="AM8" s="661"/>
      <c r="AN8" s="661"/>
      <c r="AO8" s="697"/>
      <c r="AP8" s="654" t="s">
        <v>238</v>
      </c>
      <c r="AQ8" s="655"/>
      <c r="AR8" s="655"/>
      <c r="AS8" s="655"/>
      <c r="AT8" s="655"/>
      <c r="AU8" s="655"/>
      <c r="AV8" s="655"/>
      <c r="AW8" s="655"/>
      <c r="AX8" s="655"/>
      <c r="AY8" s="655"/>
      <c r="AZ8" s="655"/>
      <c r="BA8" s="655"/>
      <c r="BB8" s="655"/>
      <c r="BC8" s="655"/>
      <c r="BD8" s="655"/>
      <c r="BE8" s="655"/>
      <c r="BF8" s="656"/>
      <c r="BG8" s="657">
        <v>3961</v>
      </c>
      <c r="BH8" s="658"/>
      <c r="BI8" s="658"/>
      <c r="BJ8" s="658"/>
      <c r="BK8" s="658"/>
      <c r="BL8" s="658"/>
      <c r="BM8" s="658"/>
      <c r="BN8" s="659"/>
      <c r="BO8" s="695">
        <v>1.7</v>
      </c>
      <c r="BP8" s="695"/>
      <c r="BQ8" s="695"/>
      <c r="BR8" s="695"/>
      <c r="BS8" s="696" t="s">
        <v>131</v>
      </c>
      <c r="BT8" s="696"/>
      <c r="BU8" s="696"/>
      <c r="BV8" s="696"/>
      <c r="BW8" s="696"/>
      <c r="BX8" s="696"/>
      <c r="BY8" s="696"/>
      <c r="BZ8" s="696"/>
      <c r="CA8" s="696"/>
      <c r="CB8" s="731"/>
      <c r="CD8" s="654" t="s">
        <v>239</v>
      </c>
      <c r="CE8" s="655"/>
      <c r="CF8" s="655"/>
      <c r="CG8" s="655"/>
      <c r="CH8" s="655"/>
      <c r="CI8" s="655"/>
      <c r="CJ8" s="655"/>
      <c r="CK8" s="655"/>
      <c r="CL8" s="655"/>
      <c r="CM8" s="655"/>
      <c r="CN8" s="655"/>
      <c r="CO8" s="655"/>
      <c r="CP8" s="655"/>
      <c r="CQ8" s="656"/>
      <c r="CR8" s="657">
        <v>641183</v>
      </c>
      <c r="CS8" s="658"/>
      <c r="CT8" s="658"/>
      <c r="CU8" s="658"/>
      <c r="CV8" s="658"/>
      <c r="CW8" s="658"/>
      <c r="CX8" s="658"/>
      <c r="CY8" s="659"/>
      <c r="CZ8" s="695">
        <v>16.399999999999999</v>
      </c>
      <c r="DA8" s="695"/>
      <c r="DB8" s="695"/>
      <c r="DC8" s="695"/>
      <c r="DD8" s="663">
        <v>5137</v>
      </c>
      <c r="DE8" s="658"/>
      <c r="DF8" s="658"/>
      <c r="DG8" s="658"/>
      <c r="DH8" s="658"/>
      <c r="DI8" s="658"/>
      <c r="DJ8" s="658"/>
      <c r="DK8" s="658"/>
      <c r="DL8" s="658"/>
      <c r="DM8" s="658"/>
      <c r="DN8" s="658"/>
      <c r="DO8" s="658"/>
      <c r="DP8" s="659"/>
      <c r="DQ8" s="663">
        <v>417369</v>
      </c>
      <c r="DR8" s="658"/>
      <c r="DS8" s="658"/>
      <c r="DT8" s="658"/>
      <c r="DU8" s="658"/>
      <c r="DV8" s="658"/>
      <c r="DW8" s="658"/>
      <c r="DX8" s="658"/>
      <c r="DY8" s="658"/>
      <c r="DZ8" s="658"/>
      <c r="EA8" s="658"/>
      <c r="EB8" s="658"/>
      <c r="EC8" s="694"/>
    </row>
    <row r="9" spans="2:143" ht="11.25" customHeight="1" x14ac:dyDescent="0.15">
      <c r="B9" s="654" t="s">
        <v>240</v>
      </c>
      <c r="C9" s="655"/>
      <c r="D9" s="655"/>
      <c r="E9" s="655"/>
      <c r="F9" s="655"/>
      <c r="G9" s="655"/>
      <c r="H9" s="655"/>
      <c r="I9" s="655"/>
      <c r="J9" s="655"/>
      <c r="K9" s="655"/>
      <c r="L9" s="655"/>
      <c r="M9" s="655"/>
      <c r="N9" s="655"/>
      <c r="O9" s="655"/>
      <c r="P9" s="655"/>
      <c r="Q9" s="656"/>
      <c r="R9" s="657">
        <v>589</v>
      </c>
      <c r="S9" s="658"/>
      <c r="T9" s="658"/>
      <c r="U9" s="658"/>
      <c r="V9" s="658"/>
      <c r="W9" s="658"/>
      <c r="X9" s="658"/>
      <c r="Y9" s="659"/>
      <c r="Z9" s="695">
        <v>0</v>
      </c>
      <c r="AA9" s="695"/>
      <c r="AB9" s="695"/>
      <c r="AC9" s="695"/>
      <c r="AD9" s="696">
        <v>589</v>
      </c>
      <c r="AE9" s="696"/>
      <c r="AF9" s="696"/>
      <c r="AG9" s="696"/>
      <c r="AH9" s="696"/>
      <c r="AI9" s="696"/>
      <c r="AJ9" s="696"/>
      <c r="AK9" s="696"/>
      <c r="AL9" s="660">
        <v>0</v>
      </c>
      <c r="AM9" s="661"/>
      <c r="AN9" s="661"/>
      <c r="AO9" s="697"/>
      <c r="AP9" s="654" t="s">
        <v>241</v>
      </c>
      <c r="AQ9" s="655"/>
      <c r="AR9" s="655"/>
      <c r="AS9" s="655"/>
      <c r="AT9" s="655"/>
      <c r="AU9" s="655"/>
      <c r="AV9" s="655"/>
      <c r="AW9" s="655"/>
      <c r="AX9" s="655"/>
      <c r="AY9" s="655"/>
      <c r="AZ9" s="655"/>
      <c r="BA9" s="655"/>
      <c r="BB9" s="655"/>
      <c r="BC9" s="655"/>
      <c r="BD9" s="655"/>
      <c r="BE9" s="655"/>
      <c r="BF9" s="656"/>
      <c r="BG9" s="657">
        <v>88596</v>
      </c>
      <c r="BH9" s="658"/>
      <c r="BI9" s="658"/>
      <c r="BJ9" s="658"/>
      <c r="BK9" s="658"/>
      <c r="BL9" s="658"/>
      <c r="BM9" s="658"/>
      <c r="BN9" s="659"/>
      <c r="BO9" s="695">
        <v>37.200000000000003</v>
      </c>
      <c r="BP9" s="695"/>
      <c r="BQ9" s="695"/>
      <c r="BR9" s="695"/>
      <c r="BS9" s="696" t="s">
        <v>131</v>
      </c>
      <c r="BT9" s="696"/>
      <c r="BU9" s="696"/>
      <c r="BV9" s="696"/>
      <c r="BW9" s="696"/>
      <c r="BX9" s="696"/>
      <c r="BY9" s="696"/>
      <c r="BZ9" s="696"/>
      <c r="CA9" s="696"/>
      <c r="CB9" s="731"/>
      <c r="CD9" s="654" t="s">
        <v>242</v>
      </c>
      <c r="CE9" s="655"/>
      <c r="CF9" s="655"/>
      <c r="CG9" s="655"/>
      <c r="CH9" s="655"/>
      <c r="CI9" s="655"/>
      <c r="CJ9" s="655"/>
      <c r="CK9" s="655"/>
      <c r="CL9" s="655"/>
      <c r="CM9" s="655"/>
      <c r="CN9" s="655"/>
      <c r="CO9" s="655"/>
      <c r="CP9" s="655"/>
      <c r="CQ9" s="656"/>
      <c r="CR9" s="657">
        <v>191568</v>
      </c>
      <c r="CS9" s="658"/>
      <c r="CT9" s="658"/>
      <c r="CU9" s="658"/>
      <c r="CV9" s="658"/>
      <c r="CW9" s="658"/>
      <c r="CX9" s="658"/>
      <c r="CY9" s="659"/>
      <c r="CZ9" s="695">
        <v>4.9000000000000004</v>
      </c>
      <c r="DA9" s="695"/>
      <c r="DB9" s="695"/>
      <c r="DC9" s="695"/>
      <c r="DD9" s="663">
        <v>5233</v>
      </c>
      <c r="DE9" s="658"/>
      <c r="DF9" s="658"/>
      <c r="DG9" s="658"/>
      <c r="DH9" s="658"/>
      <c r="DI9" s="658"/>
      <c r="DJ9" s="658"/>
      <c r="DK9" s="658"/>
      <c r="DL9" s="658"/>
      <c r="DM9" s="658"/>
      <c r="DN9" s="658"/>
      <c r="DO9" s="658"/>
      <c r="DP9" s="659"/>
      <c r="DQ9" s="663">
        <v>100686</v>
      </c>
      <c r="DR9" s="658"/>
      <c r="DS9" s="658"/>
      <c r="DT9" s="658"/>
      <c r="DU9" s="658"/>
      <c r="DV9" s="658"/>
      <c r="DW9" s="658"/>
      <c r="DX9" s="658"/>
      <c r="DY9" s="658"/>
      <c r="DZ9" s="658"/>
      <c r="EA9" s="658"/>
      <c r="EB9" s="658"/>
      <c r="EC9" s="694"/>
    </row>
    <row r="10" spans="2:143" ht="11.25" customHeight="1" x14ac:dyDescent="0.15">
      <c r="B10" s="654" t="s">
        <v>243</v>
      </c>
      <c r="C10" s="655"/>
      <c r="D10" s="655"/>
      <c r="E10" s="655"/>
      <c r="F10" s="655"/>
      <c r="G10" s="655"/>
      <c r="H10" s="655"/>
      <c r="I10" s="655"/>
      <c r="J10" s="655"/>
      <c r="K10" s="655"/>
      <c r="L10" s="655"/>
      <c r="M10" s="655"/>
      <c r="N10" s="655"/>
      <c r="O10" s="655"/>
      <c r="P10" s="655"/>
      <c r="Q10" s="656"/>
      <c r="R10" s="657" t="s">
        <v>139</v>
      </c>
      <c r="S10" s="658"/>
      <c r="T10" s="658"/>
      <c r="U10" s="658"/>
      <c r="V10" s="658"/>
      <c r="W10" s="658"/>
      <c r="X10" s="658"/>
      <c r="Y10" s="659"/>
      <c r="Z10" s="695" t="s">
        <v>131</v>
      </c>
      <c r="AA10" s="695"/>
      <c r="AB10" s="695"/>
      <c r="AC10" s="695"/>
      <c r="AD10" s="696" t="s">
        <v>131</v>
      </c>
      <c r="AE10" s="696"/>
      <c r="AF10" s="696"/>
      <c r="AG10" s="696"/>
      <c r="AH10" s="696"/>
      <c r="AI10" s="696"/>
      <c r="AJ10" s="696"/>
      <c r="AK10" s="696"/>
      <c r="AL10" s="660" t="s">
        <v>139</v>
      </c>
      <c r="AM10" s="661"/>
      <c r="AN10" s="661"/>
      <c r="AO10" s="697"/>
      <c r="AP10" s="654" t="s">
        <v>244</v>
      </c>
      <c r="AQ10" s="655"/>
      <c r="AR10" s="655"/>
      <c r="AS10" s="655"/>
      <c r="AT10" s="655"/>
      <c r="AU10" s="655"/>
      <c r="AV10" s="655"/>
      <c r="AW10" s="655"/>
      <c r="AX10" s="655"/>
      <c r="AY10" s="655"/>
      <c r="AZ10" s="655"/>
      <c r="BA10" s="655"/>
      <c r="BB10" s="655"/>
      <c r="BC10" s="655"/>
      <c r="BD10" s="655"/>
      <c r="BE10" s="655"/>
      <c r="BF10" s="656"/>
      <c r="BG10" s="657">
        <v>6274</v>
      </c>
      <c r="BH10" s="658"/>
      <c r="BI10" s="658"/>
      <c r="BJ10" s="658"/>
      <c r="BK10" s="658"/>
      <c r="BL10" s="658"/>
      <c r="BM10" s="658"/>
      <c r="BN10" s="659"/>
      <c r="BO10" s="695">
        <v>2.6</v>
      </c>
      <c r="BP10" s="695"/>
      <c r="BQ10" s="695"/>
      <c r="BR10" s="695"/>
      <c r="BS10" s="696">
        <v>1793</v>
      </c>
      <c r="BT10" s="696"/>
      <c r="BU10" s="696"/>
      <c r="BV10" s="696"/>
      <c r="BW10" s="696"/>
      <c r="BX10" s="696"/>
      <c r="BY10" s="696"/>
      <c r="BZ10" s="696"/>
      <c r="CA10" s="696"/>
      <c r="CB10" s="731"/>
      <c r="CD10" s="654" t="s">
        <v>245</v>
      </c>
      <c r="CE10" s="655"/>
      <c r="CF10" s="655"/>
      <c r="CG10" s="655"/>
      <c r="CH10" s="655"/>
      <c r="CI10" s="655"/>
      <c r="CJ10" s="655"/>
      <c r="CK10" s="655"/>
      <c r="CL10" s="655"/>
      <c r="CM10" s="655"/>
      <c r="CN10" s="655"/>
      <c r="CO10" s="655"/>
      <c r="CP10" s="655"/>
      <c r="CQ10" s="656"/>
      <c r="CR10" s="657">
        <v>432</v>
      </c>
      <c r="CS10" s="658"/>
      <c r="CT10" s="658"/>
      <c r="CU10" s="658"/>
      <c r="CV10" s="658"/>
      <c r="CW10" s="658"/>
      <c r="CX10" s="658"/>
      <c r="CY10" s="659"/>
      <c r="CZ10" s="695">
        <v>0</v>
      </c>
      <c r="DA10" s="695"/>
      <c r="DB10" s="695"/>
      <c r="DC10" s="695"/>
      <c r="DD10" s="663" t="s">
        <v>131</v>
      </c>
      <c r="DE10" s="658"/>
      <c r="DF10" s="658"/>
      <c r="DG10" s="658"/>
      <c r="DH10" s="658"/>
      <c r="DI10" s="658"/>
      <c r="DJ10" s="658"/>
      <c r="DK10" s="658"/>
      <c r="DL10" s="658"/>
      <c r="DM10" s="658"/>
      <c r="DN10" s="658"/>
      <c r="DO10" s="658"/>
      <c r="DP10" s="659"/>
      <c r="DQ10" s="663">
        <v>432</v>
      </c>
      <c r="DR10" s="658"/>
      <c r="DS10" s="658"/>
      <c r="DT10" s="658"/>
      <c r="DU10" s="658"/>
      <c r="DV10" s="658"/>
      <c r="DW10" s="658"/>
      <c r="DX10" s="658"/>
      <c r="DY10" s="658"/>
      <c r="DZ10" s="658"/>
      <c r="EA10" s="658"/>
      <c r="EB10" s="658"/>
      <c r="EC10" s="694"/>
    </row>
    <row r="11" spans="2:143" ht="11.25" customHeight="1" x14ac:dyDescent="0.15">
      <c r="B11" s="654" t="s">
        <v>246</v>
      </c>
      <c r="C11" s="655"/>
      <c r="D11" s="655"/>
      <c r="E11" s="655"/>
      <c r="F11" s="655"/>
      <c r="G11" s="655"/>
      <c r="H11" s="655"/>
      <c r="I11" s="655"/>
      <c r="J11" s="655"/>
      <c r="K11" s="655"/>
      <c r="L11" s="655"/>
      <c r="M11" s="655"/>
      <c r="N11" s="655"/>
      <c r="O11" s="655"/>
      <c r="P11" s="655"/>
      <c r="Q11" s="656"/>
      <c r="R11" s="657">
        <v>64708</v>
      </c>
      <c r="S11" s="658"/>
      <c r="T11" s="658"/>
      <c r="U11" s="658"/>
      <c r="V11" s="658"/>
      <c r="W11" s="658"/>
      <c r="X11" s="658"/>
      <c r="Y11" s="659"/>
      <c r="Z11" s="660">
        <v>1.6</v>
      </c>
      <c r="AA11" s="661"/>
      <c r="AB11" s="661"/>
      <c r="AC11" s="662"/>
      <c r="AD11" s="663">
        <v>64708</v>
      </c>
      <c r="AE11" s="658"/>
      <c r="AF11" s="658"/>
      <c r="AG11" s="658"/>
      <c r="AH11" s="658"/>
      <c r="AI11" s="658"/>
      <c r="AJ11" s="658"/>
      <c r="AK11" s="659"/>
      <c r="AL11" s="660">
        <v>3.1</v>
      </c>
      <c r="AM11" s="661"/>
      <c r="AN11" s="661"/>
      <c r="AO11" s="697"/>
      <c r="AP11" s="654" t="s">
        <v>247</v>
      </c>
      <c r="AQ11" s="655"/>
      <c r="AR11" s="655"/>
      <c r="AS11" s="655"/>
      <c r="AT11" s="655"/>
      <c r="AU11" s="655"/>
      <c r="AV11" s="655"/>
      <c r="AW11" s="655"/>
      <c r="AX11" s="655"/>
      <c r="AY11" s="655"/>
      <c r="AZ11" s="655"/>
      <c r="BA11" s="655"/>
      <c r="BB11" s="655"/>
      <c r="BC11" s="655"/>
      <c r="BD11" s="655"/>
      <c r="BE11" s="655"/>
      <c r="BF11" s="656"/>
      <c r="BG11" s="657">
        <v>4273</v>
      </c>
      <c r="BH11" s="658"/>
      <c r="BI11" s="658"/>
      <c r="BJ11" s="658"/>
      <c r="BK11" s="658"/>
      <c r="BL11" s="658"/>
      <c r="BM11" s="658"/>
      <c r="BN11" s="659"/>
      <c r="BO11" s="695">
        <v>1.8</v>
      </c>
      <c r="BP11" s="695"/>
      <c r="BQ11" s="695"/>
      <c r="BR11" s="695"/>
      <c r="BS11" s="696">
        <v>1221</v>
      </c>
      <c r="BT11" s="696"/>
      <c r="BU11" s="696"/>
      <c r="BV11" s="696"/>
      <c r="BW11" s="696"/>
      <c r="BX11" s="696"/>
      <c r="BY11" s="696"/>
      <c r="BZ11" s="696"/>
      <c r="CA11" s="696"/>
      <c r="CB11" s="731"/>
      <c r="CD11" s="654" t="s">
        <v>248</v>
      </c>
      <c r="CE11" s="655"/>
      <c r="CF11" s="655"/>
      <c r="CG11" s="655"/>
      <c r="CH11" s="655"/>
      <c r="CI11" s="655"/>
      <c r="CJ11" s="655"/>
      <c r="CK11" s="655"/>
      <c r="CL11" s="655"/>
      <c r="CM11" s="655"/>
      <c r="CN11" s="655"/>
      <c r="CO11" s="655"/>
      <c r="CP11" s="655"/>
      <c r="CQ11" s="656"/>
      <c r="CR11" s="657">
        <v>691800</v>
      </c>
      <c r="CS11" s="658"/>
      <c r="CT11" s="658"/>
      <c r="CU11" s="658"/>
      <c r="CV11" s="658"/>
      <c r="CW11" s="658"/>
      <c r="CX11" s="658"/>
      <c r="CY11" s="659"/>
      <c r="CZ11" s="695">
        <v>17.7</v>
      </c>
      <c r="DA11" s="695"/>
      <c r="DB11" s="695"/>
      <c r="DC11" s="695"/>
      <c r="DD11" s="663">
        <v>71059</v>
      </c>
      <c r="DE11" s="658"/>
      <c r="DF11" s="658"/>
      <c r="DG11" s="658"/>
      <c r="DH11" s="658"/>
      <c r="DI11" s="658"/>
      <c r="DJ11" s="658"/>
      <c r="DK11" s="658"/>
      <c r="DL11" s="658"/>
      <c r="DM11" s="658"/>
      <c r="DN11" s="658"/>
      <c r="DO11" s="658"/>
      <c r="DP11" s="659"/>
      <c r="DQ11" s="663">
        <v>277100</v>
      </c>
      <c r="DR11" s="658"/>
      <c r="DS11" s="658"/>
      <c r="DT11" s="658"/>
      <c r="DU11" s="658"/>
      <c r="DV11" s="658"/>
      <c r="DW11" s="658"/>
      <c r="DX11" s="658"/>
      <c r="DY11" s="658"/>
      <c r="DZ11" s="658"/>
      <c r="EA11" s="658"/>
      <c r="EB11" s="658"/>
      <c r="EC11" s="694"/>
    </row>
    <row r="12" spans="2:143" ht="11.25" customHeight="1" x14ac:dyDescent="0.15">
      <c r="B12" s="654" t="s">
        <v>249</v>
      </c>
      <c r="C12" s="655"/>
      <c r="D12" s="655"/>
      <c r="E12" s="655"/>
      <c r="F12" s="655"/>
      <c r="G12" s="655"/>
      <c r="H12" s="655"/>
      <c r="I12" s="655"/>
      <c r="J12" s="655"/>
      <c r="K12" s="655"/>
      <c r="L12" s="655"/>
      <c r="M12" s="655"/>
      <c r="N12" s="655"/>
      <c r="O12" s="655"/>
      <c r="P12" s="655"/>
      <c r="Q12" s="656"/>
      <c r="R12" s="657" t="s">
        <v>139</v>
      </c>
      <c r="S12" s="658"/>
      <c r="T12" s="658"/>
      <c r="U12" s="658"/>
      <c r="V12" s="658"/>
      <c r="W12" s="658"/>
      <c r="X12" s="658"/>
      <c r="Y12" s="659"/>
      <c r="Z12" s="695" t="s">
        <v>139</v>
      </c>
      <c r="AA12" s="695"/>
      <c r="AB12" s="695"/>
      <c r="AC12" s="695"/>
      <c r="AD12" s="696" t="s">
        <v>131</v>
      </c>
      <c r="AE12" s="696"/>
      <c r="AF12" s="696"/>
      <c r="AG12" s="696"/>
      <c r="AH12" s="696"/>
      <c r="AI12" s="696"/>
      <c r="AJ12" s="696"/>
      <c r="AK12" s="696"/>
      <c r="AL12" s="660" t="s">
        <v>139</v>
      </c>
      <c r="AM12" s="661"/>
      <c r="AN12" s="661"/>
      <c r="AO12" s="697"/>
      <c r="AP12" s="654" t="s">
        <v>250</v>
      </c>
      <c r="AQ12" s="655"/>
      <c r="AR12" s="655"/>
      <c r="AS12" s="655"/>
      <c r="AT12" s="655"/>
      <c r="AU12" s="655"/>
      <c r="AV12" s="655"/>
      <c r="AW12" s="655"/>
      <c r="AX12" s="655"/>
      <c r="AY12" s="655"/>
      <c r="AZ12" s="655"/>
      <c r="BA12" s="655"/>
      <c r="BB12" s="655"/>
      <c r="BC12" s="655"/>
      <c r="BD12" s="655"/>
      <c r="BE12" s="655"/>
      <c r="BF12" s="656"/>
      <c r="BG12" s="657">
        <v>98798</v>
      </c>
      <c r="BH12" s="658"/>
      <c r="BI12" s="658"/>
      <c r="BJ12" s="658"/>
      <c r="BK12" s="658"/>
      <c r="BL12" s="658"/>
      <c r="BM12" s="658"/>
      <c r="BN12" s="659"/>
      <c r="BO12" s="695">
        <v>41.5</v>
      </c>
      <c r="BP12" s="695"/>
      <c r="BQ12" s="695"/>
      <c r="BR12" s="695"/>
      <c r="BS12" s="696" t="s">
        <v>139</v>
      </c>
      <c r="BT12" s="696"/>
      <c r="BU12" s="696"/>
      <c r="BV12" s="696"/>
      <c r="BW12" s="696"/>
      <c r="BX12" s="696"/>
      <c r="BY12" s="696"/>
      <c r="BZ12" s="696"/>
      <c r="CA12" s="696"/>
      <c r="CB12" s="731"/>
      <c r="CD12" s="654" t="s">
        <v>251</v>
      </c>
      <c r="CE12" s="655"/>
      <c r="CF12" s="655"/>
      <c r="CG12" s="655"/>
      <c r="CH12" s="655"/>
      <c r="CI12" s="655"/>
      <c r="CJ12" s="655"/>
      <c r="CK12" s="655"/>
      <c r="CL12" s="655"/>
      <c r="CM12" s="655"/>
      <c r="CN12" s="655"/>
      <c r="CO12" s="655"/>
      <c r="CP12" s="655"/>
      <c r="CQ12" s="656"/>
      <c r="CR12" s="657">
        <v>153025</v>
      </c>
      <c r="CS12" s="658"/>
      <c r="CT12" s="658"/>
      <c r="CU12" s="658"/>
      <c r="CV12" s="658"/>
      <c r="CW12" s="658"/>
      <c r="CX12" s="658"/>
      <c r="CY12" s="659"/>
      <c r="CZ12" s="695">
        <v>3.9</v>
      </c>
      <c r="DA12" s="695"/>
      <c r="DB12" s="695"/>
      <c r="DC12" s="695"/>
      <c r="DD12" s="663">
        <v>1084</v>
      </c>
      <c r="DE12" s="658"/>
      <c r="DF12" s="658"/>
      <c r="DG12" s="658"/>
      <c r="DH12" s="658"/>
      <c r="DI12" s="658"/>
      <c r="DJ12" s="658"/>
      <c r="DK12" s="658"/>
      <c r="DL12" s="658"/>
      <c r="DM12" s="658"/>
      <c r="DN12" s="658"/>
      <c r="DO12" s="658"/>
      <c r="DP12" s="659"/>
      <c r="DQ12" s="663">
        <v>133141</v>
      </c>
      <c r="DR12" s="658"/>
      <c r="DS12" s="658"/>
      <c r="DT12" s="658"/>
      <c r="DU12" s="658"/>
      <c r="DV12" s="658"/>
      <c r="DW12" s="658"/>
      <c r="DX12" s="658"/>
      <c r="DY12" s="658"/>
      <c r="DZ12" s="658"/>
      <c r="EA12" s="658"/>
      <c r="EB12" s="658"/>
      <c r="EC12" s="694"/>
    </row>
    <row r="13" spans="2:143" ht="11.25" customHeight="1" x14ac:dyDescent="0.15">
      <c r="B13" s="654" t="s">
        <v>252</v>
      </c>
      <c r="C13" s="655"/>
      <c r="D13" s="655"/>
      <c r="E13" s="655"/>
      <c r="F13" s="655"/>
      <c r="G13" s="655"/>
      <c r="H13" s="655"/>
      <c r="I13" s="655"/>
      <c r="J13" s="655"/>
      <c r="K13" s="655"/>
      <c r="L13" s="655"/>
      <c r="M13" s="655"/>
      <c r="N13" s="655"/>
      <c r="O13" s="655"/>
      <c r="P13" s="655"/>
      <c r="Q13" s="656"/>
      <c r="R13" s="657" t="s">
        <v>131</v>
      </c>
      <c r="S13" s="658"/>
      <c r="T13" s="658"/>
      <c r="U13" s="658"/>
      <c r="V13" s="658"/>
      <c r="W13" s="658"/>
      <c r="X13" s="658"/>
      <c r="Y13" s="659"/>
      <c r="Z13" s="695" t="s">
        <v>131</v>
      </c>
      <c r="AA13" s="695"/>
      <c r="AB13" s="695"/>
      <c r="AC13" s="695"/>
      <c r="AD13" s="696" t="s">
        <v>131</v>
      </c>
      <c r="AE13" s="696"/>
      <c r="AF13" s="696"/>
      <c r="AG13" s="696"/>
      <c r="AH13" s="696"/>
      <c r="AI13" s="696"/>
      <c r="AJ13" s="696"/>
      <c r="AK13" s="696"/>
      <c r="AL13" s="660" t="s">
        <v>131</v>
      </c>
      <c r="AM13" s="661"/>
      <c r="AN13" s="661"/>
      <c r="AO13" s="697"/>
      <c r="AP13" s="654" t="s">
        <v>253</v>
      </c>
      <c r="AQ13" s="655"/>
      <c r="AR13" s="655"/>
      <c r="AS13" s="655"/>
      <c r="AT13" s="655"/>
      <c r="AU13" s="655"/>
      <c r="AV13" s="655"/>
      <c r="AW13" s="655"/>
      <c r="AX13" s="655"/>
      <c r="AY13" s="655"/>
      <c r="AZ13" s="655"/>
      <c r="BA13" s="655"/>
      <c r="BB13" s="655"/>
      <c r="BC13" s="655"/>
      <c r="BD13" s="655"/>
      <c r="BE13" s="655"/>
      <c r="BF13" s="656"/>
      <c r="BG13" s="657">
        <v>97549</v>
      </c>
      <c r="BH13" s="658"/>
      <c r="BI13" s="658"/>
      <c r="BJ13" s="658"/>
      <c r="BK13" s="658"/>
      <c r="BL13" s="658"/>
      <c r="BM13" s="658"/>
      <c r="BN13" s="659"/>
      <c r="BO13" s="695">
        <v>41</v>
      </c>
      <c r="BP13" s="695"/>
      <c r="BQ13" s="695"/>
      <c r="BR13" s="695"/>
      <c r="BS13" s="696" t="s">
        <v>131</v>
      </c>
      <c r="BT13" s="696"/>
      <c r="BU13" s="696"/>
      <c r="BV13" s="696"/>
      <c r="BW13" s="696"/>
      <c r="BX13" s="696"/>
      <c r="BY13" s="696"/>
      <c r="BZ13" s="696"/>
      <c r="CA13" s="696"/>
      <c r="CB13" s="731"/>
      <c r="CD13" s="654" t="s">
        <v>254</v>
      </c>
      <c r="CE13" s="655"/>
      <c r="CF13" s="655"/>
      <c r="CG13" s="655"/>
      <c r="CH13" s="655"/>
      <c r="CI13" s="655"/>
      <c r="CJ13" s="655"/>
      <c r="CK13" s="655"/>
      <c r="CL13" s="655"/>
      <c r="CM13" s="655"/>
      <c r="CN13" s="655"/>
      <c r="CO13" s="655"/>
      <c r="CP13" s="655"/>
      <c r="CQ13" s="656"/>
      <c r="CR13" s="657">
        <v>511786</v>
      </c>
      <c r="CS13" s="658"/>
      <c r="CT13" s="658"/>
      <c r="CU13" s="658"/>
      <c r="CV13" s="658"/>
      <c r="CW13" s="658"/>
      <c r="CX13" s="658"/>
      <c r="CY13" s="659"/>
      <c r="CZ13" s="695">
        <v>13.1</v>
      </c>
      <c r="DA13" s="695"/>
      <c r="DB13" s="695"/>
      <c r="DC13" s="695"/>
      <c r="DD13" s="663">
        <v>372421</v>
      </c>
      <c r="DE13" s="658"/>
      <c r="DF13" s="658"/>
      <c r="DG13" s="658"/>
      <c r="DH13" s="658"/>
      <c r="DI13" s="658"/>
      <c r="DJ13" s="658"/>
      <c r="DK13" s="658"/>
      <c r="DL13" s="658"/>
      <c r="DM13" s="658"/>
      <c r="DN13" s="658"/>
      <c r="DO13" s="658"/>
      <c r="DP13" s="659"/>
      <c r="DQ13" s="663">
        <v>184828</v>
      </c>
      <c r="DR13" s="658"/>
      <c r="DS13" s="658"/>
      <c r="DT13" s="658"/>
      <c r="DU13" s="658"/>
      <c r="DV13" s="658"/>
      <c r="DW13" s="658"/>
      <c r="DX13" s="658"/>
      <c r="DY13" s="658"/>
      <c r="DZ13" s="658"/>
      <c r="EA13" s="658"/>
      <c r="EB13" s="658"/>
      <c r="EC13" s="694"/>
    </row>
    <row r="14" spans="2:143" ht="11.25" customHeight="1" x14ac:dyDescent="0.15">
      <c r="B14" s="654" t="s">
        <v>255</v>
      </c>
      <c r="C14" s="655"/>
      <c r="D14" s="655"/>
      <c r="E14" s="655"/>
      <c r="F14" s="655"/>
      <c r="G14" s="655"/>
      <c r="H14" s="655"/>
      <c r="I14" s="655"/>
      <c r="J14" s="655"/>
      <c r="K14" s="655"/>
      <c r="L14" s="655"/>
      <c r="M14" s="655"/>
      <c r="N14" s="655"/>
      <c r="O14" s="655"/>
      <c r="P14" s="655"/>
      <c r="Q14" s="656"/>
      <c r="R14" s="657" t="s">
        <v>131</v>
      </c>
      <c r="S14" s="658"/>
      <c r="T14" s="658"/>
      <c r="U14" s="658"/>
      <c r="V14" s="658"/>
      <c r="W14" s="658"/>
      <c r="X14" s="658"/>
      <c r="Y14" s="659"/>
      <c r="Z14" s="695" t="s">
        <v>131</v>
      </c>
      <c r="AA14" s="695"/>
      <c r="AB14" s="695"/>
      <c r="AC14" s="695"/>
      <c r="AD14" s="696" t="s">
        <v>131</v>
      </c>
      <c r="AE14" s="696"/>
      <c r="AF14" s="696"/>
      <c r="AG14" s="696"/>
      <c r="AH14" s="696"/>
      <c r="AI14" s="696"/>
      <c r="AJ14" s="696"/>
      <c r="AK14" s="696"/>
      <c r="AL14" s="660" t="s">
        <v>139</v>
      </c>
      <c r="AM14" s="661"/>
      <c r="AN14" s="661"/>
      <c r="AO14" s="697"/>
      <c r="AP14" s="654" t="s">
        <v>256</v>
      </c>
      <c r="AQ14" s="655"/>
      <c r="AR14" s="655"/>
      <c r="AS14" s="655"/>
      <c r="AT14" s="655"/>
      <c r="AU14" s="655"/>
      <c r="AV14" s="655"/>
      <c r="AW14" s="655"/>
      <c r="AX14" s="655"/>
      <c r="AY14" s="655"/>
      <c r="AZ14" s="655"/>
      <c r="BA14" s="655"/>
      <c r="BB14" s="655"/>
      <c r="BC14" s="655"/>
      <c r="BD14" s="655"/>
      <c r="BE14" s="655"/>
      <c r="BF14" s="656"/>
      <c r="BG14" s="657">
        <v>9757</v>
      </c>
      <c r="BH14" s="658"/>
      <c r="BI14" s="658"/>
      <c r="BJ14" s="658"/>
      <c r="BK14" s="658"/>
      <c r="BL14" s="658"/>
      <c r="BM14" s="658"/>
      <c r="BN14" s="659"/>
      <c r="BO14" s="695">
        <v>4.0999999999999996</v>
      </c>
      <c r="BP14" s="695"/>
      <c r="BQ14" s="695"/>
      <c r="BR14" s="695"/>
      <c r="BS14" s="696" t="s">
        <v>131</v>
      </c>
      <c r="BT14" s="696"/>
      <c r="BU14" s="696"/>
      <c r="BV14" s="696"/>
      <c r="BW14" s="696"/>
      <c r="BX14" s="696"/>
      <c r="BY14" s="696"/>
      <c r="BZ14" s="696"/>
      <c r="CA14" s="696"/>
      <c r="CB14" s="731"/>
      <c r="CD14" s="654" t="s">
        <v>257</v>
      </c>
      <c r="CE14" s="655"/>
      <c r="CF14" s="655"/>
      <c r="CG14" s="655"/>
      <c r="CH14" s="655"/>
      <c r="CI14" s="655"/>
      <c r="CJ14" s="655"/>
      <c r="CK14" s="655"/>
      <c r="CL14" s="655"/>
      <c r="CM14" s="655"/>
      <c r="CN14" s="655"/>
      <c r="CO14" s="655"/>
      <c r="CP14" s="655"/>
      <c r="CQ14" s="656"/>
      <c r="CR14" s="657">
        <v>115985</v>
      </c>
      <c r="CS14" s="658"/>
      <c r="CT14" s="658"/>
      <c r="CU14" s="658"/>
      <c r="CV14" s="658"/>
      <c r="CW14" s="658"/>
      <c r="CX14" s="658"/>
      <c r="CY14" s="659"/>
      <c r="CZ14" s="695">
        <v>3</v>
      </c>
      <c r="DA14" s="695"/>
      <c r="DB14" s="695"/>
      <c r="DC14" s="695"/>
      <c r="DD14" s="663" t="s">
        <v>131</v>
      </c>
      <c r="DE14" s="658"/>
      <c r="DF14" s="658"/>
      <c r="DG14" s="658"/>
      <c r="DH14" s="658"/>
      <c r="DI14" s="658"/>
      <c r="DJ14" s="658"/>
      <c r="DK14" s="658"/>
      <c r="DL14" s="658"/>
      <c r="DM14" s="658"/>
      <c r="DN14" s="658"/>
      <c r="DO14" s="658"/>
      <c r="DP14" s="659"/>
      <c r="DQ14" s="663">
        <v>115985</v>
      </c>
      <c r="DR14" s="658"/>
      <c r="DS14" s="658"/>
      <c r="DT14" s="658"/>
      <c r="DU14" s="658"/>
      <c r="DV14" s="658"/>
      <c r="DW14" s="658"/>
      <c r="DX14" s="658"/>
      <c r="DY14" s="658"/>
      <c r="DZ14" s="658"/>
      <c r="EA14" s="658"/>
      <c r="EB14" s="658"/>
      <c r="EC14" s="694"/>
    </row>
    <row r="15" spans="2:143" ht="11.25" customHeight="1" x14ac:dyDescent="0.15">
      <c r="B15" s="654" t="s">
        <v>258</v>
      </c>
      <c r="C15" s="655"/>
      <c r="D15" s="655"/>
      <c r="E15" s="655"/>
      <c r="F15" s="655"/>
      <c r="G15" s="655"/>
      <c r="H15" s="655"/>
      <c r="I15" s="655"/>
      <c r="J15" s="655"/>
      <c r="K15" s="655"/>
      <c r="L15" s="655"/>
      <c r="M15" s="655"/>
      <c r="N15" s="655"/>
      <c r="O15" s="655"/>
      <c r="P15" s="655"/>
      <c r="Q15" s="656"/>
      <c r="R15" s="657" t="s">
        <v>139</v>
      </c>
      <c r="S15" s="658"/>
      <c r="T15" s="658"/>
      <c r="U15" s="658"/>
      <c r="V15" s="658"/>
      <c r="W15" s="658"/>
      <c r="X15" s="658"/>
      <c r="Y15" s="659"/>
      <c r="Z15" s="695" t="s">
        <v>131</v>
      </c>
      <c r="AA15" s="695"/>
      <c r="AB15" s="695"/>
      <c r="AC15" s="695"/>
      <c r="AD15" s="696" t="s">
        <v>131</v>
      </c>
      <c r="AE15" s="696"/>
      <c r="AF15" s="696"/>
      <c r="AG15" s="696"/>
      <c r="AH15" s="696"/>
      <c r="AI15" s="696"/>
      <c r="AJ15" s="696"/>
      <c r="AK15" s="696"/>
      <c r="AL15" s="660" t="s">
        <v>131</v>
      </c>
      <c r="AM15" s="661"/>
      <c r="AN15" s="661"/>
      <c r="AO15" s="697"/>
      <c r="AP15" s="654" t="s">
        <v>259</v>
      </c>
      <c r="AQ15" s="655"/>
      <c r="AR15" s="655"/>
      <c r="AS15" s="655"/>
      <c r="AT15" s="655"/>
      <c r="AU15" s="655"/>
      <c r="AV15" s="655"/>
      <c r="AW15" s="655"/>
      <c r="AX15" s="655"/>
      <c r="AY15" s="655"/>
      <c r="AZ15" s="655"/>
      <c r="BA15" s="655"/>
      <c r="BB15" s="655"/>
      <c r="BC15" s="655"/>
      <c r="BD15" s="655"/>
      <c r="BE15" s="655"/>
      <c r="BF15" s="656"/>
      <c r="BG15" s="657">
        <v>26451</v>
      </c>
      <c r="BH15" s="658"/>
      <c r="BI15" s="658"/>
      <c r="BJ15" s="658"/>
      <c r="BK15" s="658"/>
      <c r="BL15" s="658"/>
      <c r="BM15" s="658"/>
      <c r="BN15" s="659"/>
      <c r="BO15" s="695">
        <v>11.1</v>
      </c>
      <c r="BP15" s="695"/>
      <c r="BQ15" s="695"/>
      <c r="BR15" s="695"/>
      <c r="BS15" s="696" t="s">
        <v>131</v>
      </c>
      <c r="BT15" s="696"/>
      <c r="BU15" s="696"/>
      <c r="BV15" s="696"/>
      <c r="BW15" s="696"/>
      <c r="BX15" s="696"/>
      <c r="BY15" s="696"/>
      <c r="BZ15" s="696"/>
      <c r="CA15" s="696"/>
      <c r="CB15" s="731"/>
      <c r="CD15" s="654" t="s">
        <v>260</v>
      </c>
      <c r="CE15" s="655"/>
      <c r="CF15" s="655"/>
      <c r="CG15" s="655"/>
      <c r="CH15" s="655"/>
      <c r="CI15" s="655"/>
      <c r="CJ15" s="655"/>
      <c r="CK15" s="655"/>
      <c r="CL15" s="655"/>
      <c r="CM15" s="655"/>
      <c r="CN15" s="655"/>
      <c r="CO15" s="655"/>
      <c r="CP15" s="655"/>
      <c r="CQ15" s="656"/>
      <c r="CR15" s="657">
        <v>198469</v>
      </c>
      <c r="CS15" s="658"/>
      <c r="CT15" s="658"/>
      <c r="CU15" s="658"/>
      <c r="CV15" s="658"/>
      <c r="CW15" s="658"/>
      <c r="CX15" s="658"/>
      <c r="CY15" s="659"/>
      <c r="CZ15" s="695">
        <v>5.0999999999999996</v>
      </c>
      <c r="DA15" s="695"/>
      <c r="DB15" s="695"/>
      <c r="DC15" s="695"/>
      <c r="DD15" s="663">
        <v>10138</v>
      </c>
      <c r="DE15" s="658"/>
      <c r="DF15" s="658"/>
      <c r="DG15" s="658"/>
      <c r="DH15" s="658"/>
      <c r="DI15" s="658"/>
      <c r="DJ15" s="658"/>
      <c r="DK15" s="658"/>
      <c r="DL15" s="658"/>
      <c r="DM15" s="658"/>
      <c r="DN15" s="658"/>
      <c r="DO15" s="658"/>
      <c r="DP15" s="659"/>
      <c r="DQ15" s="663">
        <v>173185</v>
      </c>
      <c r="DR15" s="658"/>
      <c r="DS15" s="658"/>
      <c r="DT15" s="658"/>
      <c r="DU15" s="658"/>
      <c r="DV15" s="658"/>
      <c r="DW15" s="658"/>
      <c r="DX15" s="658"/>
      <c r="DY15" s="658"/>
      <c r="DZ15" s="658"/>
      <c r="EA15" s="658"/>
      <c r="EB15" s="658"/>
      <c r="EC15" s="694"/>
    </row>
    <row r="16" spans="2:143" ht="11.25" customHeight="1" x14ac:dyDescent="0.15">
      <c r="B16" s="654" t="s">
        <v>261</v>
      </c>
      <c r="C16" s="655"/>
      <c r="D16" s="655"/>
      <c r="E16" s="655"/>
      <c r="F16" s="655"/>
      <c r="G16" s="655"/>
      <c r="H16" s="655"/>
      <c r="I16" s="655"/>
      <c r="J16" s="655"/>
      <c r="K16" s="655"/>
      <c r="L16" s="655"/>
      <c r="M16" s="655"/>
      <c r="N16" s="655"/>
      <c r="O16" s="655"/>
      <c r="P16" s="655"/>
      <c r="Q16" s="656"/>
      <c r="R16" s="657">
        <v>3757</v>
      </c>
      <c r="S16" s="658"/>
      <c r="T16" s="658"/>
      <c r="U16" s="658"/>
      <c r="V16" s="658"/>
      <c r="W16" s="658"/>
      <c r="X16" s="658"/>
      <c r="Y16" s="659"/>
      <c r="Z16" s="695">
        <v>0.1</v>
      </c>
      <c r="AA16" s="695"/>
      <c r="AB16" s="695"/>
      <c r="AC16" s="695"/>
      <c r="AD16" s="696">
        <v>3757</v>
      </c>
      <c r="AE16" s="696"/>
      <c r="AF16" s="696"/>
      <c r="AG16" s="696"/>
      <c r="AH16" s="696"/>
      <c r="AI16" s="696"/>
      <c r="AJ16" s="696"/>
      <c r="AK16" s="696"/>
      <c r="AL16" s="660">
        <v>0.2</v>
      </c>
      <c r="AM16" s="661"/>
      <c r="AN16" s="661"/>
      <c r="AO16" s="697"/>
      <c r="AP16" s="654" t="s">
        <v>262</v>
      </c>
      <c r="AQ16" s="655"/>
      <c r="AR16" s="655"/>
      <c r="AS16" s="655"/>
      <c r="AT16" s="655"/>
      <c r="AU16" s="655"/>
      <c r="AV16" s="655"/>
      <c r="AW16" s="655"/>
      <c r="AX16" s="655"/>
      <c r="AY16" s="655"/>
      <c r="AZ16" s="655"/>
      <c r="BA16" s="655"/>
      <c r="BB16" s="655"/>
      <c r="BC16" s="655"/>
      <c r="BD16" s="655"/>
      <c r="BE16" s="655"/>
      <c r="BF16" s="656"/>
      <c r="BG16" s="657" t="s">
        <v>131</v>
      </c>
      <c r="BH16" s="658"/>
      <c r="BI16" s="658"/>
      <c r="BJ16" s="658"/>
      <c r="BK16" s="658"/>
      <c r="BL16" s="658"/>
      <c r="BM16" s="658"/>
      <c r="BN16" s="659"/>
      <c r="BO16" s="695" t="s">
        <v>131</v>
      </c>
      <c r="BP16" s="695"/>
      <c r="BQ16" s="695"/>
      <c r="BR16" s="695"/>
      <c r="BS16" s="696" t="s">
        <v>131</v>
      </c>
      <c r="BT16" s="696"/>
      <c r="BU16" s="696"/>
      <c r="BV16" s="696"/>
      <c r="BW16" s="696"/>
      <c r="BX16" s="696"/>
      <c r="BY16" s="696"/>
      <c r="BZ16" s="696"/>
      <c r="CA16" s="696"/>
      <c r="CB16" s="731"/>
      <c r="CD16" s="654" t="s">
        <v>263</v>
      </c>
      <c r="CE16" s="655"/>
      <c r="CF16" s="655"/>
      <c r="CG16" s="655"/>
      <c r="CH16" s="655"/>
      <c r="CI16" s="655"/>
      <c r="CJ16" s="655"/>
      <c r="CK16" s="655"/>
      <c r="CL16" s="655"/>
      <c r="CM16" s="655"/>
      <c r="CN16" s="655"/>
      <c r="CO16" s="655"/>
      <c r="CP16" s="655"/>
      <c r="CQ16" s="656"/>
      <c r="CR16" s="657" t="s">
        <v>131</v>
      </c>
      <c r="CS16" s="658"/>
      <c r="CT16" s="658"/>
      <c r="CU16" s="658"/>
      <c r="CV16" s="658"/>
      <c r="CW16" s="658"/>
      <c r="CX16" s="658"/>
      <c r="CY16" s="659"/>
      <c r="CZ16" s="695" t="s">
        <v>131</v>
      </c>
      <c r="DA16" s="695"/>
      <c r="DB16" s="695"/>
      <c r="DC16" s="695"/>
      <c r="DD16" s="663" t="s">
        <v>131</v>
      </c>
      <c r="DE16" s="658"/>
      <c r="DF16" s="658"/>
      <c r="DG16" s="658"/>
      <c r="DH16" s="658"/>
      <c r="DI16" s="658"/>
      <c r="DJ16" s="658"/>
      <c r="DK16" s="658"/>
      <c r="DL16" s="658"/>
      <c r="DM16" s="658"/>
      <c r="DN16" s="658"/>
      <c r="DO16" s="658"/>
      <c r="DP16" s="659"/>
      <c r="DQ16" s="663" t="s">
        <v>131</v>
      </c>
      <c r="DR16" s="658"/>
      <c r="DS16" s="658"/>
      <c r="DT16" s="658"/>
      <c r="DU16" s="658"/>
      <c r="DV16" s="658"/>
      <c r="DW16" s="658"/>
      <c r="DX16" s="658"/>
      <c r="DY16" s="658"/>
      <c r="DZ16" s="658"/>
      <c r="EA16" s="658"/>
      <c r="EB16" s="658"/>
      <c r="EC16" s="694"/>
    </row>
    <row r="17" spans="2:133" ht="11.25" customHeight="1" x14ac:dyDescent="0.15">
      <c r="B17" s="654" t="s">
        <v>264</v>
      </c>
      <c r="C17" s="655"/>
      <c r="D17" s="655"/>
      <c r="E17" s="655"/>
      <c r="F17" s="655"/>
      <c r="G17" s="655"/>
      <c r="H17" s="655"/>
      <c r="I17" s="655"/>
      <c r="J17" s="655"/>
      <c r="K17" s="655"/>
      <c r="L17" s="655"/>
      <c r="M17" s="655"/>
      <c r="N17" s="655"/>
      <c r="O17" s="655"/>
      <c r="P17" s="655"/>
      <c r="Q17" s="656"/>
      <c r="R17" s="657">
        <v>3803</v>
      </c>
      <c r="S17" s="658"/>
      <c r="T17" s="658"/>
      <c r="U17" s="658"/>
      <c r="V17" s="658"/>
      <c r="W17" s="658"/>
      <c r="X17" s="658"/>
      <c r="Y17" s="659"/>
      <c r="Z17" s="695">
        <v>0.1</v>
      </c>
      <c r="AA17" s="695"/>
      <c r="AB17" s="695"/>
      <c r="AC17" s="695"/>
      <c r="AD17" s="696">
        <v>3803</v>
      </c>
      <c r="AE17" s="696"/>
      <c r="AF17" s="696"/>
      <c r="AG17" s="696"/>
      <c r="AH17" s="696"/>
      <c r="AI17" s="696"/>
      <c r="AJ17" s="696"/>
      <c r="AK17" s="696"/>
      <c r="AL17" s="660">
        <v>0.2</v>
      </c>
      <c r="AM17" s="661"/>
      <c r="AN17" s="661"/>
      <c r="AO17" s="697"/>
      <c r="AP17" s="654" t="s">
        <v>265</v>
      </c>
      <c r="AQ17" s="655"/>
      <c r="AR17" s="655"/>
      <c r="AS17" s="655"/>
      <c r="AT17" s="655"/>
      <c r="AU17" s="655"/>
      <c r="AV17" s="655"/>
      <c r="AW17" s="655"/>
      <c r="AX17" s="655"/>
      <c r="AY17" s="655"/>
      <c r="AZ17" s="655"/>
      <c r="BA17" s="655"/>
      <c r="BB17" s="655"/>
      <c r="BC17" s="655"/>
      <c r="BD17" s="655"/>
      <c r="BE17" s="655"/>
      <c r="BF17" s="656"/>
      <c r="BG17" s="657" t="s">
        <v>131</v>
      </c>
      <c r="BH17" s="658"/>
      <c r="BI17" s="658"/>
      <c r="BJ17" s="658"/>
      <c r="BK17" s="658"/>
      <c r="BL17" s="658"/>
      <c r="BM17" s="658"/>
      <c r="BN17" s="659"/>
      <c r="BO17" s="695" t="s">
        <v>131</v>
      </c>
      <c r="BP17" s="695"/>
      <c r="BQ17" s="695"/>
      <c r="BR17" s="695"/>
      <c r="BS17" s="696" t="s">
        <v>131</v>
      </c>
      <c r="BT17" s="696"/>
      <c r="BU17" s="696"/>
      <c r="BV17" s="696"/>
      <c r="BW17" s="696"/>
      <c r="BX17" s="696"/>
      <c r="BY17" s="696"/>
      <c r="BZ17" s="696"/>
      <c r="CA17" s="696"/>
      <c r="CB17" s="731"/>
      <c r="CD17" s="654" t="s">
        <v>266</v>
      </c>
      <c r="CE17" s="655"/>
      <c r="CF17" s="655"/>
      <c r="CG17" s="655"/>
      <c r="CH17" s="655"/>
      <c r="CI17" s="655"/>
      <c r="CJ17" s="655"/>
      <c r="CK17" s="655"/>
      <c r="CL17" s="655"/>
      <c r="CM17" s="655"/>
      <c r="CN17" s="655"/>
      <c r="CO17" s="655"/>
      <c r="CP17" s="655"/>
      <c r="CQ17" s="656"/>
      <c r="CR17" s="657">
        <v>553922</v>
      </c>
      <c r="CS17" s="658"/>
      <c r="CT17" s="658"/>
      <c r="CU17" s="658"/>
      <c r="CV17" s="658"/>
      <c r="CW17" s="658"/>
      <c r="CX17" s="658"/>
      <c r="CY17" s="659"/>
      <c r="CZ17" s="695">
        <v>14.2</v>
      </c>
      <c r="DA17" s="695"/>
      <c r="DB17" s="695"/>
      <c r="DC17" s="695"/>
      <c r="DD17" s="663" t="s">
        <v>139</v>
      </c>
      <c r="DE17" s="658"/>
      <c r="DF17" s="658"/>
      <c r="DG17" s="658"/>
      <c r="DH17" s="658"/>
      <c r="DI17" s="658"/>
      <c r="DJ17" s="658"/>
      <c r="DK17" s="658"/>
      <c r="DL17" s="658"/>
      <c r="DM17" s="658"/>
      <c r="DN17" s="658"/>
      <c r="DO17" s="658"/>
      <c r="DP17" s="659"/>
      <c r="DQ17" s="663">
        <v>497817</v>
      </c>
      <c r="DR17" s="658"/>
      <c r="DS17" s="658"/>
      <c r="DT17" s="658"/>
      <c r="DU17" s="658"/>
      <c r="DV17" s="658"/>
      <c r="DW17" s="658"/>
      <c r="DX17" s="658"/>
      <c r="DY17" s="658"/>
      <c r="DZ17" s="658"/>
      <c r="EA17" s="658"/>
      <c r="EB17" s="658"/>
      <c r="EC17" s="694"/>
    </row>
    <row r="18" spans="2:133" ht="11.25" customHeight="1" x14ac:dyDescent="0.15">
      <c r="B18" s="654" t="s">
        <v>267</v>
      </c>
      <c r="C18" s="655"/>
      <c r="D18" s="655"/>
      <c r="E18" s="655"/>
      <c r="F18" s="655"/>
      <c r="G18" s="655"/>
      <c r="H18" s="655"/>
      <c r="I18" s="655"/>
      <c r="J18" s="655"/>
      <c r="K18" s="655"/>
      <c r="L18" s="655"/>
      <c r="M18" s="655"/>
      <c r="N18" s="655"/>
      <c r="O18" s="655"/>
      <c r="P18" s="655"/>
      <c r="Q18" s="656"/>
      <c r="R18" s="657">
        <v>972</v>
      </c>
      <c r="S18" s="658"/>
      <c r="T18" s="658"/>
      <c r="U18" s="658"/>
      <c r="V18" s="658"/>
      <c r="W18" s="658"/>
      <c r="X18" s="658"/>
      <c r="Y18" s="659"/>
      <c r="Z18" s="695">
        <v>0</v>
      </c>
      <c r="AA18" s="695"/>
      <c r="AB18" s="695"/>
      <c r="AC18" s="695"/>
      <c r="AD18" s="696">
        <v>972</v>
      </c>
      <c r="AE18" s="696"/>
      <c r="AF18" s="696"/>
      <c r="AG18" s="696"/>
      <c r="AH18" s="696"/>
      <c r="AI18" s="696"/>
      <c r="AJ18" s="696"/>
      <c r="AK18" s="696"/>
      <c r="AL18" s="660">
        <v>0</v>
      </c>
      <c r="AM18" s="661"/>
      <c r="AN18" s="661"/>
      <c r="AO18" s="697"/>
      <c r="AP18" s="654" t="s">
        <v>268</v>
      </c>
      <c r="AQ18" s="655"/>
      <c r="AR18" s="655"/>
      <c r="AS18" s="655"/>
      <c r="AT18" s="655"/>
      <c r="AU18" s="655"/>
      <c r="AV18" s="655"/>
      <c r="AW18" s="655"/>
      <c r="AX18" s="655"/>
      <c r="AY18" s="655"/>
      <c r="AZ18" s="655"/>
      <c r="BA18" s="655"/>
      <c r="BB18" s="655"/>
      <c r="BC18" s="655"/>
      <c r="BD18" s="655"/>
      <c r="BE18" s="655"/>
      <c r="BF18" s="656"/>
      <c r="BG18" s="657" t="s">
        <v>131</v>
      </c>
      <c r="BH18" s="658"/>
      <c r="BI18" s="658"/>
      <c r="BJ18" s="658"/>
      <c r="BK18" s="658"/>
      <c r="BL18" s="658"/>
      <c r="BM18" s="658"/>
      <c r="BN18" s="659"/>
      <c r="BO18" s="695" t="s">
        <v>131</v>
      </c>
      <c r="BP18" s="695"/>
      <c r="BQ18" s="695"/>
      <c r="BR18" s="695"/>
      <c r="BS18" s="696" t="s">
        <v>131</v>
      </c>
      <c r="BT18" s="696"/>
      <c r="BU18" s="696"/>
      <c r="BV18" s="696"/>
      <c r="BW18" s="696"/>
      <c r="BX18" s="696"/>
      <c r="BY18" s="696"/>
      <c r="BZ18" s="696"/>
      <c r="CA18" s="696"/>
      <c r="CB18" s="731"/>
      <c r="CD18" s="654" t="s">
        <v>269</v>
      </c>
      <c r="CE18" s="655"/>
      <c r="CF18" s="655"/>
      <c r="CG18" s="655"/>
      <c r="CH18" s="655"/>
      <c r="CI18" s="655"/>
      <c r="CJ18" s="655"/>
      <c r="CK18" s="655"/>
      <c r="CL18" s="655"/>
      <c r="CM18" s="655"/>
      <c r="CN18" s="655"/>
      <c r="CO18" s="655"/>
      <c r="CP18" s="655"/>
      <c r="CQ18" s="656"/>
      <c r="CR18" s="657" t="s">
        <v>139</v>
      </c>
      <c r="CS18" s="658"/>
      <c r="CT18" s="658"/>
      <c r="CU18" s="658"/>
      <c r="CV18" s="658"/>
      <c r="CW18" s="658"/>
      <c r="CX18" s="658"/>
      <c r="CY18" s="659"/>
      <c r="CZ18" s="695" t="s">
        <v>131</v>
      </c>
      <c r="DA18" s="695"/>
      <c r="DB18" s="695"/>
      <c r="DC18" s="695"/>
      <c r="DD18" s="663" t="s">
        <v>131</v>
      </c>
      <c r="DE18" s="658"/>
      <c r="DF18" s="658"/>
      <c r="DG18" s="658"/>
      <c r="DH18" s="658"/>
      <c r="DI18" s="658"/>
      <c r="DJ18" s="658"/>
      <c r="DK18" s="658"/>
      <c r="DL18" s="658"/>
      <c r="DM18" s="658"/>
      <c r="DN18" s="658"/>
      <c r="DO18" s="658"/>
      <c r="DP18" s="659"/>
      <c r="DQ18" s="663" t="s">
        <v>131</v>
      </c>
      <c r="DR18" s="658"/>
      <c r="DS18" s="658"/>
      <c r="DT18" s="658"/>
      <c r="DU18" s="658"/>
      <c r="DV18" s="658"/>
      <c r="DW18" s="658"/>
      <c r="DX18" s="658"/>
      <c r="DY18" s="658"/>
      <c r="DZ18" s="658"/>
      <c r="EA18" s="658"/>
      <c r="EB18" s="658"/>
      <c r="EC18" s="694"/>
    </row>
    <row r="19" spans="2:133" ht="11.25" customHeight="1" x14ac:dyDescent="0.15">
      <c r="B19" s="654" t="s">
        <v>270</v>
      </c>
      <c r="C19" s="655"/>
      <c r="D19" s="655"/>
      <c r="E19" s="655"/>
      <c r="F19" s="655"/>
      <c r="G19" s="655"/>
      <c r="H19" s="655"/>
      <c r="I19" s="655"/>
      <c r="J19" s="655"/>
      <c r="K19" s="655"/>
      <c r="L19" s="655"/>
      <c r="M19" s="655"/>
      <c r="N19" s="655"/>
      <c r="O19" s="655"/>
      <c r="P19" s="655"/>
      <c r="Q19" s="656"/>
      <c r="R19" s="657">
        <v>972</v>
      </c>
      <c r="S19" s="658"/>
      <c r="T19" s="658"/>
      <c r="U19" s="658"/>
      <c r="V19" s="658"/>
      <c r="W19" s="658"/>
      <c r="X19" s="658"/>
      <c r="Y19" s="659"/>
      <c r="Z19" s="695">
        <v>0</v>
      </c>
      <c r="AA19" s="695"/>
      <c r="AB19" s="695"/>
      <c r="AC19" s="695"/>
      <c r="AD19" s="696">
        <v>972</v>
      </c>
      <c r="AE19" s="696"/>
      <c r="AF19" s="696"/>
      <c r="AG19" s="696"/>
      <c r="AH19" s="696"/>
      <c r="AI19" s="696"/>
      <c r="AJ19" s="696"/>
      <c r="AK19" s="696"/>
      <c r="AL19" s="660">
        <v>0</v>
      </c>
      <c r="AM19" s="661"/>
      <c r="AN19" s="661"/>
      <c r="AO19" s="697"/>
      <c r="AP19" s="654" t="s">
        <v>271</v>
      </c>
      <c r="AQ19" s="655"/>
      <c r="AR19" s="655"/>
      <c r="AS19" s="655"/>
      <c r="AT19" s="655"/>
      <c r="AU19" s="655"/>
      <c r="AV19" s="655"/>
      <c r="AW19" s="655"/>
      <c r="AX19" s="655"/>
      <c r="AY19" s="655"/>
      <c r="AZ19" s="655"/>
      <c r="BA19" s="655"/>
      <c r="BB19" s="655"/>
      <c r="BC19" s="655"/>
      <c r="BD19" s="655"/>
      <c r="BE19" s="655"/>
      <c r="BF19" s="656"/>
      <c r="BG19" s="657" t="s">
        <v>131</v>
      </c>
      <c r="BH19" s="658"/>
      <c r="BI19" s="658"/>
      <c r="BJ19" s="658"/>
      <c r="BK19" s="658"/>
      <c r="BL19" s="658"/>
      <c r="BM19" s="658"/>
      <c r="BN19" s="659"/>
      <c r="BO19" s="695" t="s">
        <v>131</v>
      </c>
      <c r="BP19" s="695"/>
      <c r="BQ19" s="695"/>
      <c r="BR19" s="695"/>
      <c r="BS19" s="696" t="s">
        <v>131</v>
      </c>
      <c r="BT19" s="696"/>
      <c r="BU19" s="696"/>
      <c r="BV19" s="696"/>
      <c r="BW19" s="696"/>
      <c r="BX19" s="696"/>
      <c r="BY19" s="696"/>
      <c r="BZ19" s="696"/>
      <c r="CA19" s="696"/>
      <c r="CB19" s="731"/>
      <c r="CD19" s="654" t="s">
        <v>272</v>
      </c>
      <c r="CE19" s="655"/>
      <c r="CF19" s="655"/>
      <c r="CG19" s="655"/>
      <c r="CH19" s="655"/>
      <c r="CI19" s="655"/>
      <c r="CJ19" s="655"/>
      <c r="CK19" s="655"/>
      <c r="CL19" s="655"/>
      <c r="CM19" s="655"/>
      <c r="CN19" s="655"/>
      <c r="CO19" s="655"/>
      <c r="CP19" s="655"/>
      <c r="CQ19" s="656"/>
      <c r="CR19" s="657" t="s">
        <v>131</v>
      </c>
      <c r="CS19" s="658"/>
      <c r="CT19" s="658"/>
      <c r="CU19" s="658"/>
      <c r="CV19" s="658"/>
      <c r="CW19" s="658"/>
      <c r="CX19" s="658"/>
      <c r="CY19" s="659"/>
      <c r="CZ19" s="695" t="s">
        <v>131</v>
      </c>
      <c r="DA19" s="695"/>
      <c r="DB19" s="695"/>
      <c r="DC19" s="695"/>
      <c r="DD19" s="663" t="s">
        <v>131</v>
      </c>
      <c r="DE19" s="658"/>
      <c r="DF19" s="658"/>
      <c r="DG19" s="658"/>
      <c r="DH19" s="658"/>
      <c r="DI19" s="658"/>
      <c r="DJ19" s="658"/>
      <c r="DK19" s="658"/>
      <c r="DL19" s="658"/>
      <c r="DM19" s="658"/>
      <c r="DN19" s="658"/>
      <c r="DO19" s="658"/>
      <c r="DP19" s="659"/>
      <c r="DQ19" s="663" t="s">
        <v>131</v>
      </c>
      <c r="DR19" s="658"/>
      <c r="DS19" s="658"/>
      <c r="DT19" s="658"/>
      <c r="DU19" s="658"/>
      <c r="DV19" s="658"/>
      <c r="DW19" s="658"/>
      <c r="DX19" s="658"/>
      <c r="DY19" s="658"/>
      <c r="DZ19" s="658"/>
      <c r="EA19" s="658"/>
      <c r="EB19" s="658"/>
      <c r="EC19" s="694"/>
    </row>
    <row r="20" spans="2:133" ht="11.25" customHeight="1" x14ac:dyDescent="0.15">
      <c r="B20" s="732" t="s">
        <v>273</v>
      </c>
      <c r="C20" s="733"/>
      <c r="D20" s="733"/>
      <c r="E20" s="733"/>
      <c r="F20" s="733"/>
      <c r="G20" s="733"/>
      <c r="H20" s="733"/>
      <c r="I20" s="733"/>
      <c r="J20" s="733"/>
      <c r="K20" s="733"/>
      <c r="L20" s="733"/>
      <c r="M20" s="733"/>
      <c r="N20" s="733"/>
      <c r="O20" s="733"/>
      <c r="P20" s="733"/>
      <c r="Q20" s="734"/>
      <c r="R20" s="657" t="s">
        <v>131</v>
      </c>
      <c r="S20" s="658"/>
      <c r="T20" s="658"/>
      <c r="U20" s="658"/>
      <c r="V20" s="658"/>
      <c r="W20" s="658"/>
      <c r="X20" s="658"/>
      <c r="Y20" s="659"/>
      <c r="Z20" s="695" t="s">
        <v>131</v>
      </c>
      <c r="AA20" s="695"/>
      <c r="AB20" s="695"/>
      <c r="AC20" s="695"/>
      <c r="AD20" s="696" t="s">
        <v>131</v>
      </c>
      <c r="AE20" s="696"/>
      <c r="AF20" s="696"/>
      <c r="AG20" s="696"/>
      <c r="AH20" s="696"/>
      <c r="AI20" s="696"/>
      <c r="AJ20" s="696"/>
      <c r="AK20" s="696"/>
      <c r="AL20" s="660" t="s">
        <v>131</v>
      </c>
      <c r="AM20" s="661"/>
      <c r="AN20" s="661"/>
      <c r="AO20" s="697"/>
      <c r="AP20" s="654" t="s">
        <v>274</v>
      </c>
      <c r="AQ20" s="655"/>
      <c r="AR20" s="655"/>
      <c r="AS20" s="655"/>
      <c r="AT20" s="655"/>
      <c r="AU20" s="655"/>
      <c r="AV20" s="655"/>
      <c r="AW20" s="655"/>
      <c r="AX20" s="655"/>
      <c r="AY20" s="655"/>
      <c r="AZ20" s="655"/>
      <c r="BA20" s="655"/>
      <c r="BB20" s="655"/>
      <c r="BC20" s="655"/>
      <c r="BD20" s="655"/>
      <c r="BE20" s="655"/>
      <c r="BF20" s="656"/>
      <c r="BG20" s="657" t="s">
        <v>131</v>
      </c>
      <c r="BH20" s="658"/>
      <c r="BI20" s="658"/>
      <c r="BJ20" s="658"/>
      <c r="BK20" s="658"/>
      <c r="BL20" s="658"/>
      <c r="BM20" s="658"/>
      <c r="BN20" s="659"/>
      <c r="BO20" s="695" t="s">
        <v>131</v>
      </c>
      <c r="BP20" s="695"/>
      <c r="BQ20" s="695"/>
      <c r="BR20" s="695"/>
      <c r="BS20" s="696" t="s">
        <v>139</v>
      </c>
      <c r="BT20" s="696"/>
      <c r="BU20" s="696"/>
      <c r="BV20" s="696"/>
      <c r="BW20" s="696"/>
      <c r="BX20" s="696"/>
      <c r="BY20" s="696"/>
      <c r="BZ20" s="696"/>
      <c r="CA20" s="696"/>
      <c r="CB20" s="731"/>
      <c r="CD20" s="654" t="s">
        <v>275</v>
      </c>
      <c r="CE20" s="655"/>
      <c r="CF20" s="655"/>
      <c r="CG20" s="655"/>
      <c r="CH20" s="655"/>
      <c r="CI20" s="655"/>
      <c r="CJ20" s="655"/>
      <c r="CK20" s="655"/>
      <c r="CL20" s="655"/>
      <c r="CM20" s="655"/>
      <c r="CN20" s="655"/>
      <c r="CO20" s="655"/>
      <c r="CP20" s="655"/>
      <c r="CQ20" s="656"/>
      <c r="CR20" s="657">
        <v>3900639</v>
      </c>
      <c r="CS20" s="658"/>
      <c r="CT20" s="658"/>
      <c r="CU20" s="658"/>
      <c r="CV20" s="658"/>
      <c r="CW20" s="658"/>
      <c r="CX20" s="658"/>
      <c r="CY20" s="659"/>
      <c r="CZ20" s="695">
        <v>100</v>
      </c>
      <c r="DA20" s="695"/>
      <c r="DB20" s="695"/>
      <c r="DC20" s="695"/>
      <c r="DD20" s="663">
        <v>508535</v>
      </c>
      <c r="DE20" s="658"/>
      <c r="DF20" s="658"/>
      <c r="DG20" s="658"/>
      <c r="DH20" s="658"/>
      <c r="DI20" s="658"/>
      <c r="DJ20" s="658"/>
      <c r="DK20" s="658"/>
      <c r="DL20" s="658"/>
      <c r="DM20" s="658"/>
      <c r="DN20" s="658"/>
      <c r="DO20" s="658"/>
      <c r="DP20" s="659"/>
      <c r="DQ20" s="663">
        <v>2302352</v>
      </c>
      <c r="DR20" s="658"/>
      <c r="DS20" s="658"/>
      <c r="DT20" s="658"/>
      <c r="DU20" s="658"/>
      <c r="DV20" s="658"/>
      <c r="DW20" s="658"/>
      <c r="DX20" s="658"/>
      <c r="DY20" s="658"/>
      <c r="DZ20" s="658"/>
      <c r="EA20" s="658"/>
      <c r="EB20" s="658"/>
      <c r="EC20" s="694"/>
    </row>
    <row r="21" spans="2:133" ht="11.25" customHeight="1" x14ac:dyDescent="0.15">
      <c r="B21" s="654" t="s">
        <v>276</v>
      </c>
      <c r="C21" s="655"/>
      <c r="D21" s="655"/>
      <c r="E21" s="655"/>
      <c r="F21" s="655"/>
      <c r="G21" s="655"/>
      <c r="H21" s="655"/>
      <c r="I21" s="655"/>
      <c r="J21" s="655"/>
      <c r="K21" s="655"/>
      <c r="L21" s="655"/>
      <c r="M21" s="655"/>
      <c r="N21" s="655"/>
      <c r="O21" s="655"/>
      <c r="P21" s="655"/>
      <c r="Q21" s="656"/>
      <c r="R21" s="657">
        <v>1834552</v>
      </c>
      <c r="S21" s="658"/>
      <c r="T21" s="658"/>
      <c r="U21" s="658"/>
      <c r="V21" s="658"/>
      <c r="W21" s="658"/>
      <c r="X21" s="658"/>
      <c r="Y21" s="659"/>
      <c r="Z21" s="695">
        <v>45.7</v>
      </c>
      <c r="AA21" s="695"/>
      <c r="AB21" s="695"/>
      <c r="AC21" s="695"/>
      <c r="AD21" s="696">
        <v>1716786</v>
      </c>
      <c r="AE21" s="696"/>
      <c r="AF21" s="696"/>
      <c r="AG21" s="696"/>
      <c r="AH21" s="696"/>
      <c r="AI21" s="696"/>
      <c r="AJ21" s="696"/>
      <c r="AK21" s="696"/>
      <c r="AL21" s="660">
        <v>82.7</v>
      </c>
      <c r="AM21" s="661"/>
      <c r="AN21" s="661"/>
      <c r="AO21" s="697"/>
      <c r="AP21" s="654" t="s">
        <v>277</v>
      </c>
      <c r="AQ21" s="735"/>
      <c r="AR21" s="735"/>
      <c r="AS21" s="735"/>
      <c r="AT21" s="735"/>
      <c r="AU21" s="735"/>
      <c r="AV21" s="735"/>
      <c r="AW21" s="735"/>
      <c r="AX21" s="735"/>
      <c r="AY21" s="735"/>
      <c r="AZ21" s="735"/>
      <c r="BA21" s="735"/>
      <c r="BB21" s="735"/>
      <c r="BC21" s="735"/>
      <c r="BD21" s="735"/>
      <c r="BE21" s="735"/>
      <c r="BF21" s="736"/>
      <c r="BG21" s="657" t="s">
        <v>131</v>
      </c>
      <c r="BH21" s="658"/>
      <c r="BI21" s="658"/>
      <c r="BJ21" s="658"/>
      <c r="BK21" s="658"/>
      <c r="BL21" s="658"/>
      <c r="BM21" s="658"/>
      <c r="BN21" s="659"/>
      <c r="BO21" s="695" t="s">
        <v>131</v>
      </c>
      <c r="BP21" s="695"/>
      <c r="BQ21" s="695"/>
      <c r="BR21" s="695"/>
      <c r="BS21" s="696" t="s">
        <v>131</v>
      </c>
      <c r="BT21" s="696"/>
      <c r="BU21" s="696"/>
      <c r="BV21" s="696"/>
      <c r="BW21" s="696"/>
      <c r="BX21" s="696"/>
      <c r="BY21" s="696"/>
      <c r="BZ21" s="696"/>
      <c r="CA21" s="696"/>
      <c r="CB21" s="731"/>
      <c r="CD21" s="638"/>
      <c r="CE21" s="639"/>
      <c r="CF21" s="639"/>
      <c r="CG21" s="639"/>
      <c r="CH21" s="639"/>
      <c r="CI21" s="639"/>
      <c r="CJ21" s="639"/>
      <c r="CK21" s="639"/>
      <c r="CL21" s="639"/>
      <c r="CM21" s="639"/>
      <c r="CN21" s="639"/>
      <c r="CO21" s="639"/>
      <c r="CP21" s="639"/>
      <c r="CQ21" s="640"/>
      <c r="CR21" s="742"/>
      <c r="CS21" s="743"/>
      <c r="CT21" s="743"/>
      <c r="CU21" s="743"/>
      <c r="CV21" s="743"/>
      <c r="CW21" s="743"/>
      <c r="CX21" s="743"/>
      <c r="CY21" s="744"/>
      <c r="CZ21" s="745"/>
      <c r="DA21" s="745"/>
      <c r="DB21" s="745"/>
      <c r="DC21" s="745"/>
      <c r="DD21" s="746"/>
      <c r="DE21" s="743"/>
      <c r="DF21" s="743"/>
      <c r="DG21" s="743"/>
      <c r="DH21" s="743"/>
      <c r="DI21" s="743"/>
      <c r="DJ21" s="743"/>
      <c r="DK21" s="743"/>
      <c r="DL21" s="743"/>
      <c r="DM21" s="743"/>
      <c r="DN21" s="743"/>
      <c r="DO21" s="743"/>
      <c r="DP21" s="744"/>
      <c r="DQ21" s="746"/>
      <c r="DR21" s="743"/>
      <c r="DS21" s="743"/>
      <c r="DT21" s="743"/>
      <c r="DU21" s="743"/>
      <c r="DV21" s="743"/>
      <c r="DW21" s="743"/>
      <c r="DX21" s="743"/>
      <c r="DY21" s="743"/>
      <c r="DZ21" s="743"/>
      <c r="EA21" s="743"/>
      <c r="EB21" s="743"/>
      <c r="EC21" s="750"/>
    </row>
    <row r="22" spans="2:133" ht="11.25" customHeight="1" x14ac:dyDescent="0.15">
      <c r="B22" s="654" t="s">
        <v>278</v>
      </c>
      <c r="C22" s="655"/>
      <c r="D22" s="655"/>
      <c r="E22" s="655"/>
      <c r="F22" s="655"/>
      <c r="G22" s="655"/>
      <c r="H22" s="655"/>
      <c r="I22" s="655"/>
      <c r="J22" s="655"/>
      <c r="K22" s="655"/>
      <c r="L22" s="655"/>
      <c r="M22" s="655"/>
      <c r="N22" s="655"/>
      <c r="O22" s="655"/>
      <c r="P22" s="655"/>
      <c r="Q22" s="656"/>
      <c r="R22" s="657">
        <v>1716786</v>
      </c>
      <c r="S22" s="658"/>
      <c r="T22" s="658"/>
      <c r="U22" s="658"/>
      <c r="V22" s="658"/>
      <c r="W22" s="658"/>
      <c r="X22" s="658"/>
      <c r="Y22" s="659"/>
      <c r="Z22" s="695">
        <v>42.8</v>
      </c>
      <c r="AA22" s="695"/>
      <c r="AB22" s="695"/>
      <c r="AC22" s="695"/>
      <c r="AD22" s="696">
        <v>1716786</v>
      </c>
      <c r="AE22" s="696"/>
      <c r="AF22" s="696"/>
      <c r="AG22" s="696"/>
      <c r="AH22" s="696"/>
      <c r="AI22" s="696"/>
      <c r="AJ22" s="696"/>
      <c r="AK22" s="696"/>
      <c r="AL22" s="660">
        <v>82.7</v>
      </c>
      <c r="AM22" s="661"/>
      <c r="AN22" s="661"/>
      <c r="AO22" s="697"/>
      <c r="AP22" s="654" t="s">
        <v>279</v>
      </c>
      <c r="AQ22" s="735"/>
      <c r="AR22" s="735"/>
      <c r="AS22" s="735"/>
      <c r="AT22" s="735"/>
      <c r="AU22" s="735"/>
      <c r="AV22" s="735"/>
      <c r="AW22" s="735"/>
      <c r="AX22" s="735"/>
      <c r="AY22" s="735"/>
      <c r="AZ22" s="735"/>
      <c r="BA22" s="735"/>
      <c r="BB22" s="735"/>
      <c r="BC22" s="735"/>
      <c r="BD22" s="735"/>
      <c r="BE22" s="735"/>
      <c r="BF22" s="736"/>
      <c r="BG22" s="657" t="s">
        <v>131</v>
      </c>
      <c r="BH22" s="658"/>
      <c r="BI22" s="658"/>
      <c r="BJ22" s="658"/>
      <c r="BK22" s="658"/>
      <c r="BL22" s="658"/>
      <c r="BM22" s="658"/>
      <c r="BN22" s="659"/>
      <c r="BO22" s="695" t="s">
        <v>131</v>
      </c>
      <c r="BP22" s="695"/>
      <c r="BQ22" s="695"/>
      <c r="BR22" s="695"/>
      <c r="BS22" s="696" t="s">
        <v>131</v>
      </c>
      <c r="BT22" s="696"/>
      <c r="BU22" s="696"/>
      <c r="BV22" s="696"/>
      <c r="BW22" s="696"/>
      <c r="BX22" s="696"/>
      <c r="BY22" s="696"/>
      <c r="BZ22" s="696"/>
      <c r="CA22" s="696"/>
      <c r="CB22" s="731"/>
      <c r="CD22" s="715" t="s">
        <v>280</v>
      </c>
      <c r="CE22" s="716"/>
      <c r="CF22" s="716"/>
      <c r="CG22" s="716"/>
      <c r="CH22" s="716"/>
      <c r="CI22" s="716"/>
      <c r="CJ22" s="716"/>
      <c r="CK22" s="716"/>
      <c r="CL22" s="716"/>
      <c r="CM22" s="716"/>
      <c r="CN22" s="716"/>
      <c r="CO22" s="716"/>
      <c r="CP22" s="716"/>
      <c r="CQ22" s="716"/>
      <c r="CR22" s="716"/>
      <c r="CS22" s="716"/>
      <c r="CT22" s="716"/>
      <c r="CU22" s="716"/>
      <c r="CV22" s="716"/>
      <c r="CW22" s="716"/>
      <c r="CX22" s="716"/>
      <c r="CY22" s="716"/>
      <c r="CZ22" s="716"/>
      <c r="DA22" s="716"/>
      <c r="DB22" s="716"/>
      <c r="DC22" s="716"/>
      <c r="DD22" s="716"/>
      <c r="DE22" s="716"/>
      <c r="DF22" s="716"/>
      <c r="DG22" s="716"/>
      <c r="DH22" s="716"/>
      <c r="DI22" s="716"/>
      <c r="DJ22" s="716"/>
      <c r="DK22" s="716"/>
      <c r="DL22" s="716"/>
      <c r="DM22" s="716"/>
      <c r="DN22" s="716"/>
      <c r="DO22" s="716"/>
      <c r="DP22" s="716"/>
      <c r="DQ22" s="716"/>
      <c r="DR22" s="716"/>
      <c r="DS22" s="716"/>
      <c r="DT22" s="716"/>
      <c r="DU22" s="716"/>
      <c r="DV22" s="716"/>
      <c r="DW22" s="716"/>
      <c r="DX22" s="716"/>
      <c r="DY22" s="716"/>
      <c r="DZ22" s="716"/>
      <c r="EA22" s="716"/>
      <c r="EB22" s="716"/>
      <c r="EC22" s="717"/>
    </row>
    <row r="23" spans="2:133" ht="11.25" customHeight="1" x14ac:dyDescent="0.15">
      <c r="B23" s="654" t="s">
        <v>281</v>
      </c>
      <c r="C23" s="655"/>
      <c r="D23" s="655"/>
      <c r="E23" s="655"/>
      <c r="F23" s="655"/>
      <c r="G23" s="655"/>
      <c r="H23" s="655"/>
      <c r="I23" s="655"/>
      <c r="J23" s="655"/>
      <c r="K23" s="655"/>
      <c r="L23" s="655"/>
      <c r="M23" s="655"/>
      <c r="N23" s="655"/>
      <c r="O23" s="655"/>
      <c r="P23" s="655"/>
      <c r="Q23" s="656"/>
      <c r="R23" s="657">
        <v>117766</v>
      </c>
      <c r="S23" s="658"/>
      <c r="T23" s="658"/>
      <c r="U23" s="658"/>
      <c r="V23" s="658"/>
      <c r="W23" s="658"/>
      <c r="X23" s="658"/>
      <c r="Y23" s="659"/>
      <c r="Z23" s="695">
        <v>2.9</v>
      </c>
      <c r="AA23" s="695"/>
      <c r="AB23" s="695"/>
      <c r="AC23" s="695"/>
      <c r="AD23" s="696" t="s">
        <v>139</v>
      </c>
      <c r="AE23" s="696"/>
      <c r="AF23" s="696"/>
      <c r="AG23" s="696"/>
      <c r="AH23" s="696"/>
      <c r="AI23" s="696"/>
      <c r="AJ23" s="696"/>
      <c r="AK23" s="696"/>
      <c r="AL23" s="660" t="s">
        <v>131</v>
      </c>
      <c r="AM23" s="661"/>
      <c r="AN23" s="661"/>
      <c r="AO23" s="697"/>
      <c r="AP23" s="654" t="s">
        <v>282</v>
      </c>
      <c r="AQ23" s="735"/>
      <c r="AR23" s="735"/>
      <c r="AS23" s="735"/>
      <c r="AT23" s="735"/>
      <c r="AU23" s="735"/>
      <c r="AV23" s="735"/>
      <c r="AW23" s="735"/>
      <c r="AX23" s="735"/>
      <c r="AY23" s="735"/>
      <c r="AZ23" s="735"/>
      <c r="BA23" s="735"/>
      <c r="BB23" s="735"/>
      <c r="BC23" s="735"/>
      <c r="BD23" s="735"/>
      <c r="BE23" s="735"/>
      <c r="BF23" s="736"/>
      <c r="BG23" s="657" t="s">
        <v>131</v>
      </c>
      <c r="BH23" s="658"/>
      <c r="BI23" s="658"/>
      <c r="BJ23" s="658"/>
      <c r="BK23" s="658"/>
      <c r="BL23" s="658"/>
      <c r="BM23" s="658"/>
      <c r="BN23" s="659"/>
      <c r="BO23" s="695" t="s">
        <v>131</v>
      </c>
      <c r="BP23" s="695"/>
      <c r="BQ23" s="695"/>
      <c r="BR23" s="695"/>
      <c r="BS23" s="696" t="s">
        <v>131</v>
      </c>
      <c r="BT23" s="696"/>
      <c r="BU23" s="696"/>
      <c r="BV23" s="696"/>
      <c r="BW23" s="696"/>
      <c r="BX23" s="696"/>
      <c r="BY23" s="696"/>
      <c r="BZ23" s="696"/>
      <c r="CA23" s="696"/>
      <c r="CB23" s="731"/>
      <c r="CD23" s="715" t="s">
        <v>222</v>
      </c>
      <c r="CE23" s="716"/>
      <c r="CF23" s="716"/>
      <c r="CG23" s="716"/>
      <c r="CH23" s="716"/>
      <c r="CI23" s="716"/>
      <c r="CJ23" s="716"/>
      <c r="CK23" s="716"/>
      <c r="CL23" s="716"/>
      <c r="CM23" s="716"/>
      <c r="CN23" s="716"/>
      <c r="CO23" s="716"/>
      <c r="CP23" s="716"/>
      <c r="CQ23" s="717"/>
      <c r="CR23" s="715" t="s">
        <v>283</v>
      </c>
      <c r="CS23" s="716"/>
      <c r="CT23" s="716"/>
      <c r="CU23" s="716"/>
      <c r="CV23" s="716"/>
      <c r="CW23" s="716"/>
      <c r="CX23" s="716"/>
      <c r="CY23" s="717"/>
      <c r="CZ23" s="715" t="s">
        <v>284</v>
      </c>
      <c r="DA23" s="716"/>
      <c r="DB23" s="716"/>
      <c r="DC23" s="717"/>
      <c r="DD23" s="715" t="s">
        <v>285</v>
      </c>
      <c r="DE23" s="716"/>
      <c r="DF23" s="716"/>
      <c r="DG23" s="716"/>
      <c r="DH23" s="716"/>
      <c r="DI23" s="716"/>
      <c r="DJ23" s="716"/>
      <c r="DK23" s="717"/>
      <c r="DL23" s="747" t="s">
        <v>286</v>
      </c>
      <c r="DM23" s="748"/>
      <c r="DN23" s="748"/>
      <c r="DO23" s="748"/>
      <c r="DP23" s="748"/>
      <c r="DQ23" s="748"/>
      <c r="DR23" s="748"/>
      <c r="DS23" s="748"/>
      <c r="DT23" s="748"/>
      <c r="DU23" s="748"/>
      <c r="DV23" s="749"/>
      <c r="DW23" s="715" t="s">
        <v>287</v>
      </c>
      <c r="DX23" s="716"/>
      <c r="DY23" s="716"/>
      <c r="DZ23" s="716"/>
      <c r="EA23" s="716"/>
      <c r="EB23" s="716"/>
      <c r="EC23" s="717"/>
    </row>
    <row r="24" spans="2:133" ht="11.25" customHeight="1" x14ac:dyDescent="0.15">
      <c r="B24" s="654" t="s">
        <v>288</v>
      </c>
      <c r="C24" s="655"/>
      <c r="D24" s="655"/>
      <c r="E24" s="655"/>
      <c r="F24" s="655"/>
      <c r="G24" s="655"/>
      <c r="H24" s="655"/>
      <c r="I24" s="655"/>
      <c r="J24" s="655"/>
      <c r="K24" s="655"/>
      <c r="L24" s="655"/>
      <c r="M24" s="655"/>
      <c r="N24" s="655"/>
      <c r="O24" s="655"/>
      <c r="P24" s="655"/>
      <c r="Q24" s="656"/>
      <c r="R24" s="657" t="s">
        <v>139</v>
      </c>
      <c r="S24" s="658"/>
      <c r="T24" s="658"/>
      <c r="U24" s="658"/>
      <c r="V24" s="658"/>
      <c r="W24" s="658"/>
      <c r="X24" s="658"/>
      <c r="Y24" s="659"/>
      <c r="Z24" s="695" t="s">
        <v>131</v>
      </c>
      <c r="AA24" s="695"/>
      <c r="AB24" s="695"/>
      <c r="AC24" s="695"/>
      <c r="AD24" s="696" t="s">
        <v>131</v>
      </c>
      <c r="AE24" s="696"/>
      <c r="AF24" s="696"/>
      <c r="AG24" s="696"/>
      <c r="AH24" s="696"/>
      <c r="AI24" s="696"/>
      <c r="AJ24" s="696"/>
      <c r="AK24" s="696"/>
      <c r="AL24" s="660" t="s">
        <v>131</v>
      </c>
      <c r="AM24" s="661"/>
      <c r="AN24" s="661"/>
      <c r="AO24" s="697"/>
      <c r="AP24" s="654" t="s">
        <v>289</v>
      </c>
      <c r="AQ24" s="735"/>
      <c r="AR24" s="735"/>
      <c r="AS24" s="735"/>
      <c r="AT24" s="735"/>
      <c r="AU24" s="735"/>
      <c r="AV24" s="735"/>
      <c r="AW24" s="735"/>
      <c r="AX24" s="735"/>
      <c r="AY24" s="735"/>
      <c r="AZ24" s="735"/>
      <c r="BA24" s="735"/>
      <c r="BB24" s="735"/>
      <c r="BC24" s="735"/>
      <c r="BD24" s="735"/>
      <c r="BE24" s="735"/>
      <c r="BF24" s="736"/>
      <c r="BG24" s="657" t="s">
        <v>131</v>
      </c>
      <c r="BH24" s="658"/>
      <c r="BI24" s="658"/>
      <c r="BJ24" s="658"/>
      <c r="BK24" s="658"/>
      <c r="BL24" s="658"/>
      <c r="BM24" s="658"/>
      <c r="BN24" s="659"/>
      <c r="BO24" s="695" t="s">
        <v>131</v>
      </c>
      <c r="BP24" s="695"/>
      <c r="BQ24" s="695"/>
      <c r="BR24" s="695"/>
      <c r="BS24" s="696" t="s">
        <v>131</v>
      </c>
      <c r="BT24" s="696"/>
      <c r="BU24" s="696"/>
      <c r="BV24" s="696"/>
      <c r="BW24" s="696"/>
      <c r="BX24" s="696"/>
      <c r="BY24" s="696"/>
      <c r="BZ24" s="696"/>
      <c r="CA24" s="696"/>
      <c r="CB24" s="731"/>
      <c r="CD24" s="712" t="s">
        <v>290</v>
      </c>
      <c r="CE24" s="713"/>
      <c r="CF24" s="713"/>
      <c r="CG24" s="713"/>
      <c r="CH24" s="713"/>
      <c r="CI24" s="713"/>
      <c r="CJ24" s="713"/>
      <c r="CK24" s="713"/>
      <c r="CL24" s="713"/>
      <c r="CM24" s="713"/>
      <c r="CN24" s="713"/>
      <c r="CO24" s="713"/>
      <c r="CP24" s="713"/>
      <c r="CQ24" s="714"/>
      <c r="CR24" s="709">
        <v>1279282</v>
      </c>
      <c r="CS24" s="710"/>
      <c r="CT24" s="710"/>
      <c r="CU24" s="710"/>
      <c r="CV24" s="710"/>
      <c r="CW24" s="710"/>
      <c r="CX24" s="710"/>
      <c r="CY24" s="738"/>
      <c r="CZ24" s="739">
        <v>32.799999999999997</v>
      </c>
      <c r="DA24" s="721"/>
      <c r="DB24" s="721"/>
      <c r="DC24" s="741"/>
      <c r="DD24" s="737">
        <v>982657</v>
      </c>
      <c r="DE24" s="710"/>
      <c r="DF24" s="710"/>
      <c r="DG24" s="710"/>
      <c r="DH24" s="710"/>
      <c r="DI24" s="710"/>
      <c r="DJ24" s="710"/>
      <c r="DK24" s="738"/>
      <c r="DL24" s="737">
        <v>971600</v>
      </c>
      <c r="DM24" s="710"/>
      <c r="DN24" s="710"/>
      <c r="DO24" s="710"/>
      <c r="DP24" s="710"/>
      <c r="DQ24" s="710"/>
      <c r="DR24" s="710"/>
      <c r="DS24" s="710"/>
      <c r="DT24" s="710"/>
      <c r="DU24" s="710"/>
      <c r="DV24" s="738"/>
      <c r="DW24" s="739">
        <v>46.5</v>
      </c>
      <c r="DX24" s="721"/>
      <c r="DY24" s="721"/>
      <c r="DZ24" s="721"/>
      <c r="EA24" s="721"/>
      <c r="EB24" s="721"/>
      <c r="EC24" s="740"/>
    </row>
    <row r="25" spans="2:133" ht="11.25" customHeight="1" x14ac:dyDescent="0.15">
      <c r="B25" s="654" t="s">
        <v>291</v>
      </c>
      <c r="C25" s="655"/>
      <c r="D25" s="655"/>
      <c r="E25" s="655"/>
      <c r="F25" s="655"/>
      <c r="G25" s="655"/>
      <c r="H25" s="655"/>
      <c r="I25" s="655"/>
      <c r="J25" s="655"/>
      <c r="K25" s="655"/>
      <c r="L25" s="655"/>
      <c r="M25" s="655"/>
      <c r="N25" s="655"/>
      <c r="O25" s="655"/>
      <c r="P25" s="655"/>
      <c r="Q25" s="656"/>
      <c r="R25" s="657">
        <v>2192340</v>
      </c>
      <c r="S25" s="658"/>
      <c r="T25" s="658"/>
      <c r="U25" s="658"/>
      <c r="V25" s="658"/>
      <c r="W25" s="658"/>
      <c r="X25" s="658"/>
      <c r="Y25" s="659"/>
      <c r="Z25" s="695">
        <v>54.7</v>
      </c>
      <c r="AA25" s="695"/>
      <c r="AB25" s="695"/>
      <c r="AC25" s="695"/>
      <c r="AD25" s="696">
        <v>2074574</v>
      </c>
      <c r="AE25" s="696"/>
      <c r="AF25" s="696"/>
      <c r="AG25" s="696"/>
      <c r="AH25" s="696"/>
      <c r="AI25" s="696"/>
      <c r="AJ25" s="696"/>
      <c r="AK25" s="696"/>
      <c r="AL25" s="660">
        <v>99.9</v>
      </c>
      <c r="AM25" s="661"/>
      <c r="AN25" s="661"/>
      <c r="AO25" s="697"/>
      <c r="AP25" s="654" t="s">
        <v>292</v>
      </c>
      <c r="AQ25" s="735"/>
      <c r="AR25" s="735"/>
      <c r="AS25" s="735"/>
      <c r="AT25" s="735"/>
      <c r="AU25" s="735"/>
      <c r="AV25" s="735"/>
      <c r="AW25" s="735"/>
      <c r="AX25" s="735"/>
      <c r="AY25" s="735"/>
      <c r="AZ25" s="735"/>
      <c r="BA25" s="735"/>
      <c r="BB25" s="735"/>
      <c r="BC25" s="735"/>
      <c r="BD25" s="735"/>
      <c r="BE25" s="735"/>
      <c r="BF25" s="736"/>
      <c r="BG25" s="657" t="s">
        <v>131</v>
      </c>
      <c r="BH25" s="658"/>
      <c r="BI25" s="658"/>
      <c r="BJ25" s="658"/>
      <c r="BK25" s="658"/>
      <c r="BL25" s="658"/>
      <c r="BM25" s="658"/>
      <c r="BN25" s="659"/>
      <c r="BO25" s="695" t="s">
        <v>139</v>
      </c>
      <c r="BP25" s="695"/>
      <c r="BQ25" s="695"/>
      <c r="BR25" s="695"/>
      <c r="BS25" s="696" t="s">
        <v>131</v>
      </c>
      <c r="BT25" s="696"/>
      <c r="BU25" s="696"/>
      <c r="BV25" s="696"/>
      <c r="BW25" s="696"/>
      <c r="BX25" s="696"/>
      <c r="BY25" s="696"/>
      <c r="BZ25" s="696"/>
      <c r="CA25" s="696"/>
      <c r="CB25" s="731"/>
      <c r="CD25" s="654" t="s">
        <v>293</v>
      </c>
      <c r="CE25" s="655"/>
      <c r="CF25" s="655"/>
      <c r="CG25" s="655"/>
      <c r="CH25" s="655"/>
      <c r="CI25" s="655"/>
      <c r="CJ25" s="655"/>
      <c r="CK25" s="655"/>
      <c r="CL25" s="655"/>
      <c r="CM25" s="655"/>
      <c r="CN25" s="655"/>
      <c r="CO25" s="655"/>
      <c r="CP25" s="655"/>
      <c r="CQ25" s="656"/>
      <c r="CR25" s="657">
        <v>525622</v>
      </c>
      <c r="CS25" s="670"/>
      <c r="CT25" s="670"/>
      <c r="CU25" s="670"/>
      <c r="CV25" s="670"/>
      <c r="CW25" s="670"/>
      <c r="CX25" s="670"/>
      <c r="CY25" s="671"/>
      <c r="CZ25" s="660">
        <v>13.5</v>
      </c>
      <c r="DA25" s="672"/>
      <c r="DB25" s="672"/>
      <c r="DC25" s="673"/>
      <c r="DD25" s="663">
        <v>435776</v>
      </c>
      <c r="DE25" s="670"/>
      <c r="DF25" s="670"/>
      <c r="DG25" s="670"/>
      <c r="DH25" s="670"/>
      <c r="DI25" s="670"/>
      <c r="DJ25" s="670"/>
      <c r="DK25" s="671"/>
      <c r="DL25" s="663">
        <v>428493</v>
      </c>
      <c r="DM25" s="670"/>
      <c r="DN25" s="670"/>
      <c r="DO25" s="670"/>
      <c r="DP25" s="670"/>
      <c r="DQ25" s="670"/>
      <c r="DR25" s="670"/>
      <c r="DS25" s="670"/>
      <c r="DT25" s="670"/>
      <c r="DU25" s="670"/>
      <c r="DV25" s="671"/>
      <c r="DW25" s="660">
        <v>20.5</v>
      </c>
      <c r="DX25" s="672"/>
      <c r="DY25" s="672"/>
      <c r="DZ25" s="672"/>
      <c r="EA25" s="672"/>
      <c r="EB25" s="672"/>
      <c r="EC25" s="684"/>
    </row>
    <row r="26" spans="2:133" ht="11.25" customHeight="1" x14ac:dyDescent="0.15">
      <c r="B26" s="654" t="s">
        <v>294</v>
      </c>
      <c r="C26" s="655"/>
      <c r="D26" s="655"/>
      <c r="E26" s="655"/>
      <c r="F26" s="655"/>
      <c r="G26" s="655"/>
      <c r="H26" s="655"/>
      <c r="I26" s="655"/>
      <c r="J26" s="655"/>
      <c r="K26" s="655"/>
      <c r="L26" s="655"/>
      <c r="M26" s="655"/>
      <c r="N26" s="655"/>
      <c r="O26" s="655"/>
      <c r="P26" s="655"/>
      <c r="Q26" s="656"/>
      <c r="R26" s="657" t="s">
        <v>139</v>
      </c>
      <c r="S26" s="658"/>
      <c r="T26" s="658"/>
      <c r="U26" s="658"/>
      <c r="V26" s="658"/>
      <c r="W26" s="658"/>
      <c r="X26" s="658"/>
      <c r="Y26" s="659"/>
      <c r="Z26" s="695" t="s">
        <v>131</v>
      </c>
      <c r="AA26" s="695"/>
      <c r="AB26" s="695"/>
      <c r="AC26" s="695"/>
      <c r="AD26" s="696" t="s">
        <v>131</v>
      </c>
      <c r="AE26" s="696"/>
      <c r="AF26" s="696"/>
      <c r="AG26" s="696"/>
      <c r="AH26" s="696"/>
      <c r="AI26" s="696"/>
      <c r="AJ26" s="696"/>
      <c r="AK26" s="696"/>
      <c r="AL26" s="660" t="s">
        <v>131</v>
      </c>
      <c r="AM26" s="661"/>
      <c r="AN26" s="661"/>
      <c r="AO26" s="697"/>
      <c r="AP26" s="654" t="s">
        <v>295</v>
      </c>
      <c r="AQ26" s="735"/>
      <c r="AR26" s="735"/>
      <c r="AS26" s="735"/>
      <c r="AT26" s="735"/>
      <c r="AU26" s="735"/>
      <c r="AV26" s="735"/>
      <c r="AW26" s="735"/>
      <c r="AX26" s="735"/>
      <c r="AY26" s="735"/>
      <c r="AZ26" s="735"/>
      <c r="BA26" s="735"/>
      <c r="BB26" s="735"/>
      <c r="BC26" s="735"/>
      <c r="BD26" s="735"/>
      <c r="BE26" s="735"/>
      <c r="BF26" s="736"/>
      <c r="BG26" s="657" t="s">
        <v>131</v>
      </c>
      <c r="BH26" s="658"/>
      <c r="BI26" s="658"/>
      <c r="BJ26" s="658"/>
      <c r="BK26" s="658"/>
      <c r="BL26" s="658"/>
      <c r="BM26" s="658"/>
      <c r="BN26" s="659"/>
      <c r="BO26" s="695" t="s">
        <v>139</v>
      </c>
      <c r="BP26" s="695"/>
      <c r="BQ26" s="695"/>
      <c r="BR26" s="695"/>
      <c r="BS26" s="696" t="s">
        <v>131</v>
      </c>
      <c r="BT26" s="696"/>
      <c r="BU26" s="696"/>
      <c r="BV26" s="696"/>
      <c r="BW26" s="696"/>
      <c r="BX26" s="696"/>
      <c r="BY26" s="696"/>
      <c r="BZ26" s="696"/>
      <c r="CA26" s="696"/>
      <c r="CB26" s="731"/>
      <c r="CD26" s="654" t="s">
        <v>296</v>
      </c>
      <c r="CE26" s="655"/>
      <c r="CF26" s="655"/>
      <c r="CG26" s="655"/>
      <c r="CH26" s="655"/>
      <c r="CI26" s="655"/>
      <c r="CJ26" s="655"/>
      <c r="CK26" s="655"/>
      <c r="CL26" s="655"/>
      <c r="CM26" s="655"/>
      <c r="CN26" s="655"/>
      <c r="CO26" s="655"/>
      <c r="CP26" s="655"/>
      <c r="CQ26" s="656"/>
      <c r="CR26" s="657">
        <v>299404</v>
      </c>
      <c r="CS26" s="658"/>
      <c r="CT26" s="658"/>
      <c r="CU26" s="658"/>
      <c r="CV26" s="658"/>
      <c r="CW26" s="658"/>
      <c r="CX26" s="658"/>
      <c r="CY26" s="659"/>
      <c r="CZ26" s="660">
        <v>7.7</v>
      </c>
      <c r="DA26" s="672"/>
      <c r="DB26" s="672"/>
      <c r="DC26" s="673"/>
      <c r="DD26" s="663">
        <v>217940</v>
      </c>
      <c r="DE26" s="658"/>
      <c r="DF26" s="658"/>
      <c r="DG26" s="658"/>
      <c r="DH26" s="658"/>
      <c r="DI26" s="658"/>
      <c r="DJ26" s="658"/>
      <c r="DK26" s="659"/>
      <c r="DL26" s="663" t="s">
        <v>139</v>
      </c>
      <c r="DM26" s="658"/>
      <c r="DN26" s="658"/>
      <c r="DO26" s="658"/>
      <c r="DP26" s="658"/>
      <c r="DQ26" s="658"/>
      <c r="DR26" s="658"/>
      <c r="DS26" s="658"/>
      <c r="DT26" s="658"/>
      <c r="DU26" s="658"/>
      <c r="DV26" s="659"/>
      <c r="DW26" s="660" t="s">
        <v>131</v>
      </c>
      <c r="DX26" s="672"/>
      <c r="DY26" s="672"/>
      <c r="DZ26" s="672"/>
      <c r="EA26" s="672"/>
      <c r="EB26" s="672"/>
      <c r="EC26" s="684"/>
    </row>
    <row r="27" spans="2:133" ht="11.25" customHeight="1" x14ac:dyDescent="0.15">
      <c r="B27" s="654" t="s">
        <v>297</v>
      </c>
      <c r="C27" s="655"/>
      <c r="D27" s="655"/>
      <c r="E27" s="655"/>
      <c r="F27" s="655"/>
      <c r="G27" s="655"/>
      <c r="H27" s="655"/>
      <c r="I27" s="655"/>
      <c r="J27" s="655"/>
      <c r="K27" s="655"/>
      <c r="L27" s="655"/>
      <c r="M27" s="655"/>
      <c r="N27" s="655"/>
      <c r="O27" s="655"/>
      <c r="P27" s="655"/>
      <c r="Q27" s="656"/>
      <c r="R27" s="657">
        <v>5614</v>
      </c>
      <c r="S27" s="658"/>
      <c r="T27" s="658"/>
      <c r="U27" s="658"/>
      <c r="V27" s="658"/>
      <c r="W27" s="658"/>
      <c r="X27" s="658"/>
      <c r="Y27" s="659"/>
      <c r="Z27" s="695">
        <v>0.1</v>
      </c>
      <c r="AA27" s="695"/>
      <c r="AB27" s="695"/>
      <c r="AC27" s="695"/>
      <c r="AD27" s="696" t="s">
        <v>139</v>
      </c>
      <c r="AE27" s="696"/>
      <c r="AF27" s="696"/>
      <c r="AG27" s="696"/>
      <c r="AH27" s="696"/>
      <c r="AI27" s="696"/>
      <c r="AJ27" s="696"/>
      <c r="AK27" s="696"/>
      <c r="AL27" s="660" t="s">
        <v>131</v>
      </c>
      <c r="AM27" s="661"/>
      <c r="AN27" s="661"/>
      <c r="AO27" s="697"/>
      <c r="AP27" s="654" t="s">
        <v>298</v>
      </c>
      <c r="AQ27" s="655"/>
      <c r="AR27" s="655"/>
      <c r="AS27" s="655"/>
      <c r="AT27" s="655"/>
      <c r="AU27" s="655"/>
      <c r="AV27" s="655"/>
      <c r="AW27" s="655"/>
      <c r="AX27" s="655"/>
      <c r="AY27" s="655"/>
      <c r="AZ27" s="655"/>
      <c r="BA27" s="655"/>
      <c r="BB27" s="655"/>
      <c r="BC27" s="655"/>
      <c r="BD27" s="655"/>
      <c r="BE27" s="655"/>
      <c r="BF27" s="656"/>
      <c r="BG27" s="657">
        <v>238110</v>
      </c>
      <c r="BH27" s="658"/>
      <c r="BI27" s="658"/>
      <c r="BJ27" s="658"/>
      <c r="BK27" s="658"/>
      <c r="BL27" s="658"/>
      <c r="BM27" s="658"/>
      <c r="BN27" s="659"/>
      <c r="BO27" s="695">
        <v>100</v>
      </c>
      <c r="BP27" s="695"/>
      <c r="BQ27" s="695"/>
      <c r="BR27" s="695"/>
      <c r="BS27" s="696">
        <v>3014</v>
      </c>
      <c r="BT27" s="696"/>
      <c r="BU27" s="696"/>
      <c r="BV27" s="696"/>
      <c r="BW27" s="696"/>
      <c r="BX27" s="696"/>
      <c r="BY27" s="696"/>
      <c r="BZ27" s="696"/>
      <c r="CA27" s="696"/>
      <c r="CB27" s="731"/>
      <c r="CD27" s="654" t="s">
        <v>299</v>
      </c>
      <c r="CE27" s="655"/>
      <c r="CF27" s="655"/>
      <c r="CG27" s="655"/>
      <c r="CH27" s="655"/>
      <c r="CI27" s="655"/>
      <c r="CJ27" s="655"/>
      <c r="CK27" s="655"/>
      <c r="CL27" s="655"/>
      <c r="CM27" s="655"/>
      <c r="CN27" s="655"/>
      <c r="CO27" s="655"/>
      <c r="CP27" s="655"/>
      <c r="CQ27" s="656"/>
      <c r="CR27" s="657">
        <v>199738</v>
      </c>
      <c r="CS27" s="670"/>
      <c r="CT27" s="670"/>
      <c r="CU27" s="670"/>
      <c r="CV27" s="670"/>
      <c r="CW27" s="670"/>
      <c r="CX27" s="670"/>
      <c r="CY27" s="671"/>
      <c r="CZ27" s="660">
        <v>5.0999999999999996</v>
      </c>
      <c r="DA27" s="672"/>
      <c r="DB27" s="672"/>
      <c r="DC27" s="673"/>
      <c r="DD27" s="663">
        <v>49064</v>
      </c>
      <c r="DE27" s="670"/>
      <c r="DF27" s="670"/>
      <c r="DG27" s="670"/>
      <c r="DH27" s="670"/>
      <c r="DI27" s="670"/>
      <c r="DJ27" s="670"/>
      <c r="DK27" s="671"/>
      <c r="DL27" s="663">
        <v>45290</v>
      </c>
      <c r="DM27" s="670"/>
      <c r="DN27" s="670"/>
      <c r="DO27" s="670"/>
      <c r="DP27" s="670"/>
      <c r="DQ27" s="670"/>
      <c r="DR27" s="670"/>
      <c r="DS27" s="670"/>
      <c r="DT27" s="670"/>
      <c r="DU27" s="670"/>
      <c r="DV27" s="671"/>
      <c r="DW27" s="660">
        <v>2.2000000000000002</v>
      </c>
      <c r="DX27" s="672"/>
      <c r="DY27" s="672"/>
      <c r="DZ27" s="672"/>
      <c r="EA27" s="672"/>
      <c r="EB27" s="672"/>
      <c r="EC27" s="684"/>
    </row>
    <row r="28" spans="2:133" ht="11.25" customHeight="1" x14ac:dyDescent="0.15">
      <c r="B28" s="654" t="s">
        <v>300</v>
      </c>
      <c r="C28" s="655"/>
      <c r="D28" s="655"/>
      <c r="E28" s="655"/>
      <c r="F28" s="655"/>
      <c r="G28" s="655"/>
      <c r="H28" s="655"/>
      <c r="I28" s="655"/>
      <c r="J28" s="655"/>
      <c r="K28" s="655"/>
      <c r="L28" s="655"/>
      <c r="M28" s="655"/>
      <c r="N28" s="655"/>
      <c r="O28" s="655"/>
      <c r="P28" s="655"/>
      <c r="Q28" s="656"/>
      <c r="R28" s="657">
        <v>80354</v>
      </c>
      <c r="S28" s="658"/>
      <c r="T28" s="658"/>
      <c r="U28" s="658"/>
      <c r="V28" s="658"/>
      <c r="W28" s="658"/>
      <c r="X28" s="658"/>
      <c r="Y28" s="659"/>
      <c r="Z28" s="695">
        <v>2</v>
      </c>
      <c r="AA28" s="695"/>
      <c r="AB28" s="695"/>
      <c r="AC28" s="695"/>
      <c r="AD28" s="696">
        <v>1041</v>
      </c>
      <c r="AE28" s="696"/>
      <c r="AF28" s="696"/>
      <c r="AG28" s="696"/>
      <c r="AH28" s="696"/>
      <c r="AI28" s="696"/>
      <c r="AJ28" s="696"/>
      <c r="AK28" s="696"/>
      <c r="AL28" s="660">
        <v>0.1</v>
      </c>
      <c r="AM28" s="661"/>
      <c r="AN28" s="661"/>
      <c r="AO28" s="697"/>
      <c r="AP28" s="654"/>
      <c r="AQ28" s="655"/>
      <c r="AR28" s="655"/>
      <c r="AS28" s="655"/>
      <c r="AT28" s="655"/>
      <c r="AU28" s="655"/>
      <c r="AV28" s="655"/>
      <c r="AW28" s="655"/>
      <c r="AX28" s="655"/>
      <c r="AY28" s="655"/>
      <c r="AZ28" s="655"/>
      <c r="BA28" s="655"/>
      <c r="BB28" s="655"/>
      <c r="BC28" s="655"/>
      <c r="BD28" s="655"/>
      <c r="BE28" s="655"/>
      <c r="BF28" s="656"/>
      <c r="BG28" s="657"/>
      <c r="BH28" s="658"/>
      <c r="BI28" s="658"/>
      <c r="BJ28" s="658"/>
      <c r="BK28" s="658"/>
      <c r="BL28" s="658"/>
      <c r="BM28" s="658"/>
      <c r="BN28" s="659"/>
      <c r="BO28" s="695"/>
      <c r="BP28" s="695"/>
      <c r="BQ28" s="695"/>
      <c r="BR28" s="695"/>
      <c r="BS28" s="663"/>
      <c r="BT28" s="658"/>
      <c r="BU28" s="658"/>
      <c r="BV28" s="658"/>
      <c r="BW28" s="658"/>
      <c r="BX28" s="658"/>
      <c r="BY28" s="658"/>
      <c r="BZ28" s="658"/>
      <c r="CA28" s="658"/>
      <c r="CB28" s="694"/>
      <c r="CD28" s="654" t="s">
        <v>301</v>
      </c>
      <c r="CE28" s="655"/>
      <c r="CF28" s="655"/>
      <c r="CG28" s="655"/>
      <c r="CH28" s="655"/>
      <c r="CI28" s="655"/>
      <c r="CJ28" s="655"/>
      <c r="CK28" s="655"/>
      <c r="CL28" s="655"/>
      <c r="CM28" s="655"/>
      <c r="CN28" s="655"/>
      <c r="CO28" s="655"/>
      <c r="CP28" s="655"/>
      <c r="CQ28" s="656"/>
      <c r="CR28" s="657">
        <v>553922</v>
      </c>
      <c r="CS28" s="658"/>
      <c r="CT28" s="658"/>
      <c r="CU28" s="658"/>
      <c r="CV28" s="658"/>
      <c r="CW28" s="658"/>
      <c r="CX28" s="658"/>
      <c r="CY28" s="659"/>
      <c r="CZ28" s="660">
        <v>14.2</v>
      </c>
      <c r="DA28" s="672"/>
      <c r="DB28" s="672"/>
      <c r="DC28" s="673"/>
      <c r="DD28" s="663">
        <v>497817</v>
      </c>
      <c r="DE28" s="658"/>
      <c r="DF28" s="658"/>
      <c r="DG28" s="658"/>
      <c r="DH28" s="658"/>
      <c r="DI28" s="658"/>
      <c r="DJ28" s="658"/>
      <c r="DK28" s="659"/>
      <c r="DL28" s="663">
        <v>497817</v>
      </c>
      <c r="DM28" s="658"/>
      <c r="DN28" s="658"/>
      <c r="DO28" s="658"/>
      <c r="DP28" s="658"/>
      <c r="DQ28" s="658"/>
      <c r="DR28" s="658"/>
      <c r="DS28" s="658"/>
      <c r="DT28" s="658"/>
      <c r="DU28" s="658"/>
      <c r="DV28" s="659"/>
      <c r="DW28" s="660">
        <v>23.8</v>
      </c>
      <c r="DX28" s="672"/>
      <c r="DY28" s="672"/>
      <c r="DZ28" s="672"/>
      <c r="EA28" s="672"/>
      <c r="EB28" s="672"/>
      <c r="EC28" s="684"/>
    </row>
    <row r="29" spans="2:133" ht="11.25" customHeight="1" x14ac:dyDescent="0.15">
      <c r="B29" s="654" t="s">
        <v>302</v>
      </c>
      <c r="C29" s="655"/>
      <c r="D29" s="655"/>
      <c r="E29" s="655"/>
      <c r="F29" s="655"/>
      <c r="G29" s="655"/>
      <c r="H29" s="655"/>
      <c r="I29" s="655"/>
      <c r="J29" s="655"/>
      <c r="K29" s="655"/>
      <c r="L29" s="655"/>
      <c r="M29" s="655"/>
      <c r="N29" s="655"/>
      <c r="O29" s="655"/>
      <c r="P29" s="655"/>
      <c r="Q29" s="656"/>
      <c r="R29" s="657">
        <v>16484</v>
      </c>
      <c r="S29" s="658"/>
      <c r="T29" s="658"/>
      <c r="U29" s="658"/>
      <c r="V29" s="658"/>
      <c r="W29" s="658"/>
      <c r="X29" s="658"/>
      <c r="Y29" s="659"/>
      <c r="Z29" s="695">
        <v>0.4</v>
      </c>
      <c r="AA29" s="695"/>
      <c r="AB29" s="695"/>
      <c r="AC29" s="695"/>
      <c r="AD29" s="696" t="s">
        <v>131</v>
      </c>
      <c r="AE29" s="696"/>
      <c r="AF29" s="696"/>
      <c r="AG29" s="696"/>
      <c r="AH29" s="696"/>
      <c r="AI29" s="696"/>
      <c r="AJ29" s="696"/>
      <c r="AK29" s="696"/>
      <c r="AL29" s="660" t="s">
        <v>131</v>
      </c>
      <c r="AM29" s="661"/>
      <c r="AN29" s="661"/>
      <c r="AO29" s="697"/>
      <c r="AP29" s="638"/>
      <c r="AQ29" s="639"/>
      <c r="AR29" s="639"/>
      <c r="AS29" s="639"/>
      <c r="AT29" s="639"/>
      <c r="AU29" s="639"/>
      <c r="AV29" s="639"/>
      <c r="AW29" s="639"/>
      <c r="AX29" s="639"/>
      <c r="AY29" s="639"/>
      <c r="AZ29" s="639"/>
      <c r="BA29" s="639"/>
      <c r="BB29" s="639"/>
      <c r="BC29" s="639"/>
      <c r="BD29" s="639"/>
      <c r="BE29" s="639"/>
      <c r="BF29" s="640"/>
      <c r="BG29" s="657"/>
      <c r="BH29" s="658"/>
      <c r="BI29" s="658"/>
      <c r="BJ29" s="658"/>
      <c r="BK29" s="658"/>
      <c r="BL29" s="658"/>
      <c r="BM29" s="658"/>
      <c r="BN29" s="659"/>
      <c r="BO29" s="695"/>
      <c r="BP29" s="695"/>
      <c r="BQ29" s="695"/>
      <c r="BR29" s="695"/>
      <c r="BS29" s="696"/>
      <c r="BT29" s="696"/>
      <c r="BU29" s="696"/>
      <c r="BV29" s="696"/>
      <c r="BW29" s="696"/>
      <c r="BX29" s="696"/>
      <c r="BY29" s="696"/>
      <c r="BZ29" s="696"/>
      <c r="CA29" s="696"/>
      <c r="CB29" s="731"/>
      <c r="CD29" s="676" t="s">
        <v>303</v>
      </c>
      <c r="CE29" s="677"/>
      <c r="CF29" s="654" t="s">
        <v>72</v>
      </c>
      <c r="CG29" s="655"/>
      <c r="CH29" s="655"/>
      <c r="CI29" s="655"/>
      <c r="CJ29" s="655"/>
      <c r="CK29" s="655"/>
      <c r="CL29" s="655"/>
      <c r="CM29" s="655"/>
      <c r="CN29" s="655"/>
      <c r="CO29" s="655"/>
      <c r="CP29" s="655"/>
      <c r="CQ29" s="656"/>
      <c r="CR29" s="657">
        <v>553922</v>
      </c>
      <c r="CS29" s="670"/>
      <c r="CT29" s="670"/>
      <c r="CU29" s="670"/>
      <c r="CV29" s="670"/>
      <c r="CW29" s="670"/>
      <c r="CX29" s="670"/>
      <c r="CY29" s="671"/>
      <c r="CZ29" s="660">
        <v>14.2</v>
      </c>
      <c r="DA29" s="672"/>
      <c r="DB29" s="672"/>
      <c r="DC29" s="673"/>
      <c r="DD29" s="663">
        <v>497817</v>
      </c>
      <c r="DE29" s="670"/>
      <c r="DF29" s="670"/>
      <c r="DG29" s="670"/>
      <c r="DH29" s="670"/>
      <c r="DI29" s="670"/>
      <c r="DJ29" s="670"/>
      <c r="DK29" s="671"/>
      <c r="DL29" s="663">
        <v>497817</v>
      </c>
      <c r="DM29" s="670"/>
      <c r="DN29" s="670"/>
      <c r="DO29" s="670"/>
      <c r="DP29" s="670"/>
      <c r="DQ29" s="670"/>
      <c r="DR29" s="670"/>
      <c r="DS29" s="670"/>
      <c r="DT29" s="670"/>
      <c r="DU29" s="670"/>
      <c r="DV29" s="671"/>
      <c r="DW29" s="660">
        <v>23.8</v>
      </c>
      <c r="DX29" s="672"/>
      <c r="DY29" s="672"/>
      <c r="DZ29" s="672"/>
      <c r="EA29" s="672"/>
      <c r="EB29" s="672"/>
      <c r="EC29" s="684"/>
    </row>
    <row r="30" spans="2:133" ht="11.25" customHeight="1" x14ac:dyDescent="0.15">
      <c r="B30" s="654" t="s">
        <v>304</v>
      </c>
      <c r="C30" s="655"/>
      <c r="D30" s="655"/>
      <c r="E30" s="655"/>
      <c r="F30" s="655"/>
      <c r="G30" s="655"/>
      <c r="H30" s="655"/>
      <c r="I30" s="655"/>
      <c r="J30" s="655"/>
      <c r="K30" s="655"/>
      <c r="L30" s="655"/>
      <c r="M30" s="655"/>
      <c r="N30" s="655"/>
      <c r="O30" s="655"/>
      <c r="P30" s="655"/>
      <c r="Q30" s="656"/>
      <c r="R30" s="657">
        <v>398167</v>
      </c>
      <c r="S30" s="658"/>
      <c r="T30" s="658"/>
      <c r="U30" s="658"/>
      <c r="V30" s="658"/>
      <c r="W30" s="658"/>
      <c r="X30" s="658"/>
      <c r="Y30" s="659"/>
      <c r="Z30" s="695">
        <v>9.9</v>
      </c>
      <c r="AA30" s="695"/>
      <c r="AB30" s="695"/>
      <c r="AC30" s="695"/>
      <c r="AD30" s="696" t="s">
        <v>131</v>
      </c>
      <c r="AE30" s="696"/>
      <c r="AF30" s="696"/>
      <c r="AG30" s="696"/>
      <c r="AH30" s="696"/>
      <c r="AI30" s="696"/>
      <c r="AJ30" s="696"/>
      <c r="AK30" s="696"/>
      <c r="AL30" s="660" t="s">
        <v>131</v>
      </c>
      <c r="AM30" s="661"/>
      <c r="AN30" s="661"/>
      <c r="AO30" s="697"/>
      <c r="AP30" s="715" t="s">
        <v>222</v>
      </c>
      <c r="AQ30" s="716"/>
      <c r="AR30" s="716"/>
      <c r="AS30" s="716"/>
      <c r="AT30" s="716"/>
      <c r="AU30" s="716"/>
      <c r="AV30" s="716"/>
      <c r="AW30" s="716"/>
      <c r="AX30" s="716"/>
      <c r="AY30" s="716"/>
      <c r="AZ30" s="716"/>
      <c r="BA30" s="716"/>
      <c r="BB30" s="716"/>
      <c r="BC30" s="716"/>
      <c r="BD30" s="716"/>
      <c r="BE30" s="716"/>
      <c r="BF30" s="717"/>
      <c r="BG30" s="715" t="s">
        <v>305</v>
      </c>
      <c r="BH30" s="729"/>
      <c r="BI30" s="729"/>
      <c r="BJ30" s="729"/>
      <c r="BK30" s="729"/>
      <c r="BL30" s="729"/>
      <c r="BM30" s="729"/>
      <c r="BN30" s="729"/>
      <c r="BO30" s="729"/>
      <c r="BP30" s="729"/>
      <c r="BQ30" s="730"/>
      <c r="BR30" s="715" t="s">
        <v>306</v>
      </c>
      <c r="BS30" s="729"/>
      <c r="BT30" s="729"/>
      <c r="BU30" s="729"/>
      <c r="BV30" s="729"/>
      <c r="BW30" s="729"/>
      <c r="BX30" s="729"/>
      <c r="BY30" s="729"/>
      <c r="BZ30" s="729"/>
      <c r="CA30" s="729"/>
      <c r="CB30" s="730"/>
      <c r="CD30" s="678"/>
      <c r="CE30" s="679"/>
      <c r="CF30" s="654" t="s">
        <v>307</v>
      </c>
      <c r="CG30" s="655"/>
      <c r="CH30" s="655"/>
      <c r="CI30" s="655"/>
      <c r="CJ30" s="655"/>
      <c r="CK30" s="655"/>
      <c r="CL30" s="655"/>
      <c r="CM30" s="655"/>
      <c r="CN30" s="655"/>
      <c r="CO30" s="655"/>
      <c r="CP30" s="655"/>
      <c r="CQ30" s="656"/>
      <c r="CR30" s="657">
        <v>539082</v>
      </c>
      <c r="CS30" s="658"/>
      <c r="CT30" s="658"/>
      <c r="CU30" s="658"/>
      <c r="CV30" s="658"/>
      <c r="CW30" s="658"/>
      <c r="CX30" s="658"/>
      <c r="CY30" s="659"/>
      <c r="CZ30" s="660">
        <v>13.8</v>
      </c>
      <c r="DA30" s="672"/>
      <c r="DB30" s="672"/>
      <c r="DC30" s="673"/>
      <c r="DD30" s="663">
        <v>488705</v>
      </c>
      <c r="DE30" s="658"/>
      <c r="DF30" s="658"/>
      <c r="DG30" s="658"/>
      <c r="DH30" s="658"/>
      <c r="DI30" s="658"/>
      <c r="DJ30" s="658"/>
      <c r="DK30" s="659"/>
      <c r="DL30" s="663">
        <v>488705</v>
      </c>
      <c r="DM30" s="658"/>
      <c r="DN30" s="658"/>
      <c r="DO30" s="658"/>
      <c r="DP30" s="658"/>
      <c r="DQ30" s="658"/>
      <c r="DR30" s="658"/>
      <c r="DS30" s="658"/>
      <c r="DT30" s="658"/>
      <c r="DU30" s="658"/>
      <c r="DV30" s="659"/>
      <c r="DW30" s="660">
        <v>23.4</v>
      </c>
      <c r="DX30" s="672"/>
      <c r="DY30" s="672"/>
      <c r="DZ30" s="672"/>
      <c r="EA30" s="672"/>
      <c r="EB30" s="672"/>
      <c r="EC30" s="684"/>
    </row>
    <row r="31" spans="2:133" ht="11.25" customHeight="1" x14ac:dyDescent="0.15">
      <c r="B31" s="732" t="s">
        <v>308</v>
      </c>
      <c r="C31" s="733"/>
      <c r="D31" s="733"/>
      <c r="E31" s="733"/>
      <c r="F31" s="733"/>
      <c r="G31" s="733"/>
      <c r="H31" s="733"/>
      <c r="I31" s="733"/>
      <c r="J31" s="733"/>
      <c r="K31" s="733"/>
      <c r="L31" s="733"/>
      <c r="M31" s="733"/>
      <c r="N31" s="733"/>
      <c r="O31" s="733"/>
      <c r="P31" s="733"/>
      <c r="Q31" s="734"/>
      <c r="R31" s="657" t="s">
        <v>131</v>
      </c>
      <c r="S31" s="658"/>
      <c r="T31" s="658"/>
      <c r="U31" s="658"/>
      <c r="V31" s="658"/>
      <c r="W31" s="658"/>
      <c r="X31" s="658"/>
      <c r="Y31" s="659"/>
      <c r="Z31" s="695" t="s">
        <v>131</v>
      </c>
      <c r="AA31" s="695"/>
      <c r="AB31" s="695"/>
      <c r="AC31" s="695"/>
      <c r="AD31" s="696" t="s">
        <v>131</v>
      </c>
      <c r="AE31" s="696"/>
      <c r="AF31" s="696"/>
      <c r="AG31" s="696"/>
      <c r="AH31" s="696"/>
      <c r="AI31" s="696"/>
      <c r="AJ31" s="696"/>
      <c r="AK31" s="696"/>
      <c r="AL31" s="660" t="s">
        <v>131</v>
      </c>
      <c r="AM31" s="661"/>
      <c r="AN31" s="661"/>
      <c r="AO31" s="697"/>
      <c r="AP31" s="723" t="s">
        <v>309</v>
      </c>
      <c r="AQ31" s="724"/>
      <c r="AR31" s="724"/>
      <c r="AS31" s="724"/>
      <c r="AT31" s="725" t="s">
        <v>310</v>
      </c>
      <c r="AU31" s="214"/>
      <c r="AV31" s="214"/>
      <c r="AW31" s="214"/>
      <c r="AX31" s="712" t="s">
        <v>188</v>
      </c>
      <c r="AY31" s="713"/>
      <c r="AZ31" s="713"/>
      <c r="BA31" s="713"/>
      <c r="BB31" s="713"/>
      <c r="BC31" s="713"/>
      <c r="BD31" s="713"/>
      <c r="BE31" s="713"/>
      <c r="BF31" s="714"/>
      <c r="BG31" s="719">
        <v>100</v>
      </c>
      <c r="BH31" s="720"/>
      <c r="BI31" s="720"/>
      <c r="BJ31" s="720"/>
      <c r="BK31" s="720"/>
      <c r="BL31" s="720"/>
      <c r="BM31" s="721">
        <v>99.4</v>
      </c>
      <c r="BN31" s="720"/>
      <c r="BO31" s="720"/>
      <c r="BP31" s="720"/>
      <c r="BQ31" s="722"/>
      <c r="BR31" s="719">
        <v>99.9</v>
      </c>
      <c r="BS31" s="720"/>
      <c r="BT31" s="720"/>
      <c r="BU31" s="720"/>
      <c r="BV31" s="720"/>
      <c r="BW31" s="720"/>
      <c r="BX31" s="721">
        <v>99.4</v>
      </c>
      <c r="BY31" s="720"/>
      <c r="BZ31" s="720"/>
      <c r="CA31" s="720"/>
      <c r="CB31" s="722"/>
      <c r="CD31" s="678"/>
      <c r="CE31" s="679"/>
      <c r="CF31" s="654" t="s">
        <v>311</v>
      </c>
      <c r="CG31" s="655"/>
      <c r="CH31" s="655"/>
      <c r="CI31" s="655"/>
      <c r="CJ31" s="655"/>
      <c r="CK31" s="655"/>
      <c r="CL31" s="655"/>
      <c r="CM31" s="655"/>
      <c r="CN31" s="655"/>
      <c r="CO31" s="655"/>
      <c r="CP31" s="655"/>
      <c r="CQ31" s="656"/>
      <c r="CR31" s="657">
        <v>14840</v>
      </c>
      <c r="CS31" s="670"/>
      <c r="CT31" s="670"/>
      <c r="CU31" s="670"/>
      <c r="CV31" s="670"/>
      <c r="CW31" s="670"/>
      <c r="CX31" s="670"/>
      <c r="CY31" s="671"/>
      <c r="CZ31" s="660">
        <v>0.4</v>
      </c>
      <c r="DA31" s="672"/>
      <c r="DB31" s="672"/>
      <c r="DC31" s="673"/>
      <c r="DD31" s="663">
        <v>9112</v>
      </c>
      <c r="DE31" s="670"/>
      <c r="DF31" s="670"/>
      <c r="DG31" s="670"/>
      <c r="DH31" s="670"/>
      <c r="DI31" s="670"/>
      <c r="DJ31" s="670"/>
      <c r="DK31" s="671"/>
      <c r="DL31" s="663">
        <v>9112</v>
      </c>
      <c r="DM31" s="670"/>
      <c r="DN31" s="670"/>
      <c r="DO31" s="670"/>
      <c r="DP31" s="670"/>
      <c r="DQ31" s="670"/>
      <c r="DR31" s="670"/>
      <c r="DS31" s="670"/>
      <c r="DT31" s="670"/>
      <c r="DU31" s="670"/>
      <c r="DV31" s="671"/>
      <c r="DW31" s="660">
        <v>0.4</v>
      </c>
      <c r="DX31" s="672"/>
      <c r="DY31" s="672"/>
      <c r="DZ31" s="672"/>
      <c r="EA31" s="672"/>
      <c r="EB31" s="672"/>
      <c r="EC31" s="684"/>
    </row>
    <row r="32" spans="2:133" ht="11.25" customHeight="1" x14ac:dyDescent="0.15">
      <c r="B32" s="654" t="s">
        <v>312</v>
      </c>
      <c r="C32" s="655"/>
      <c r="D32" s="655"/>
      <c r="E32" s="655"/>
      <c r="F32" s="655"/>
      <c r="G32" s="655"/>
      <c r="H32" s="655"/>
      <c r="I32" s="655"/>
      <c r="J32" s="655"/>
      <c r="K32" s="655"/>
      <c r="L32" s="655"/>
      <c r="M32" s="655"/>
      <c r="N32" s="655"/>
      <c r="O32" s="655"/>
      <c r="P32" s="655"/>
      <c r="Q32" s="656"/>
      <c r="R32" s="657">
        <v>335459</v>
      </c>
      <c r="S32" s="658"/>
      <c r="T32" s="658"/>
      <c r="U32" s="658"/>
      <c r="V32" s="658"/>
      <c r="W32" s="658"/>
      <c r="X32" s="658"/>
      <c r="Y32" s="659"/>
      <c r="Z32" s="695">
        <v>8.4</v>
      </c>
      <c r="AA32" s="695"/>
      <c r="AB32" s="695"/>
      <c r="AC32" s="695"/>
      <c r="AD32" s="696" t="s">
        <v>131</v>
      </c>
      <c r="AE32" s="696"/>
      <c r="AF32" s="696"/>
      <c r="AG32" s="696"/>
      <c r="AH32" s="696"/>
      <c r="AI32" s="696"/>
      <c r="AJ32" s="696"/>
      <c r="AK32" s="696"/>
      <c r="AL32" s="660" t="s">
        <v>131</v>
      </c>
      <c r="AM32" s="661"/>
      <c r="AN32" s="661"/>
      <c r="AO32" s="697"/>
      <c r="AP32" s="698"/>
      <c r="AQ32" s="699"/>
      <c r="AR32" s="699"/>
      <c r="AS32" s="699"/>
      <c r="AT32" s="726"/>
      <c r="AU32" s="210" t="s">
        <v>313</v>
      </c>
      <c r="AX32" s="654" t="s">
        <v>314</v>
      </c>
      <c r="AY32" s="655"/>
      <c r="AZ32" s="655"/>
      <c r="BA32" s="655"/>
      <c r="BB32" s="655"/>
      <c r="BC32" s="655"/>
      <c r="BD32" s="655"/>
      <c r="BE32" s="655"/>
      <c r="BF32" s="656"/>
      <c r="BG32" s="728">
        <v>99.9</v>
      </c>
      <c r="BH32" s="670"/>
      <c r="BI32" s="670"/>
      <c r="BJ32" s="670"/>
      <c r="BK32" s="670"/>
      <c r="BL32" s="670"/>
      <c r="BM32" s="661">
        <v>98.7</v>
      </c>
      <c r="BN32" s="670"/>
      <c r="BO32" s="670"/>
      <c r="BP32" s="670"/>
      <c r="BQ32" s="693"/>
      <c r="BR32" s="728">
        <v>99.9</v>
      </c>
      <c r="BS32" s="670"/>
      <c r="BT32" s="670"/>
      <c r="BU32" s="670"/>
      <c r="BV32" s="670"/>
      <c r="BW32" s="670"/>
      <c r="BX32" s="661">
        <v>98.8</v>
      </c>
      <c r="BY32" s="670"/>
      <c r="BZ32" s="670"/>
      <c r="CA32" s="670"/>
      <c r="CB32" s="693"/>
      <c r="CD32" s="680"/>
      <c r="CE32" s="681"/>
      <c r="CF32" s="654" t="s">
        <v>315</v>
      </c>
      <c r="CG32" s="655"/>
      <c r="CH32" s="655"/>
      <c r="CI32" s="655"/>
      <c r="CJ32" s="655"/>
      <c r="CK32" s="655"/>
      <c r="CL32" s="655"/>
      <c r="CM32" s="655"/>
      <c r="CN32" s="655"/>
      <c r="CO32" s="655"/>
      <c r="CP32" s="655"/>
      <c r="CQ32" s="656"/>
      <c r="CR32" s="657" t="s">
        <v>131</v>
      </c>
      <c r="CS32" s="658"/>
      <c r="CT32" s="658"/>
      <c r="CU32" s="658"/>
      <c r="CV32" s="658"/>
      <c r="CW32" s="658"/>
      <c r="CX32" s="658"/>
      <c r="CY32" s="659"/>
      <c r="CZ32" s="660" t="s">
        <v>131</v>
      </c>
      <c r="DA32" s="672"/>
      <c r="DB32" s="672"/>
      <c r="DC32" s="673"/>
      <c r="DD32" s="663" t="s">
        <v>131</v>
      </c>
      <c r="DE32" s="658"/>
      <c r="DF32" s="658"/>
      <c r="DG32" s="658"/>
      <c r="DH32" s="658"/>
      <c r="DI32" s="658"/>
      <c r="DJ32" s="658"/>
      <c r="DK32" s="659"/>
      <c r="DL32" s="663" t="s">
        <v>131</v>
      </c>
      <c r="DM32" s="658"/>
      <c r="DN32" s="658"/>
      <c r="DO32" s="658"/>
      <c r="DP32" s="658"/>
      <c r="DQ32" s="658"/>
      <c r="DR32" s="658"/>
      <c r="DS32" s="658"/>
      <c r="DT32" s="658"/>
      <c r="DU32" s="658"/>
      <c r="DV32" s="659"/>
      <c r="DW32" s="660" t="s">
        <v>131</v>
      </c>
      <c r="DX32" s="672"/>
      <c r="DY32" s="672"/>
      <c r="DZ32" s="672"/>
      <c r="EA32" s="672"/>
      <c r="EB32" s="672"/>
      <c r="EC32" s="684"/>
    </row>
    <row r="33" spans="2:133" ht="11.25" customHeight="1" x14ac:dyDescent="0.15">
      <c r="B33" s="654" t="s">
        <v>316</v>
      </c>
      <c r="C33" s="655"/>
      <c r="D33" s="655"/>
      <c r="E33" s="655"/>
      <c r="F33" s="655"/>
      <c r="G33" s="655"/>
      <c r="H33" s="655"/>
      <c r="I33" s="655"/>
      <c r="J33" s="655"/>
      <c r="K33" s="655"/>
      <c r="L33" s="655"/>
      <c r="M33" s="655"/>
      <c r="N33" s="655"/>
      <c r="O33" s="655"/>
      <c r="P33" s="655"/>
      <c r="Q33" s="656"/>
      <c r="R33" s="657">
        <v>17626</v>
      </c>
      <c r="S33" s="658"/>
      <c r="T33" s="658"/>
      <c r="U33" s="658"/>
      <c r="V33" s="658"/>
      <c r="W33" s="658"/>
      <c r="X33" s="658"/>
      <c r="Y33" s="659"/>
      <c r="Z33" s="695">
        <v>0.4</v>
      </c>
      <c r="AA33" s="695"/>
      <c r="AB33" s="695"/>
      <c r="AC33" s="695"/>
      <c r="AD33" s="696" t="s">
        <v>131</v>
      </c>
      <c r="AE33" s="696"/>
      <c r="AF33" s="696"/>
      <c r="AG33" s="696"/>
      <c r="AH33" s="696"/>
      <c r="AI33" s="696"/>
      <c r="AJ33" s="696"/>
      <c r="AK33" s="696"/>
      <c r="AL33" s="660" t="s">
        <v>131</v>
      </c>
      <c r="AM33" s="661"/>
      <c r="AN33" s="661"/>
      <c r="AO33" s="697"/>
      <c r="AP33" s="700"/>
      <c r="AQ33" s="701"/>
      <c r="AR33" s="701"/>
      <c r="AS33" s="701"/>
      <c r="AT33" s="727"/>
      <c r="AU33" s="215"/>
      <c r="AV33" s="215"/>
      <c r="AW33" s="215"/>
      <c r="AX33" s="638" t="s">
        <v>317</v>
      </c>
      <c r="AY33" s="639"/>
      <c r="AZ33" s="639"/>
      <c r="BA33" s="639"/>
      <c r="BB33" s="639"/>
      <c r="BC33" s="639"/>
      <c r="BD33" s="639"/>
      <c r="BE33" s="639"/>
      <c r="BF33" s="640"/>
      <c r="BG33" s="718">
        <v>100</v>
      </c>
      <c r="BH33" s="642"/>
      <c r="BI33" s="642"/>
      <c r="BJ33" s="642"/>
      <c r="BK33" s="642"/>
      <c r="BL33" s="642"/>
      <c r="BM33" s="688">
        <v>100</v>
      </c>
      <c r="BN33" s="642"/>
      <c r="BO33" s="642"/>
      <c r="BP33" s="642"/>
      <c r="BQ33" s="705"/>
      <c r="BR33" s="718">
        <v>100</v>
      </c>
      <c r="BS33" s="642"/>
      <c r="BT33" s="642"/>
      <c r="BU33" s="642"/>
      <c r="BV33" s="642"/>
      <c r="BW33" s="642"/>
      <c r="BX33" s="688">
        <v>99.8</v>
      </c>
      <c r="BY33" s="642"/>
      <c r="BZ33" s="642"/>
      <c r="CA33" s="642"/>
      <c r="CB33" s="705"/>
      <c r="CD33" s="654" t="s">
        <v>318</v>
      </c>
      <c r="CE33" s="655"/>
      <c r="CF33" s="655"/>
      <c r="CG33" s="655"/>
      <c r="CH33" s="655"/>
      <c r="CI33" s="655"/>
      <c r="CJ33" s="655"/>
      <c r="CK33" s="655"/>
      <c r="CL33" s="655"/>
      <c r="CM33" s="655"/>
      <c r="CN33" s="655"/>
      <c r="CO33" s="655"/>
      <c r="CP33" s="655"/>
      <c r="CQ33" s="656"/>
      <c r="CR33" s="657">
        <v>2112822</v>
      </c>
      <c r="CS33" s="670"/>
      <c r="CT33" s="670"/>
      <c r="CU33" s="670"/>
      <c r="CV33" s="670"/>
      <c r="CW33" s="670"/>
      <c r="CX33" s="670"/>
      <c r="CY33" s="671"/>
      <c r="CZ33" s="660">
        <v>54.2</v>
      </c>
      <c r="DA33" s="672"/>
      <c r="DB33" s="672"/>
      <c r="DC33" s="673"/>
      <c r="DD33" s="663">
        <v>1228466</v>
      </c>
      <c r="DE33" s="670"/>
      <c r="DF33" s="670"/>
      <c r="DG33" s="670"/>
      <c r="DH33" s="670"/>
      <c r="DI33" s="670"/>
      <c r="DJ33" s="670"/>
      <c r="DK33" s="671"/>
      <c r="DL33" s="663">
        <v>890100</v>
      </c>
      <c r="DM33" s="670"/>
      <c r="DN33" s="670"/>
      <c r="DO33" s="670"/>
      <c r="DP33" s="670"/>
      <c r="DQ33" s="670"/>
      <c r="DR33" s="670"/>
      <c r="DS33" s="670"/>
      <c r="DT33" s="670"/>
      <c r="DU33" s="670"/>
      <c r="DV33" s="671"/>
      <c r="DW33" s="660">
        <v>42.6</v>
      </c>
      <c r="DX33" s="672"/>
      <c r="DY33" s="672"/>
      <c r="DZ33" s="672"/>
      <c r="EA33" s="672"/>
      <c r="EB33" s="672"/>
      <c r="EC33" s="684"/>
    </row>
    <row r="34" spans="2:133" ht="11.25" customHeight="1" x14ac:dyDescent="0.15">
      <c r="B34" s="654" t="s">
        <v>319</v>
      </c>
      <c r="C34" s="655"/>
      <c r="D34" s="655"/>
      <c r="E34" s="655"/>
      <c r="F34" s="655"/>
      <c r="G34" s="655"/>
      <c r="H34" s="655"/>
      <c r="I34" s="655"/>
      <c r="J34" s="655"/>
      <c r="K34" s="655"/>
      <c r="L34" s="655"/>
      <c r="M34" s="655"/>
      <c r="N34" s="655"/>
      <c r="O34" s="655"/>
      <c r="P34" s="655"/>
      <c r="Q34" s="656"/>
      <c r="R34" s="657">
        <v>198351</v>
      </c>
      <c r="S34" s="658"/>
      <c r="T34" s="658"/>
      <c r="U34" s="658"/>
      <c r="V34" s="658"/>
      <c r="W34" s="658"/>
      <c r="X34" s="658"/>
      <c r="Y34" s="659"/>
      <c r="Z34" s="695">
        <v>4.9000000000000004</v>
      </c>
      <c r="AA34" s="695"/>
      <c r="AB34" s="695"/>
      <c r="AC34" s="695"/>
      <c r="AD34" s="696" t="s">
        <v>131</v>
      </c>
      <c r="AE34" s="696"/>
      <c r="AF34" s="696"/>
      <c r="AG34" s="696"/>
      <c r="AH34" s="696"/>
      <c r="AI34" s="696"/>
      <c r="AJ34" s="696"/>
      <c r="AK34" s="696"/>
      <c r="AL34" s="660" t="s">
        <v>131</v>
      </c>
      <c r="AM34" s="661"/>
      <c r="AN34" s="661"/>
      <c r="AO34" s="697"/>
      <c r="AP34" s="216"/>
      <c r="AQ34" s="217"/>
      <c r="AS34" s="214"/>
      <c r="AT34" s="214"/>
      <c r="AU34" s="214"/>
      <c r="AV34" s="214"/>
      <c r="AW34" s="214"/>
      <c r="AX34" s="214"/>
      <c r="AY34" s="214"/>
      <c r="AZ34" s="214"/>
      <c r="BA34" s="214"/>
      <c r="BB34" s="214"/>
      <c r="BC34" s="214"/>
      <c r="BD34" s="214"/>
      <c r="BE34" s="214"/>
      <c r="BF34" s="214"/>
      <c r="BG34" s="217"/>
      <c r="BH34" s="217"/>
      <c r="BI34" s="217"/>
      <c r="BJ34" s="217"/>
      <c r="BK34" s="217"/>
      <c r="BL34" s="217"/>
      <c r="BM34" s="217"/>
      <c r="BN34" s="217"/>
      <c r="BO34" s="217"/>
      <c r="BP34" s="217"/>
      <c r="BQ34" s="217"/>
      <c r="BR34" s="217"/>
      <c r="BS34" s="217"/>
      <c r="BT34" s="217"/>
      <c r="BU34" s="217"/>
      <c r="BV34" s="217"/>
      <c r="BW34" s="217"/>
      <c r="BX34" s="217"/>
      <c r="BY34" s="217"/>
      <c r="BZ34" s="217"/>
      <c r="CA34" s="217"/>
      <c r="CB34" s="217"/>
      <c r="CD34" s="654" t="s">
        <v>320</v>
      </c>
      <c r="CE34" s="655"/>
      <c r="CF34" s="655"/>
      <c r="CG34" s="655"/>
      <c r="CH34" s="655"/>
      <c r="CI34" s="655"/>
      <c r="CJ34" s="655"/>
      <c r="CK34" s="655"/>
      <c r="CL34" s="655"/>
      <c r="CM34" s="655"/>
      <c r="CN34" s="655"/>
      <c r="CO34" s="655"/>
      <c r="CP34" s="655"/>
      <c r="CQ34" s="656"/>
      <c r="CR34" s="657">
        <v>694795</v>
      </c>
      <c r="CS34" s="658"/>
      <c r="CT34" s="658"/>
      <c r="CU34" s="658"/>
      <c r="CV34" s="658"/>
      <c r="CW34" s="658"/>
      <c r="CX34" s="658"/>
      <c r="CY34" s="659"/>
      <c r="CZ34" s="660">
        <v>17.8</v>
      </c>
      <c r="DA34" s="672"/>
      <c r="DB34" s="672"/>
      <c r="DC34" s="673"/>
      <c r="DD34" s="663">
        <v>445484</v>
      </c>
      <c r="DE34" s="658"/>
      <c r="DF34" s="658"/>
      <c r="DG34" s="658"/>
      <c r="DH34" s="658"/>
      <c r="DI34" s="658"/>
      <c r="DJ34" s="658"/>
      <c r="DK34" s="659"/>
      <c r="DL34" s="663">
        <v>379660</v>
      </c>
      <c r="DM34" s="658"/>
      <c r="DN34" s="658"/>
      <c r="DO34" s="658"/>
      <c r="DP34" s="658"/>
      <c r="DQ34" s="658"/>
      <c r="DR34" s="658"/>
      <c r="DS34" s="658"/>
      <c r="DT34" s="658"/>
      <c r="DU34" s="658"/>
      <c r="DV34" s="659"/>
      <c r="DW34" s="660">
        <v>18.2</v>
      </c>
      <c r="DX34" s="672"/>
      <c r="DY34" s="672"/>
      <c r="DZ34" s="672"/>
      <c r="EA34" s="672"/>
      <c r="EB34" s="672"/>
      <c r="EC34" s="684"/>
    </row>
    <row r="35" spans="2:133" ht="11.25" customHeight="1" x14ac:dyDescent="0.15">
      <c r="B35" s="654" t="s">
        <v>321</v>
      </c>
      <c r="C35" s="655"/>
      <c r="D35" s="655"/>
      <c r="E35" s="655"/>
      <c r="F35" s="655"/>
      <c r="G35" s="655"/>
      <c r="H35" s="655"/>
      <c r="I35" s="655"/>
      <c r="J35" s="655"/>
      <c r="K35" s="655"/>
      <c r="L35" s="655"/>
      <c r="M35" s="655"/>
      <c r="N35" s="655"/>
      <c r="O35" s="655"/>
      <c r="P35" s="655"/>
      <c r="Q35" s="656"/>
      <c r="R35" s="657">
        <v>264021</v>
      </c>
      <c r="S35" s="658"/>
      <c r="T35" s="658"/>
      <c r="U35" s="658"/>
      <c r="V35" s="658"/>
      <c r="W35" s="658"/>
      <c r="X35" s="658"/>
      <c r="Y35" s="659"/>
      <c r="Z35" s="695">
        <v>6.6</v>
      </c>
      <c r="AA35" s="695"/>
      <c r="AB35" s="695"/>
      <c r="AC35" s="695"/>
      <c r="AD35" s="696" t="s">
        <v>139</v>
      </c>
      <c r="AE35" s="696"/>
      <c r="AF35" s="696"/>
      <c r="AG35" s="696"/>
      <c r="AH35" s="696"/>
      <c r="AI35" s="696"/>
      <c r="AJ35" s="696"/>
      <c r="AK35" s="696"/>
      <c r="AL35" s="660" t="s">
        <v>131</v>
      </c>
      <c r="AM35" s="661"/>
      <c r="AN35" s="661"/>
      <c r="AO35" s="697"/>
      <c r="AP35" s="218"/>
      <c r="AQ35" s="715" t="s">
        <v>322</v>
      </c>
      <c r="AR35" s="716"/>
      <c r="AS35" s="716"/>
      <c r="AT35" s="716"/>
      <c r="AU35" s="716"/>
      <c r="AV35" s="716"/>
      <c r="AW35" s="716"/>
      <c r="AX35" s="716"/>
      <c r="AY35" s="716"/>
      <c r="AZ35" s="716"/>
      <c r="BA35" s="716"/>
      <c r="BB35" s="716"/>
      <c r="BC35" s="716"/>
      <c r="BD35" s="716"/>
      <c r="BE35" s="716"/>
      <c r="BF35" s="717"/>
      <c r="BG35" s="715" t="s">
        <v>323</v>
      </c>
      <c r="BH35" s="716"/>
      <c r="BI35" s="716"/>
      <c r="BJ35" s="716"/>
      <c r="BK35" s="716"/>
      <c r="BL35" s="716"/>
      <c r="BM35" s="716"/>
      <c r="BN35" s="716"/>
      <c r="BO35" s="716"/>
      <c r="BP35" s="716"/>
      <c r="BQ35" s="716"/>
      <c r="BR35" s="716"/>
      <c r="BS35" s="716"/>
      <c r="BT35" s="716"/>
      <c r="BU35" s="716"/>
      <c r="BV35" s="716"/>
      <c r="BW35" s="716"/>
      <c r="BX35" s="716"/>
      <c r="BY35" s="716"/>
      <c r="BZ35" s="716"/>
      <c r="CA35" s="716"/>
      <c r="CB35" s="717"/>
      <c r="CD35" s="654" t="s">
        <v>324</v>
      </c>
      <c r="CE35" s="655"/>
      <c r="CF35" s="655"/>
      <c r="CG35" s="655"/>
      <c r="CH35" s="655"/>
      <c r="CI35" s="655"/>
      <c r="CJ35" s="655"/>
      <c r="CK35" s="655"/>
      <c r="CL35" s="655"/>
      <c r="CM35" s="655"/>
      <c r="CN35" s="655"/>
      <c r="CO35" s="655"/>
      <c r="CP35" s="655"/>
      <c r="CQ35" s="656"/>
      <c r="CR35" s="657">
        <v>72084</v>
      </c>
      <c r="CS35" s="670"/>
      <c r="CT35" s="670"/>
      <c r="CU35" s="670"/>
      <c r="CV35" s="670"/>
      <c r="CW35" s="670"/>
      <c r="CX35" s="670"/>
      <c r="CY35" s="671"/>
      <c r="CZ35" s="660">
        <v>1.8</v>
      </c>
      <c r="DA35" s="672"/>
      <c r="DB35" s="672"/>
      <c r="DC35" s="673"/>
      <c r="DD35" s="663">
        <v>58496</v>
      </c>
      <c r="DE35" s="670"/>
      <c r="DF35" s="670"/>
      <c r="DG35" s="670"/>
      <c r="DH35" s="670"/>
      <c r="DI35" s="670"/>
      <c r="DJ35" s="670"/>
      <c r="DK35" s="671"/>
      <c r="DL35" s="663">
        <v>58496</v>
      </c>
      <c r="DM35" s="670"/>
      <c r="DN35" s="670"/>
      <c r="DO35" s="670"/>
      <c r="DP35" s="670"/>
      <c r="DQ35" s="670"/>
      <c r="DR35" s="670"/>
      <c r="DS35" s="670"/>
      <c r="DT35" s="670"/>
      <c r="DU35" s="670"/>
      <c r="DV35" s="671"/>
      <c r="DW35" s="660">
        <v>2.8</v>
      </c>
      <c r="DX35" s="672"/>
      <c r="DY35" s="672"/>
      <c r="DZ35" s="672"/>
      <c r="EA35" s="672"/>
      <c r="EB35" s="672"/>
      <c r="EC35" s="684"/>
    </row>
    <row r="36" spans="2:133" ht="11.25" customHeight="1" x14ac:dyDescent="0.15">
      <c r="B36" s="654" t="s">
        <v>325</v>
      </c>
      <c r="C36" s="655"/>
      <c r="D36" s="655"/>
      <c r="E36" s="655"/>
      <c r="F36" s="655"/>
      <c r="G36" s="655"/>
      <c r="H36" s="655"/>
      <c r="I36" s="655"/>
      <c r="J36" s="655"/>
      <c r="K36" s="655"/>
      <c r="L36" s="655"/>
      <c r="M36" s="655"/>
      <c r="N36" s="655"/>
      <c r="O36" s="655"/>
      <c r="P36" s="655"/>
      <c r="Q36" s="656"/>
      <c r="R36" s="657">
        <v>92286</v>
      </c>
      <c r="S36" s="658"/>
      <c r="T36" s="658"/>
      <c r="U36" s="658"/>
      <c r="V36" s="658"/>
      <c r="W36" s="658"/>
      <c r="X36" s="658"/>
      <c r="Y36" s="659"/>
      <c r="Z36" s="695">
        <v>2.2999999999999998</v>
      </c>
      <c r="AA36" s="695"/>
      <c r="AB36" s="695"/>
      <c r="AC36" s="695"/>
      <c r="AD36" s="696" t="s">
        <v>139</v>
      </c>
      <c r="AE36" s="696"/>
      <c r="AF36" s="696"/>
      <c r="AG36" s="696"/>
      <c r="AH36" s="696"/>
      <c r="AI36" s="696"/>
      <c r="AJ36" s="696"/>
      <c r="AK36" s="696"/>
      <c r="AL36" s="660" t="s">
        <v>131</v>
      </c>
      <c r="AM36" s="661"/>
      <c r="AN36" s="661"/>
      <c r="AO36" s="697"/>
      <c r="AP36" s="218"/>
      <c r="AQ36" s="706" t="s">
        <v>326</v>
      </c>
      <c r="AR36" s="707"/>
      <c r="AS36" s="707"/>
      <c r="AT36" s="707"/>
      <c r="AU36" s="707"/>
      <c r="AV36" s="707"/>
      <c r="AW36" s="707"/>
      <c r="AX36" s="707"/>
      <c r="AY36" s="708"/>
      <c r="AZ36" s="709">
        <v>94141</v>
      </c>
      <c r="BA36" s="710"/>
      <c r="BB36" s="710"/>
      <c r="BC36" s="710"/>
      <c r="BD36" s="710"/>
      <c r="BE36" s="710"/>
      <c r="BF36" s="711"/>
      <c r="BG36" s="712" t="s">
        <v>327</v>
      </c>
      <c r="BH36" s="713"/>
      <c r="BI36" s="713"/>
      <c r="BJ36" s="713"/>
      <c r="BK36" s="713"/>
      <c r="BL36" s="713"/>
      <c r="BM36" s="713"/>
      <c r="BN36" s="713"/>
      <c r="BO36" s="713"/>
      <c r="BP36" s="713"/>
      <c r="BQ36" s="713"/>
      <c r="BR36" s="713"/>
      <c r="BS36" s="713"/>
      <c r="BT36" s="713"/>
      <c r="BU36" s="714"/>
      <c r="BV36" s="709">
        <v>102</v>
      </c>
      <c r="BW36" s="710"/>
      <c r="BX36" s="710"/>
      <c r="BY36" s="710"/>
      <c r="BZ36" s="710"/>
      <c r="CA36" s="710"/>
      <c r="CB36" s="711"/>
      <c r="CD36" s="654" t="s">
        <v>328</v>
      </c>
      <c r="CE36" s="655"/>
      <c r="CF36" s="655"/>
      <c r="CG36" s="655"/>
      <c r="CH36" s="655"/>
      <c r="CI36" s="655"/>
      <c r="CJ36" s="655"/>
      <c r="CK36" s="655"/>
      <c r="CL36" s="655"/>
      <c r="CM36" s="655"/>
      <c r="CN36" s="655"/>
      <c r="CO36" s="655"/>
      <c r="CP36" s="655"/>
      <c r="CQ36" s="656"/>
      <c r="CR36" s="657">
        <v>850535</v>
      </c>
      <c r="CS36" s="658"/>
      <c r="CT36" s="658"/>
      <c r="CU36" s="658"/>
      <c r="CV36" s="658"/>
      <c r="CW36" s="658"/>
      <c r="CX36" s="658"/>
      <c r="CY36" s="659"/>
      <c r="CZ36" s="660">
        <v>21.8</v>
      </c>
      <c r="DA36" s="672"/>
      <c r="DB36" s="672"/>
      <c r="DC36" s="673"/>
      <c r="DD36" s="663">
        <v>520168</v>
      </c>
      <c r="DE36" s="658"/>
      <c r="DF36" s="658"/>
      <c r="DG36" s="658"/>
      <c r="DH36" s="658"/>
      <c r="DI36" s="658"/>
      <c r="DJ36" s="658"/>
      <c r="DK36" s="659"/>
      <c r="DL36" s="663">
        <v>385168</v>
      </c>
      <c r="DM36" s="658"/>
      <c r="DN36" s="658"/>
      <c r="DO36" s="658"/>
      <c r="DP36" s="658"/>
      <c r="DQ36" s="658"/>
      <c r="DR36" s="658"/>
      <c r="DS36" s="658"/>
      <c r="DT36" s="658"/>
      <c r="DU36" s="658"/>
      <c r="DV36" s="659"/>
      <c r="DW36" s="660">
        <v>18.399999999999999</v>
      </c>
      <c r="DX36" s="672"/>
      <c r="DY36" s="672"/>
      <c r="DZ36" s="672"/>
      <c r="EA36" s="672"/>
      <c r="EB36" s="672"/>
      <c r="EC36" s="684"/>
    </row>
    <row r="37" spans="2:133" ht="11.25" customHeight="1" x14ac:dyDescent="0.15">
      <c r="B37" s="654" t="s">
        <v>329</v>
      </c>
      <c r="C37" s="655"/>
      <c r="D37" s="655"/>
      <c r="E37" s="655"/>
      <c r="F37" s="655"/>
      <c r="G37" s="655"/>
      <c r="H37" s="655"/>
      <c r="I37" s="655"/>
      <c r="J37" s="655"/>
      <c r="K37" s="655"/>
      <c r="L37" s="655"/>
      <c r="M37" s="655"/>
      <c r="N37" s="655"/>
      <c r="O37" s="655"/>
      <c r="P37" s="655"/>
      <c r="Q37" s="656"/>
      <c r="R37" s="657">
        <v>172978</v>
      </c>
      <c r="S37" s="658"/>
      <c r="T37" s="658"/>
      <c r="U37" s="658"/>
      <c r="V37" s="658"/>
      <c r="W37" s="658"/>
      <c r="X37" s="658"/>
      <c r="Y37" s="659"/>
      <c r="Z37" s="695">
        <v>4.3</v>
      </c>
      <c r="AA37" s="695"/>
      <c r="AB37" s="695"/>
      <c r="AC37" s="695"/>
      <c r="AD37" s="696">
        <v>13</v>
      </c>
      <c r="AE37" s="696"/>
      <c r="AF37" s="696"/>
      <c r="AG37" s="696"/>
      <c r="AH37" s="696"/>
      <c r="AI37" s="696"/>
      <c r="AJ37" s="696"/>
      <c r="AK37" s="696"/>
      <c r="AL37" s="660">
        <v>0</v>
      </c>
      <c r="AM37" s="661"/>
      <c r="AN37" s="661"/>
      <c r="AO37" s="697"/>
      <c r="AQ37" s="690" t="s">
        <v>330</v>
      </c>
      <c r="AR37" s="691"/>
      <c r="AS37" s="691"/>
      <c r="AT37" s="691"/>
      <c r="AU37" s="691"/>
      <c r="AV37" s="691"/>
      <c r="AW37" s="691"/>
      <c r="AX37" s="691"/>
      <c r="AY37" s="692"/>
      <c r="AZ37" s="657">
        <v>12446</v>
      </c>
      <c r="BA37" s="658"/>
      <c r="BB37" s="658"/>
      <c r="BC37" s="658"/>
      <c r="BD37" s="670"/>
      <c r="BE37" s="670"/>
      <c r="BF37" s="693"/>
      <c r="BG37" s="654" t="s">
        <v>331</v>
      </c>
      <c r="BH37" s="655"/>
      <c r="BI37" s="655"/>
      <c r="BJ37" s="655"/>
      <c r="BK37" s="655"/>
      <c r="BL37" s="655"/>
      <c r="BM37" s="655"/>
      <c r="BN37" s="655"/>
      <c r="BO37" s="655"/>
      <c r="BP37" s="655"/>
      <c r="BQ37" s="655"/>
      <c r="BR37" s="655"/>
      <c r="BS37" s="655"/>
      <c r="BT37" s="655"/>
      <c r="BU37" s="656"/>
      <c r="BV37" s="657">
        <v>-768</v>
      </c>
      <c r="BW37" s="658"/>
      <c r="BX37" s="658"/>
      <c r="BY37" s="658"/>
      <c r="BZ37" s="658"/>
      <c r="CA37" s="658"/>
      <c r="CB37" s="694"/>
      <c r="CD37" s="654" t="s">
        <v>332</v>
      </c>
      <c r="CE37" s="655"/>
      <c r="CF37" s="655"/>
      <c r="CG37" s="655"/>
      <c r="CH37" s="655"/>
      <c r="CI37" s="655"/>
      <c r="CJ37" s="655"/>
      <c r="CK37" s="655"/>
      <c r="CL37" s="655"/>
      <c r="CM37" s="655"/>
      <c r="CN37" s="655"/>
      <c r="CO37" s="655"/>
      <c r="CP37" s="655"/>
      <c r="CQ37" s="656"/>
      <c r="CR37" s="657">
        <v>221682</v>
      </c>
      <c r="CS37" s="670"/>
      <c r="CT37" s="670"/>
      <c r="CU37" s="670"/>
      <c r="CV37" s="670"/>
      <c r="CW37" s="670"/>
      <c r="CX37" s="670"/>
      <c r="CY37" s="671"/>
      <c r="CZ37" s="660">
        <v>5.7</v>
      </c>
      <c r="DA37" s="672"/>
      <c r="DB37" s="672"/>
      <c r="DC37" s="673"/>
      <c r="DD37" s="663">
        <v>214398</v>
      </c>
      <c r="DE37" s="670"/>
      <c r="DF37" s="670"/>
      <c r="DG37" s="670"/>
      <c r="DH37" s="670"/>
      <c r="DI37" s="670"/>
      <c r="DJ37" s="670"/>
      <c r="DK37" s="671"/>
      <c r="DL37" s="663">
        <v>214398</v>
      </c>
      <c r="DM37" s="670"/>
      <c r="DN37" s="670"/>
      <c r="DO37" s="670"/>
      <c r="DP37" s="670"/>
      <c r="DQ37" s="670"/>
      <c r="DR37" s="670"/>
      <c r="DS37" s="670"/>
      <c r="DT37" s="670"/>
      <c r="DU37" s="670"/>
      <c r="DV37" s="671"/>
      <c r="DW37" s="660">
        <v>10.3</v>
      </c>
      <c r="DX37" s="672"/>
      <c r="DY37" s="672"/>
      <c r="DZ37" s="672"/>
      <c r="EA37" s="672"/>
      <c r="EB37" s="672"/>
      <c r="EC37" s="684"/>
    </row>
    <row r="38" spans="2:133" ht="11.25" customHeight="1" x14ac:dyDescent="0.15">
      <c r="B38" s="654" t="s">
        <v>333</v>
      </c>
      <c r="C38" s="655"/>
      <c r="D38" s="655"/>
      <c r="E38" s="655"/>
      <c r="F38" s="655"/>
      <c r="G38" s="655"/>
      <c r="H38" s="655"/>
      <c r="I38" s="655"/>
      <c r="J38" s="655"/>
      <c r="K38" s="655"/>
      <c r="L38" s="655"/>
      <c r="M38" s="655"/>
      <c r="N38" s="655"/>
      <c r="O38" s="655"/>
      <c r="P38" s="655"/>
      <c r="Q38" s="656"/>
      <c r="R38" s="657">
        <v>236900</v>
      </c>
      <c r="S38" s="658"/>
      <c r="T38" s="658"/>
      <c r="U38" s="658"/>
      <c r="V38" s="658"/>
      <c r="W38" s="658"/>
      <c r="X38" s="658"/>
      <c r="Y38" s="659"/>
      <c r="Z38" s="695">
        <v>5.9</v>
      </c>
      <c r="AA38" s="695"/>
      <c r="AB38" s="695"/>
      <c r="AC38" s="695"/>
      <c r="AD38" s="696" t="s">
        <v>131</v>
      </c>
      <c r="AE38" s="696"/>
      <c r="AF38" s="696"/>
      <c r="AG38" s="696"/>
      <c r="AH38" s="696"/>
      <c r="AI38" s="696"/>
      <c r="AJ38" s="696"/>
      <c r="AK38" s="696"/>
      <c r="AL38" s="660" t="s">
        <v>131</v>
      </c>
      <c r="AM38" s="661"/>
      <c r="AN38" s="661"/>
      <c r="AO38" s="697"/>
      <c r="AQ38" s="690" t="s">
        <v>334</v>
      </c>
      <c r="AR38" s="691"/>
      <c r="AS38" s="691"/>
      <c r="AT38" s="691"/>
      <c r="AU38" s="691"/>
      <c r="AV38" s="691"/>
      <c r="AW38" s="691"/>
      <c r="AX38" s="691"/>
      <c r="AY38" s="692"/>
      <c r="AZ38" s="657">
        <v>2705</v>
      </c>
      <c r="BA38" s="658"/>
      <c r="BB38" s="658"/>
      <c r="BC38" s="658"/>
      <c r="BD38" s="670"/>
      <c r="BE38" s="670"/>
      <c r="BF38" s="693"/>
      <c r="BG38" s="654" t="s">
        <v>335</v>
      </c>
      <c r="BH38" s="655"/>
      <c r="BI38" s="655"/>
      <c r="BJ38" s="655"/>
      <c r="BK38" s="655"/>
      <c r="BL38" s="655"/>
      <c r="BM38" s="655"/>
      <c r="BN38" s="655"/>
      <c r="BO38" s="655"/>
      <c r="BP38" s="655"/>
      <c r="BQ38" s="655"/>
      <c r="BR38" s="655"/>
      <c r="BS38" s="655"/>
      <c r="BT38" s="655"/>
      <c r="BU38" s="656"/>
      <c r="BV38" s="657">
        <v>363</v>
      </c>
      <c r="BW38" s="658"/>
      <c r="BX38" s="658"/>
      <c r="BY38" s="658"/>
      <c r="BZ38" s="658"/>
      <c r="CA38" s="658"/>
      <c r="CB38" s="694"/>
      <c r="CD38" s="654" t="s">
        <v>336</v>
      </c>
      <c r="CE38" s="655"/>
      <c r="CF38" s="655"/>
      <c r="CG38" s="655"/>
      <c r="CH38" s="655"/>
      <c r="CI38" s="655"/>
      <c r="CJ38" s="655"/>
      <c r="CK38" s="655"/>
      <c r="CL38" s="655"/>
      <c r="CM38" s="655"/>
      <c r="CN38" s="655"/>
      <c r="CO38" s="655"/>
      <c r="CP38" s="655"/>
      <c r="CQ38" s="656"/>
      <c r="CR38" s="657">
        <v>91436</v>
      </c>
      <c r="CS38" s="658"/>
      <c r="CT38" s="658"/>
      <c r="CU38" s="658"/>
      <c r="CV38" s="658"/>
      <c r="CW38" s="658"/>
      <c r="CX38" s="658"/>
      <c r="CY38" s="659"/>
      <c r="CZ38" s="660">
        <v>2.2999999999999998</v>
      </c>
      <c r="DA38" s="672"/>
      <c r="DB38" s="672"/>
      <c r="DC38" s="673"/>
      <c r="DD38" s="663">
        <v>66776</v>
      </c>
      <c r="DE38" s="658"/>
      <c r="DF38" s="658"/>
      <c r="DG38" s="658"/>
      <c r="DH38" s="658"/>
      <c r="DI38" s="658"/>
      <c r="DJ38" s="658"/>
      <c r="DK38" s="659"/>
      <c r="DL38" s="663">
        <v>66776</v>
      </c>
      <c r="DM38" s="658"/>
      <c r="DN38" s="658"/>
      <c r="DO38" s="658"/>
      <c r="DP38" s="658"/>
      <c r="DQ38" s="658"/>
      <c r="DR38" s="658"/>
      <c r="DS38" s="658"/>
      <c r="DT38" s="658"/>
      <c r="DU38" s="658"/>
      <c r="DV38" s="659"/>
      <c r="DW38" s="660">
        <v>3.2</v>
      </c>
      <c r="DX38" s="672"/>
      <c r="DY38" s="672"/>
      <c r="DZ38" s="672"/>
      <c r="EA38" s="672"/>
      <c r="EB38" s="672"/>
      <c r="EC38" s="684"/>
    </row>
    <row r="39" spans="2:133" ht="11.25" customHeight="1" x14ac:dyDescent="0.15">
      <c r="B39" s="654" t="s">
        <v>337</v>
      </c>
      <c r="C39" s="655"/>
      <c r="D39" s="655"/>
      <c r="E39" s="655"/>
      <c r="F39" s="655"/>
      <c r="G39" s="655"/>
      <c r="H39" s="655"/>
      <c r="I39" s="655"/>
      <c r="J39" s="655"/>
      <c r="K39" s="655"/>
      <c r="L39" s="655"/>
      <c r="M39" s="655"/>
      <c r="N39" s="655"/>
      <c r="O39" s="655"/>
      <c r="P39" s="655"/>
      <c r="Q39" s="656"/>
      <c r="R39" s="657" t="s">
        <v>131</v>
      </c>
      <c r="S39" s="658"/>
      <c r="T39" s="658"/>
      <c r="U39" s="658"/>
      <c r="V39" s="658"/>
      <c r="W39" s="658"/>
      <c r="X39" s="658"/>
      <c r="Y39" s="659"/>
      <c r="Z39" s="695" t="s">
        <v>131</v>
      </c>
      <c r="AA39" s="695"/>
      <c r="AB39" s="695"/>
      <c r="AC39" s="695"/>
      <c r="AD39" s="696" t="s">
        <v>131</v>
      </c>
      <c r="AE39" s="696"/>
      <c r="AF39" s="696"/>
      <c r="AG39" s="696"/>
      <c r="AH39" s="696"/>
      <c r="AI39" s="696"/>
      <c r="AJ39" s="696"/>
      <c r="AK39" s="696"/>
      <c r="AL39" s="660" t="s">
        <v>131</v>
      </c>
      <c r="AM39" s="661"/>
      <c r="AN39" s="661"/>
      <c r="AO39" s="697"/>
      <c r="AQ39" s="690" t="s">
        <v>338</v>
      </c>
      <c r="AR39" s="691"/>
      <c r="AS39" s="691"/>
      <c r="AT39" s="691"/>
      <c r="AU39" s="691"/>
      <c r="AV39" s="691"/>
      <c r="AW39" s="691"/>
      <c r="AX39" s="691"/>
      <c r="AY39" s="692"/>
      <c r="AZ39" s="657" t="s">
        <v>131</v>
      </c>
      <c r="BA39" s="658"/>
      <c r="BB39" s="658"/>
      <c r="BC39" s="658"/>
      <c r="BD39" s="670"/>
      <c r="BE39" s="670"/>
      <c r="BF39" s="693"/>
      <c r="BG39" s="654" t="s">
        <v>339</v>
      </c>
      <c r="BH39" s="655"/>
      <c r="BI39" s="655"/>
      <c r="BJ39" s="655"/>
      <c r="BK39" s="655"/>
      <c r="BL39" s="655"/>
      <c r="BM39" s="655"/>
      <c r="BN39" s="655"/>
      <c r="BO39" s="655"/>
      <c r="BP39" s="655"/>
      <c r="BQ39" s="655"/>
      <c r="BR39" s="655"/>
      <c r="BS39" s="655"/>
      <c r="BT39" s="655"/>
      <c r="BU39" s="656"/>
      <c r="BV39" s="657">
        <v>658</v>
      </c>
      <c r="BW39" s="658"/>
      <c r="BX39" s="658"/>
      <c r="BY39" s="658"/>
      <c r="BZ39" s="658"/>
      <c r="CA39" s="658"/>
      <c r="CB39" s="694"/>
      <c r="CD39" s="654" t="s">
        <v>340</v>
      </c>
      <c r="CE39" s="655"/>
      <c r="CF39" s="655"/>
      <c r="CG39" s="655"/>
      <c r="CH39" s="655"/>
      <c r="CI39" s="655"/>
      <c r="CJ39" s="655"/>
      <c r="CK39" s="655"/>
      <c r="CL39" s="655"/>
      <c r="CM39" s="655"/>
      <c r="CN39" s="655"/>
      <c r="CO39" s="655"/>
      <c r="CP39" s="655"/>
      <c r="CQ39" s="656"/>
      <c r="CR39" s="657">
        <v>395972</v>
      </c>
      <c r="CS39" s="670"/>
      <c r="CT39" s="670"/>
      <c r="CU39" s="670"/>
      <c r="CV39" s="670"/>
      <c r="CW39" s="670"/>
      <c r="CX39" s="670"/>
      <c r="CY39" s="671"/>
      <c r="CZ39" s="660">
        <v>10.199999999999999</v>
      </c>
      <c r="DA39" s="672"/>
      <c r="DB39" s="672"/>
      <c r="DC39" s="673"/>
      <c r="DD39" s="663">
        <v>137542</v>
      </c>
      <c r="DE39" s="670"/>
      <c r="DF39" s="670"/>
      <c r="DG39" s="670"/>
      <c r="DH39" s="670"/>
      <c r="DI39" s="670"/>
      <c r="DJ39" s="670"/>
      <c r="DK39" s="671"/>
      <c r="DL39" s="663" t="s">
        <v>131</v>
      </c>
      <c r="DM39" s="670"/>
      <c r="DN39" s="670"/>
      <c r="DO39" s="670"/>
      <c r="DP39" s="670"/>
      <c r="DQ39" s="670"/>
      <c r="DR39" s="670"/>
      <c r="DS39" s="670"/>
      <c r="DT39" s="670"/>
      <c r="DU39" s="670"/>
      <c r="DV39" s="671"/>
      <c r="DW39" s="660" t="s">
        <v>139</v>
      </c>
      <c r="DX39" s="672"/>
      <c r="DY39" s="672"/>
      <c r="DZ39" s="672"/>
      <c r="EA39" s="672"/>
      <c r="EB39" s="672"/>
      <c r="EC39" s="684"/>
    </row>
    <row r="40" spans="2:133" ht="11.25" customHeight="1" x14ac:dyDescent="0.15">
      <c r="B40" s="654" t="s">
        <v>341</v>
      </c>
      <c r="C40" s="655"/>
      <c r="D40" s="655"/>
      <c r="E40" s="655"/>
      <c r="F40" s="655"/>
      <c r="G40" s="655"/>
      <c r="H40" s="655"/>
      <c r="I40" s="655"/>
      <c r="J40" s="655"/>
      <c r="K40" s="655"/>
      <c r="L40" s="655"/>
      <c r="M40" s="655"/>
      <c r="N40" s="655"/>
      <c r="O40" s="655"/>
      <c r="P40" s="655"/>
      <c r="Q40" s="656"/>
      <c r="R40" s="657">
        <v>16000</v>
      </c>
      <c r="S40" s="658"/>
      <c r="T40" s="658"/>
      <c r="U40" s="658"/>
      <c r="V40" s="658"/>
      <c r="W40" s="658"/>
      <c r="X40" s="658"/>
      <c r="Y40" s="659"/>
      <c r="Z40" s="695">
        <v>0.4</v>
      </c>
      <c r="AA40" s="695"/>
      <c r="AB40" s="695"/>
      <c r="AC40" s="695"/>
      <c r="AD40" s="696" t="s">
        <v>131</v>
      </c>
      <c r="AE40" s="696"/>
      <c r="AF40" s="696"/>
      <c r="AG40" s="696"/>
      <c r="AH40" s="696"/>
      <c r="AI40" s="696"/>
      <c r="AJ40" s="696"/>
      <c r="AK40" s="696"/>
      <c r="AL40" s="660" t="s">
        <v>139</v>
      </c>
      <c r="AM40" s="661"/>
      <c r="AN40" s="661"/>
      <c r="AO40" s="697"/>
      <c r="AQ40" s="690" t="s">
        <v>342</v>
      </c>
      <c r="AR40" s="691"/>
      <c r="AS40" s="691"/>
      <c r="AT40" s="691"/>
      <c r="AU40" s="691"/>
      <c r="AV40" s="691"/>
      <c r="AW40" s="691"/>
      <c r="AX40" s="691"/>
      <c r="AY40" s="692"/>
      <c r="AZ40" s="657" t="s">
        <v>131</v>
      </c>
      <c r="BA40" s="658"/>
      <c r="BB40" s="658"/>
      <c r="BC40" s="658"/>
      <c r="BD40" s="670"/>
      <c r="BE40" s="670"/>
      <c r="BF40" s="693"/>
      <c r="BG40" s="698" t="s">
        <v>343</v>
      </c>
      <c r="BH40" s="699"/>
      <c r="BI40" s="699"/>
      <c r="BJ40" s="699"/>
      <c r="BK40" s="699"/>
      <c r="BL40" s="219"/>
      <c r="BM40" s="655" t="s">
        <v>344</v>
      </c>
      <c r="BN40" s="655"/>
      <c r="BO40" s="655"/>
      <c r="BP40" s="655"/>
      <c r="BQ40" s="655"/>
      <c r="BR40" s="655"/>
      <c r="BS40" s="655"/>
      <c r="BT40" s="655"/>
      <c r="BU40" s="656"/>
      <c r="BV40" s="657">
        <v>160</v>
      </c>
      <c r="BW40" s="658"/>
      <c r="BX40" s="658"/>
      <c r="BY40" s="658"/>
      <c r="BZ40" s="658"/>
      <c r="CA40" s="658"/>
      <c r="CB40" s="694"/>
      <c r="CD40" s="654" t="s">
        <v>345</v>
      </c>
      <c r="CE40" s="655"/>
      <c r="CF40" s="655"/>
      <c r="CG40" s="655"/>
      <c r="CH40" s="655"/>
      <c r="CI40" s="655"/>
      <c r="CJ40" s="655"/>
      <c r="CK40" s="655"/>
      <c r="CL40" s="655"/>
      <c r="CM40" s="655"/>
      <c r="CN40" s="655"/>
      <c r="CO40" s="655"/>
      <c r="CP40" s="655"/>
      <c r="CQ40" s="656"/>
      <c r="CR40" s="657">
        <v>8000</v>
      </c>
      <c r="CS40" s="658"/>
      <c r="CT40" s="658"/>
      <c r="CU40" s="658"/>
      <c r="CV40" s="658"/>
      <c r="CW40" s="658"/>
      <c r="CX40" s="658"/>
      <c r="CY40" s="659"/>
      <c r="CZ40" s="660">
        <v>0.2</v>
      </c>
      <c r="DA40" s="672"/>
      <c r="DB40" s="672"/>
      <c r="DC40" s="673"/>
      <c r="DD40" s="663" t="s">
        <v>131</v>
      </c>
      <c r="DE40" s="658"/>
      <c r="DF40" s="658"/>
      <c r="DG40" s="658"/>
      <c r="DH40" s="658"/>
      <c r="DI40" s="658"/>
      <c r="DJ40" s="658"/>
      <c r="DK40" s="659"/>
      <c r="DL40" s="663" t="s">
        <v>131</v>
      </c>
      <c r="DM40" s="658"/>
      <c r="DN40" s="658"/>
      <c r="DO40" s="658"/>
      <c r="DP40" s="658"/>
      <c r="DQ40" s="658"/>
      <c r="DR40" s="658"/>
      <c r="DS40" s="658"/>
      <c r="DT40" s="658"/>
      <c r="DU40" s="658"/>
      <c r="DV40" s="659"/>
      <c r="DW40" s="660" t="s">
        <v>131</v>
      </c>
      <c r="DX40" s="672"/>
      <c r="DY40" s="672"/>
      <c r="DZ40" s="672"/>
      <c r="EA40" s="672"/>
      <c r="EB40" s="672"/>
      <c r="EC40" s="684"/>
    </row>
    <row r="41" spans="2:133" ht="11.25" customHeight="1" x14ac:dyDescent="0.15">
      <c r="B41" s="638" t="s">
        <v>346</v>
      </c>
      <c r="C41" s="639"/>
      <c r="D41" s="639"/>
      <c r="E41" s="639"/>
      <c r="F41" s="639"/>
      <c r="G41" s="639"/>
      <c r="H41" s="639"/>
      <c r="I41" s="639"/>
      <c r="J41" s="639"/>
      <c r="K41" s="639"/>
      <c r="L41" s="639"/>
      <c r="M41" s="639"/>
      <c r="N41" s="639"/>
      <c r="O41" s="639"/>
      <c r="P41" s="639"/>
      <c r="Q41" s="640"/>
      <c r="R41" s="641">
        <v>4010580</v>
      </c>
      <c r="S41" s="682"/>
      <c r="T41" s="682"/>
      <c r="U41" s="682"/>
      <c r="V41" s="682"/>
      <c r="W41" s="682"/>
      <c r="X41" s="682"/>
      <c r="Y41" s="685"/>
      <c r="Z41" s="686">
        <v>100</v>
      </c>
      <c r="AA41" s="686"/>
      <c r="AB41" s="686"/>
      <c r="AC41" s="686"/>
      <c r="AD41" s="687">
        <v>2075628</v>
      </c>
      <c r="AE41" s="687"/>
      <c r="AF41" s="687"/>
      <c r="AG41" s="687"/>
      <c r="AH41" s="687"/>
      <c r="AI41" s="687"/>
      <c r="AJ41" s="687"/>
      <c r="AK41" s="687"/>
      <c r="AL41" s="644">
        <v>100</v>
      </c>
      <c r="AM41" s="688"/>
      <c r="AN41" s="688"/>
      <c r="AO41" s="689"/>
      <c r="AQ41" s="690" t="s">
        <v>347</v>
      </c>
      <c r="AR41" s="691"/>
      <c r="AS41" s="691"/>
      <c r="AT41" s="691"/>
      <c r="AU41" s="691"/>
      <c r="AV41" s="691"/>
      <c r="AW41" s="691"/>
      <c r="AX41" s="691"/>
      <c r="AY41" s="692"/>
      <c r="AZ41" s="657">
        <v>47009</v>
      </c>
      <c r="BA41" s="658"/>
      <c r="BB41" s="658"/>
      <c r="BC41" s="658"/>
      <c r="BD41" s="670"/>
      <c r="BE41" s="670"/>
      <c r="BF41" s="693"/>
      <c r="BG41" s="698"/>
      <c r="BH41" s="699"/>
      <c r="BI41" s="699"/>
      <c r="BJ41" s="699"/>
      <c r="BK41" s="699"/>
      <c r="BL41" s="219"/>
      <c r="BM41" s="655" t="s">
        <v>348</v>
      </c>
      <c r="BN41" s="655"/>
      <c r="BO41" s="655"/>
      <c r="BP41" s="655"/>
      <c r="BQ41" s="655"/>
      <c r="BR41" s="655"/>
      <c r="BS41" s="655"/>
      <c r="BT41" s="655"/>
      <c r="BU41" s="656"/>
      <c r="BV41" s="657" t="s">
        <v>131</v>
      </c>
      <c r="BW41" s="658"/>
      <c r="BX41" s="658"/>
      <c r="BY41" s="658"/>
      <c r="BZ41" s="658"/>
      <c r="CA41" s="658"/>
      <c r="CB41" s="694"/>
      <c r="CD41" s="654" t="s">
        <v>349</v>
      </c>
      <c r="CE41" s="655"/>
      <c r="CF41" s="655"/>
      <c r="CG41" s="655"/>
      <c r="CH41" s="655"/>
      <c r="CI41" s="655"/>
      <c r="CJ41" s="655"/>
      <c r="CK41" s="655"/>
      <c r="CL41" s="655"/>
      <c r="CM41" s="655"/>
      <c r="CN41" s="655"/>
      <c r="CO41" s="655"/>
      <c r="CP41" s="655"/>
      <c r="CQ41" s="656"/>
      <c r="CR41" s="657" t="s">
        <v>350</v>
      </c>
      <c r="CS41" s="670"/>
      <c r="CT41" s="670"/>
      <c r="CU41" s="670"/>
      <c r="CV41" s="670"/>
      <c r="CW41" s="670"/>
      <c r="CX41" s="670"/>
      <c r="CY41" s="671"/>
      <c r="CZ41" s="660" t="s">
        <v>350</v>
      </c>
      <c r="DA41" s="672"/>
      <c r="DB41" s="672"/>
      <c r="DC41" s="673"/>
      <c r="DD41" s="663" t="s">
        <v>350</v>
      </c>
      <c r="DE41" s="670"/>
      <c r="DF41" s="670"/>
      <c r="DG41" s="670"/>
      <c r="DH41" s="670"/>
      <c r="DI41" s="670"/>
      <c r="DJ41" s="670"/>
      <c r="DK41" s="671"/>
      <c r="DL41" s="664"/>
      <c r="DM41" s="665"/>
      <c r="DN41" s="665"/>
      <c r="DO41" s="665"/>
      <c r="DP41" s="665"/>
      <c r="DQ41" s="665"/>
      <c r="DR41" s="665"/>
      <c r="DS41" s="665"/>
      <c r="DT41" s="665"/>
      <c r="DU41" s="665"/>
      <c r="DV41" s="666"/>
      <c r="DW41" s="667"/>
      <c r="DX41" s="668"/>
      <c r="DY41" s="668"/>
      <c r="DZ41" s="668"/>
      <c r="EA41" s="668"/>
      <c r="EB41" s="668"/>
      <c r="EC41" s="669"/>
    </row>
    <row r="42" spans="2:133" ht="11.25" customHeight="1" x14ac:dyDescent="0.15">
      <c r="AQ42" s="702" t="s">
        <v>351</v>
      </c>
      <c r="AR42" s="703"/>
      <c r="AS42" s="703"/>
      <c r="AT42" s="703"/>
      <c r="AU42" s="703"/>
      <c r="AV42" s="703"/>
      <c r="AW42" s="703"/>
      <c r="AX42" s="703"/>
      <c r="AY42" s="704"/>
      <c r="AZ42" s="641">
        <v>31981</v>
      </c>
      <c r="BA42" s="682"/>
      <c r="BB42" s="682"/>
      <c r="BC42" s="682"/>
      <c r="BD42" s="642"/>
      <c r="BE42" s="642"/>
      <c r="BF42" s="705"/>
      <c r="BG42" s="700"/>
      <c r="BH42" s="701"/>
      <c r="BI42" s="701"/>
      <c r="BJ42" s="701"/>
      <c r="BK42" s="701"/>
      <c r="BL42" s="220"/>
      <c r="BM42" s="639" t="s">
        <v>352</v>
      </c>
      <c r="BN42" s="639"/>
      <c r="BO42" s="639"/>
      <c r="BP42" s="639"/>
      <c r="BQ42" s="639"/>
      <c r="BR42" s="639"/>
      <c r="BS42" s="639"/>
      <c r="BT42" s="639"/>
      <c r="BU42" s="640"/>
      <c r="BV42" s="641" t="s">
        <v>350</v>
      </c>
      <c r="BW42" s="682"/>
      <c r="BX42" s="682"/>
      <c r="BY42" s="682"/>
      <c r="BZ42" s="682"/>
      <c r="CA42" s="682"/>
      <c r="CB42" s="683"/>
      <c r="CD42" s="654" t="s">
        <v>353</v>
      </c>
      <c r="CE42" s="655"/>
      <c r="CF42" s="655"/>
      <c r="CG42" s="655"/>
      <c r="CH42" s="655"/>
      <c r="CI42" s="655"/>
      <c r="CJ42" s="655"/>
      <c r="CK42" s="655"/>
      <c r="CL42" s="655"/>
      <c r="CM42" s="655"/>
      <c r="CN42" s="655"/>
      <c r="CO42" s="655"/>
      <c r="CP42" s="655"/>
      <c r="CQ42" s="656"/>
      <c r="CR42" s="657">
        <v>508535</v>
      </c>
      <c r="CS42" s="670"/>
      <c r="CT42" s="670"/>
      <c r="CU42" s="670"/>
      <c r="CV42" s="670"/>
      <c r="CW42" s="670"/>
      <c r="CX42" s="670"/>
      <c r="CY42" s="671"/>
      <c r="CZ42" s="660">
        <v>13</v>
      </c>
      <c r="DA42" s="672"/>
      <c r="DB42" s="672"/>
      <c r="DC42" s="673"/>
      <c r="DD42" s="663">
        <v>91229</v>
      </c>
      <c r="DE42" s="670"/>
      <c r="DF42" s="670"/>
      <c r="DG42" s="670"/>
      <c r="DH42" s="670"/>
      <c r="DI42" s="670"/>
      <c r="DJ42" s="670"/>
      <c r="DK42" s="671"/>
      <c r="DL42" s="664"/>
      <c r="DM42" s="665"/>
      <c r="DN42" s="665"/>
      <c r="DO42" s="665"/>
      <c r="DP42" s="665"/>
      <c r="DQ42" s="665"/>
      <c r="DR42" s="665"/>
      <c r="DS42" s="665"/>
      <c r="DT42" s="665"/>
      <c r="DU42" s="665"/>
      <c r="DV42" s="666"/>
      <c r="DW42" s="667"/>
      <c r="DX42" s="668"/>
      <c r="DY42" s="668"/>
      <c r="DZ42" s="668"/>
      <c r="EA42" s="668"/>
      <c r="EB42" s="668"/>
      <c r="EC42" s="669"/>
    </row>
    <row r="43" spans="2:133" ht="11.25" customHeight="1" x14ac:dyDescent="0.15">
      <c r="B43" s="210" t="s">
        <v>354</v>
      </c>
      <c r="CD43" s="654" t="s">
        <v>355</v>
      </c>
      <c r="CE43" s="655"/>
      <c r="CF43" s="655"/>
      <c r="CG43" s="655"/>
      <c r="CH43" s="655"/>
      <c r="CI43" s="655"/>
      <c r="CJ43" s="655"/>
      <c r="CK43" s="655"/>
      <c r="CL43" s="655"/>
      <c r="CM43" s="655"/>
      <c r="CN43" s="655"/>
      <c r="CO43" s="655"/>
      <c r="CP43" s="655"/>
      <c r="CQ43" s="656"/>
      <c r="CR43" s="657">
        <v>18000</v>
      </c>
      <c r="CS43" s="670"/>
      <c r="CT43" s="670"/>
      <c r="CU43" s="670"/>
      <c r="CV43" s="670"/>
      <c r="CW43" s="670"/>
      <c r="CX43" s="670"/>
      <c r="CY43" s="671"/>
      <c r="CZ43" s="660">
        <v>0.5</v>
      </c>
      <c r="DA43" s="672"/>
      <c r="DB43" s="672"/>
      <c r="DC43" s="673"/>
      <c r="DD43" s="663">
        <v>18000</v>
      </c>
      <c r="DE43" s="670"/>
      <c r="DF43" s="670"/>
      <c r="DG43" s="670"/>
      <c r="DH43" s="670"/>
      <c r="DI43" s="670"/>
      <c r="DJ43" s="670"/>
      <c r="DK43" s="671"/>
      <c r="DL43" s="664"/>
      <c r="DM43" s="665"/>
      <c r="DN43" s="665"/>
      <c r="DO43" s="665"/>
      <c r="DP43" s="665"/>
      <c r="DQ43" s="665"/>
      <c r="DR43" s="665"/>
      <c r="DS43" s="665"/>
      <c r="DT43" s="665"/>
      <c r="DU43" s="665"/>
      <c r="DV43" s="666"/>
      <c r="DW43" s="667"/>
      <c r="DX43" s="668"/>
      <c r="DY43" s="668"/>
      <c r="DZ43" s="668"/>
      <c r="EA43" s="668"/>
      <c r="EB43" s="668"/>
      <c r="EC43" s="669"/>
    </row>
    <row r="44" spans="2:133" ht="11.25" customHeight="1" x14ac:dyDescent="0.15">
      <c r="B44" s="674" t="s">
        <v>356</v>
      </c>
      <c r="C44" s="674"/>
      <c r="D44" s="674"/>
      <c r="E44" s="674"/>
      <c r="F44" s="674"/>
      <c r="G44" s="674"/>
      <c r="H44" s="674"/>
      <c r="I44" s="674"/>
      <c r="J44" s="674"/>
      <c r="K44" s="674"/>
      <c r="L44" s="674"/>
      <c r="M44" s="674"/>
      <c r="N44" s="674"/>
      <c r="O44" s="674"/>
      <c r="P44" s="674"/>
      <c r="Q44" s="674"/>
      <c r="R44" s="674"/>
      <c r="S44" s="674"/>
      <c r="T44" s="674"/>
      <c r="U44" s="674"/>
      <c r="V44" s="674"/>
      <c r="W44" s="674"/>
      <c r="X44" s="674"/>
      <c r="Y44" s="674"/>
      <c r="Z44" s="674"/>
      <c r="AA44" s="674"/>
      <c r="AB44" s="674"/>
      <c r="AC44" s="674"/>
      <c r="AD44" s="674"/>
      <c r="AE44" s="674"/>
      <c r="AF44" s="674"/>
      <c r="AG44" s="674"/>
      <c r="AH44" s="674"/>
      <c r="AI44" s="674"/>
      <c r="AJ44" s="674"/>
      <c r="AK44" s="674"/>
      <c r="AL44" s="674"/>
      <c r="AM44" s="674"/>
      <c r="AN44" s="674"/>
      <c r="AO44" s="674"/>
      <c r="AP44" s="674"/>
      <c r="AQ44" s="674"/>
      <c r="AR44" s="674"/>
      <c r="AS44" s="674"/>
      <c r="AT44" s="674"/>
      <c r="AU44" s="674"/>
      <c r="AV44" s="674"/>
      <c r="AW44" s="674"/>
      <c r="AX44" s="674"/>
      <c r="AY44" s="674"/>
      <c r="AZ44" s="674"/>
      <c r="BA44" s="674"/>
      <c r="BB44" s="674"/>
      <c r="BC44" s="674"/>
      <c r="BD44" s="674"/>
      <c r="BE44" s="674"/>
      <c r="BF44" s="674"/>
      <c r="BG44" s="674"/>
      <c r="BH44" s="674"/>
      <c r="BI44" s="674"/>
      <c r="BJ44" s="674"/>
      <c r="BK44" s="674"/>
      <c r="BL44" s="674"/>
      <c r="BM44" s="674"/>
      <c r="BN44" s="674"/>
      <c r="BO44" s="674"/>
      <c r="BP44" s="674"/>
      <c r="BQ44" s="674"/>
      <c r="BR44" s="674"/>
      <c r="BS44" s="674"/>
      <c r="BT44" s="674"/>
      <c r="BU44" s="674"/>
      <c r="BV44" s="674"/>
      <c r="BW44" s="674"/>
      <c r="BX44" s="674"/>
      <c r="BY44" s="674"/>
      <c r="BZ44" s="674"/>
      <c r="CA44" s="674"/>
      <c r="CB44" s="674"/>
      <c r="CC44" s="675"/>
      <c r="CD44" s="676" t="s">
        <v>303</v>
      </c>
      <c r="CE44" s="677"/>
      <c r="CF44" s="654" t="s">
        <v>357</v>
      </c>
      <c r="CG44" s="655"/>
      <c r="CH44" s="655"/>
      <c r="CI44" s="655"/>
      <c r="CJ44" s="655"/>
      <c r="CK44" s="655"/>
      <c r="CL44" s="655"/>
      <c r="CM44" s="655"/>
      <c r="CN44" s="655"/>
      <c r="CO44" s="655"/>
      <c r="CP44" s="655"/>
      <c r="CQ44" s="656"/>
      <c r="CR44" s="657">
        <v>508535</v>
      </c>
      <c r="CS44" s="658"/>
      <c r="CT44" s="658"/>
      <c r="CU44" s="658"/>
      <c r="CV44" s="658"/>
      <c r="CW44" s="658"/>
      <c r="CX44" s="658"/>
      <c r="CY44" s="659"/>
      <c r="CZ44" s="660">
        <v>13</v>
      </c>
      <c r="DA44" s="661"/>
      <c r="DB44" s="661"/>
      <c r="DC44" s="662"/>
      <c r="DD44" s="663">
        <v>91229</v>
      </c>
      <c r="DE44" s="658"/>
      <c r="DF44" s="658"/>
      <c r="DG44" s="658"/>
      <c r="DH44" s="658"/>
      <c r="DI44" s="658"/>
      <c r="DJ44" s="658"/>
      <c r="DK44" s="659"/>
      <c r="DL44" s="664"/>
      <c r="DM44" s="665"/>
      <c r="DN44" s="665"/>
      <c r="DO44" s="665"/>
      <c r="DP44" s="665"/>
      <c r="DQ44" s="665"/>
      <c r="DR44" s="665"/>
      <c r="DS44" s="665"/>
      <c r="DT44" s="665"/>
      <c r="DU44" s="665"/>
      <c r="DV44" s="666"/>
      <c r="DW44" s="667"/>
      <c r="DX44" s="668"/>
      <c r="DY44" s="668"/>
      <c r="DZ44" s="668"/>
      <c r="EA44" s="668"/>
      <c r="EB44" s="668"/>
      <c r="EC44" s="669"/>
    </row>
    <row r="45" spans="2:133" ht="11.25" customHeight="1" x14ac:dyDescent="0.15">
      <c r="B45" s="674" t="s">
        <v>358</v>
      </c>
      <c r="C45" s="674"/>
      <c r="D45" s="674"/>
      <c r="E45" s="674"/>
      <c r="F45" s="674"/>
      <c r="G45" s="674"/>
      <c r="H45" s="674"/>
      <c r="I45" s="674"/>
      <c r="J45" s="674"/>
      <c r="K45" s="674"/>
      <c r="L45" s="674"/>
      <c r="M45" s="674"/>
      <c r="N45" s="674"/>
      <c r="O45" s="674"/>
      <c r="P45" s="674"/>
      <c r="Q45" s="674"/>
      <c r="R45" s="674"/>
      <c r="S45" s="674"/>
      <c r="T45" s="674"/>
      <c r="U45" s="674"/>
      <c r="V45" s="674"/>
      <c r="W45" s="674"/>
      <c r="X45" s="674"/>
      <c r="Y45" s="674"/>
      <c r="Z45" s="674"/>
      <c r="AA45" s="674"/>
      <c r="AB45" s="674"/>
      <c r="AC45" s="674"/>
      <c r="AD45" s="674"/>
      <c r="AE45" s="674"/>
      <c r="AF45" s="674"/>
      <c r="AG45" s="674"/>
      <c r="AH45" s="674"/>
      <c r="AI45" s="674"/>
      <c r="AJ45" s="674"/>
      <c r="AK45" s="674"/>
      <c r="AL45" s="674"/>
      <c r="AM45" s="674"/>
      <c r="AN45" s="674"/>
      <c r="AO45" s="674"/>
      <c r="AP45" s="674"/>
      <c r="AQ45" s="674"/>
      <c r="AR45" s="674"/>
      <c r="AS45" s="674"/>
      <c r="AT45" s="674"/>
      <c r="AU45" s="674"/>
      <c r="AV45" s="674"/>
      <c r="AW45" s="674"/>
      <c r="AX45" s="674"/>
      <c r="AY45" s="674"/>
      <c r="AZ45" s="674"/>
      <c r="BA45" s="674"/>
      <c r="BB45" s="674"/>
      <c r="BC45" s="674"/>
      <c r="BD45" s="674"/>
      <c r="BE45" s="674"/>
      <c r="BF45" s="674"/>
      <c r="BG45" s="674"/>
      <c r="BH45" s="674"/>
      <c r="BI45" s="674"/>
      <c r="BJ45" s="674"/>
      <c r="BK45" s="674"/>
      <c r="BL45" s="674"/>
      <c r="BM45" s="674"/>
      <c r="BN45" s="674"/>
      <c r="BO45" s="674"/>
      <c r="BP45" s="674"/>
      <c r="BQ45" s="674"/>
      <c r="BR45" s="674"/>
      <c r="BS45" s="674"/>
      <c r="BT45" s="674"/>
      <c r="BU45" s="674"/>
      <c r="BV45" s="674"/>
      <c r="BW45" s="674"/>
      <c r="BX45" s="674"/>
      <c r="BY45" s="674"/>
      <c r="BZ45" s="674"/>
      <c r="CA45" s="674"/>
      <c r="CB45" s="674"/>
      <c r="CC45" s="675"/>
      <c r="CD45" s="678"/>
      <c r="CE45" s="679"/>
      <c r="CF45" s="654" t="s">
        <v>359</v>
      </c>
      <c r="CG45" s="655"/>
      <c r="CH45" s="655"/>
      <c r="CI45" s="655"/>
      <c r="CJ45" s="655"/>
      <c r="CK45" s="655"/>
      <c r="CL45" s="655"/>
      <c r="CM45" s="655"/>
      <c r="CN45" s="655"/>
      <c r="CO45" s="655"/>
      <c r="CP45" s="655"/>
      <c r="CQ45" s="656"/>
      <c r="CR45" s="657">
        <v>368491</v>
      </c>
      <c r="CS45" s="670"/>
      <c r="CT45" s="670"/>
      <c r="CU45" s="670"/>
      <c r="CV45" s="670"/>
      <c r="CW45" s="670"/>
      <c r="CX45" s="670"/>
      <c r="CY45" s="671"/>
      <c r="CZ45" s="660">
        <v>9.4</v>
      </c>
      <c r="DA45" s="672"/>
      <c r="DB45" s="672"/>
      <c r="DC45" s="673"/>
      <c r="DD45" s="663">
        <v>41293</v>
      </c>
      <c r="DE45" s="670"/>
      <c r="DF45" s="670"/>
      <c r="DG45" s="670"/>
      <c r="DH45" s="670"/>
      <c r="DI45" s="670"/>
      <c r="DJ45" s="670"/>
      <c r="DK45" s="671"/>
      <c r="DL45" s="664"/>
      <c r="DM45" s="665"/>
      <c r="DN45" s="665"/>
      <c r="DO45" s="665"/>
      <c r="DP45" s="665"/>
      <c r="DQ45" s="665"/>
      <c r="DR45" s="665"/>
      <c r="DS45" s="665"/>
      <c r="DT45" s="665"/>
      <c r="DU45" s="665"/>
      <c r="DV45" s="666"/>
      <c r="DW45" s="667"/>
      <c r="DX45" s="668"/>
      <c r="DY45" s="668"/>
      <c r="DZ45" s="668"/>
      <c r="EA45" s="668"/>
      <c r="EB45" s="668"/>
      <c r="EC45" s="669"/>
    </row>
    <row r="46" spans="2:133" ht="11.25" customHeight="1" x14ac:dyDescent="0.15">
      <c r="B46" s="221"/>
      <c r="CD46" s="678"/>
      <c r="CE46" s="679"/>
      <c r="CF46" s="654" t="s">
        <v>360</v>
      </c>
      <c r="CG46" s="655"/>
      <c r="CH46" s="655"/>
      <c r="CI46" s="655"/>
      <c r="CJ46" s="655"/>
      <c r="CK46" s="655"/>
      <c r="CL46" s="655"/>
      <c r="CM46" s="655"/>
      <c r="CN46" s="655"/>
      <c r="CO46" s="655"/>
      <c r="CP46" s="655"/>
      <c r="CQ46" s="656"/>
      <c r="CR46" s="657">
        <v>140044</v>
      </c>
      <c r="CS46" s="658"/>
      <c r="CT46" s="658"/>
      <c r="CU46" s="658"/>
      <c r="CV46" s="658"/>
      <c r="CW46" s="658"/>
      <c r="CX46" s="658"/>
      <c r="CY46" s="659"/>
      <c r="CZ46" s="660">
        <v>3.6</v>
      </c>
      <c r="DA46" s="661"/>
      <c r="DB46" s="661"/>
      <c r="DC46" s="662"/>
      <c r="DD46" s="663">
        <v>49936</v>
      </c>
      <c r="DE46" s="658"/>
      <c r="DF46" s="658"/>
      <c r="DG46" s="658"/>
      <c r="DH46" s="658"/>
      <c r="DI46" s="658"/>
      <c r="DJ46" s="658"/>
      <c r="DK46" s="659"/>
      <c r="DL46" s="664"/>
      <c r="DM46" s="665"/>
      <c r="DN46" s="665"/>
      <c r="DO46" s="665"/>
      <c r="DP46" s="665"/>
      <c r="DQ46" s="665"/>
      <c r="DR46" s="665"/>
      <c r="DS46" s="665"/>
      <c r="DT46" s="665"/>
      <c r="DU46" s="665"/>
      <c r="DV46" s="666"/>
      <c r="DW46" s="667"/>
      <c r="DX46" s="668"/>
      <c r="DY46" s="668"/>
      <c r="DZ46" s="668"/>
      <c r="EA46" s="668"/>
      <c r="EB46" s="668"/>
      <c r="EC46" s="669"/>
    </row>
    <row r="47" spans="2:133" ht="11.25" customHeight="1" x14ac:dyDescent="0.15">
      <c r="B47" s="221"/>
      <c r="CD47" s="678"/>
      <c r="CE47" s="679"/>
      <c r="CF47" s="654" t="s">
        <v>361</v>
      </c>
      <c r="CG47" s="655"/>
      <c r="CH47" s="655"/>
      <c r="CI47" s="655"/>
      <c r="CJ47" s="655"/>
      <c r="CK47" s="655"/>
      <c r="CL47" s="655"/>
      <c r="CM47" s="655"/>
      <c r="CN47" s="655"/>
      <c r="CO47" s="655"/>
      <c r="CP47" s="655"/>
      <c r="CQ47" s="656"/>
      <c r="CR47" s="657" t="s">
        <v>350</v>
      </c>
      <c r="CS47" s="670"/>
      <c r="CT47" s="670"/>
      <c r="CU47" s="670"/>
      <c r="CV47" s="670"/>
      <c r="CW47" s="670"/>
      <c r="CX47" s="670"/>
      <c r="CY47" s="671"/>
      <c r="CZ47" s="660" t="s">
        <v>350</v>
      </c>
      <c r="DA47" s="672"/>
      <c r="DB47" s="672"/>
      <c r="DC47" s="673"/>
      <c r="DD47" s="663" t="s">
        <v>350</v>
      </c>
      <c r="DE47" s="670"/>
      <c r="DF47" s="670"/>
      <c r="DG47" s="670"/>
      <c r="DH47" s="670"/>
      <c r="DI47" s="670"/>
      <c r="DJ47" s="670"/>
      <c r="DK47" s="671"/>
      <c r="DL47" s="664"/>
      <c r="DM47" s="665"/>
      <c r="DN47" s="665"/>
      <c r="DO47" s="665"/>
      <c r="DP47" s="665"/>
      <c r="DQ47" s="665"/>
      <c r="DR47" s="665"/>
      <c r="DS47" s="665"/>
      <c r="DT47" s="665"/>
      <c r="DU47" s="665"/>
      <c r="DV47" s="666"/>
      <c r="DW47" s="667"/>
      <c r="DX47" s="668"/>
      <c r="DY47" s="668"/>
      <c r="DZ47" s="668"/>
      <c r="EA47" s="668"/>
      <c r="EB47" s="668"/>
      <c r="EC47" s="669"/>
    </row>
    <row r="48" spans="2:133" x14ac:dyDescent="0.15">
      <c r="B48" s="221"/>
      <c r="CD48" s="680"/>
      <c r="CE48" s="681"/>
      <c r="CF48" s="654" t="s">
        <v>362</v>
      </c>
      <c r="CG48" s="655"/>
      <c r="CH48" s="655"/>
      <c r="CI48" s="655"/>
      <c r="CJ48" s="655"/>
      <c r="CK48" s="655"/>
      <c r="CL48" s="655"/>
      <c r="CM48" s="655"/>
      <c r="CN48" s="655"/>
      <c r="CO48" s="655"/>
      <c r="CP48" s="655"/>
      <c r="CQ48" s="656"/>
      <c r="CR48" s="657" t="s">
        <v>350</v>
      </c>
      <c r="CS48" s="658"/>
      <c r="CT48" s="658"/>
      <c r="CU48" s="658"/>
      <c r="CV48" s="658"/>
      <c r="CW48" s="658"/>
      <c r="CX48" s="658"/>
      <c r="CY48" s="659"/>
      <c r="CZ48" s="660" t="s">
        <v>350</v>
      </c>
      <c r="DA48" s="661"/>
      <c r="DB48" s="661"/>
      <c r="DC48" s="662"/>
      <c r="DD48" s="663" t="s">
        <v>131</v>
      </c>
      <c r="DE48" s="658"/>
      <c r="DF48" s="658"/>
      <c r="DG48" s="658"/>
      <c r="DH48" s="658"/>
      <c r="DI48" s="658"/>
      <c r="DJ48" s="658"/>
      <c r="DK48" s="659"/>
      <c r="DL48" s="664"/>
      <c r="DM48" s="665"/>
      <c r="DN48" s="665"/>
      <c r="DO48" s="665"/>
      <c r="DP48" s="665"/>
      <c r="DQ48" s="665"/>
      <c r="DR48" s="665"/>
      <c r="DS48" s="665"/>
      <c r="DT48" s="665"/>
      <c r="DU48" s="665"/>
      <c r="DV48" s="666"/>
      <c r="DW48" s="667"/>
      <c r="DX48" s="668"/>
      <c r="DY48" s="668"/>
      <c r="DZ48" s="668"/>
      <c r="EA48" s="668"/>
      <c r="EB48" s="668"/>
      <c r="EC48" s="669"/>
    </row>
    <row r="49" spans="2:133" ht="11.25" customHeight="1" x14ac:dyDescent="0.15">
      <c r="B49" s="221"/>
      <c r="CD49" s="638" t="s">
        <v>363</v>
      </c>
      <c r="CE49" s="639"/>
      <c r="CF49" s="639"/>
      <c r="CG49" s="639"/>
      <c r="CH49" s="639"/>
      <c r="CI49" s="639"/>
      <c r="CJ49" s="639"/>
      <c r="CK49" s="639"/>
      <c r="CL49" s="639"/>
      <c r="CM49" s="639"/>
      <c r="CN49" s="639"/>
      <c r="CO49" s="639"/>
      <c r="CP49" s="639"/>
      <c r="CQ49" s="640"/>
      <c r="CR49" s="641">
        <v>3900639</v>
      </c>
      <c r="CS49" s="642"/>
      <c r="CT49" s="642"/>
      <c r="CU49" s="642"/>
      <c r="CV49" s="642"/>
      <c r="CW49" s="642"/>
      <c r="CX49" s="642"/>
      <c r="CY49" s="643"/>
      <c r="CZ49" s="644">
        <v>100</v>
      </c>
      <c r="DA49" s="645"/>
      <c r="DB49" s="645"/>
      <c r="DC49" s="646"/>
      <c r="DD49" s="647">
        <v>2302352</v>
      </c>
      <c r="DE49" s="642"/>
      <c r="DF49" s="642"/>
      <c r="DG49" s="642"/>
      <c r="DH49" s="642"/>
      <c r="DI49" s="642"/>
      <c r="DJ49" s="642"/>
      <c r="DK49" s="643"/>
      <c r="DL49" s="648"/>
      <c r="DM49" s="649"/>
      <c r="DN49" s="649"/>
      <c r="DO49" s="649"/>
      <c r="DP49" s="649"/>
      <c r="DQ49" s="649"/>
      <c r="DR49" s="649"/>
      <c r="DS49" s="649"/>
      <c r="DT49" s="649"/>
      <c r="DU49" s="649"/>
      <c r="DV49" s="650"/>
      <c r="DW49" s="651"/>
      <c r="DX49" s="652"/>
      <c r="DY49" s="652"/>
      <c r="DZ49" s="652"/>
      <c r="EA49" s="652"/>
      <c r="EB49" s="652"/>
      <c r="EC49" s="653"/>
    </row>
  </sheetData>
  <sheetProtection algorithmName="SHA-512" hashValue="LIlYXWVJTJs54U9dUEDuh/kZ7loW53X2xh1BrJEQZytvmeJqM55M7DncrL1q/PJhxefrgE629tFFL926M80EHA==" saltValue="ClEAfV13mEbmGnve+LHxUg==" spinCount="100000" sheet="1" objects="1" scenarios="1"/>
  <mergeCells count="603">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V42:CB42"/>
    <mergeCell ref="CD42:CQ42"/>
    <mergeCell ref="CR42:CY42"/>
    <mergeCell ref="CD41:CQ41"/>
    <mergeCell ref="CR41:CY41"/>
    <mergeCell ref="CZ41:DC41"/>
    <mergeCell ref="CZ42:DC42"/>
    <mergeCell ref="DD42:DK42"/>
    <mergeCell ref="DL42:DV42"/>
    <mergeCell ref="DD41:DK41"/>
    <mergeCell ref="DL41:DV41"/>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DL46:DV46"/>
    <mergeCell ref="DW46:EC46"/>
    <mergeCell ref="CF47:CQ47"/>
    <mergeCell ref="CR47:CY47"/>
    <mergeCell ref="CZ47:DC47"/>
    <mergeCell ref="DD47:DK47"/>
    <mergeCell ref="DL47:DV47"/>
    <mergeCell ref="DW47:EC47"/>
    <mergeCell ref="DL44:DV44"/>
    <mergeCell ref="DW44:EC44"/>
    <mergeCell ref="CD49:CQ49"/>
    <mergeCell ref="CR49:CY49"/>
    <mergeCell ref="CZ49:DC49"/>
    <mergeCell ref="DD49:DK49"/>
    <mergeCell ref="DL49:DV49"/>
    <mergeCell ref="DW49:EC49"/>
    <mergeCell ref="CF48:CQ48"/>
    <mergeCell ref="CR48:CY48"/>
    <mergeCell ref="CZ48:DC48"/>
    <mergeCell ref="DD48:DK48"/>
    <mergeCell ref="DL48:DV48"/>
    <mergeCell ref="DW48:EC48"/>
  </mergeCells>
  <phoneticPr fontId="2"/>
  <printOptions horizontalCentered="1"/>
  <pageMargins left="0" right="0" top="0.39370078740157483" bottom="0.39370078740157483" header="0.19685039370078741" footer="0.1968503937007874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5"/>
  <sheetViews>
    <sheetView topLeftCell="A79" zoomScale="70" zoomScaleNormal="25" zoomScaleSheetLayoutView="70" workbookViewId="0">
      <selection activeCell="BR7" sqref="BR7:DZ102"/>
    </sheetView>
  </sheetViews>
  <sheetFormatPr defaultColWidth="0" defaultRowHeight="13.5" zeroHeight="1" x14ac:dyDescent="0.15"/>
  <cols>
    <col min="1" max="130" width="2.75" style="227" customWidth="1"/>
    <col min="131" max="131" width="1.625" style="227" customWidth="1"/>
    <col min="132" max="16384" width="9" style="227" hidden="1"/>
  </cols>
  <sheetData>
    <row r="1" spans="1:131" ht="11.25" customHeight="1" thickBot="1" x14ac:dyDescent="0.2">
      <c r="A1" s="223"/>
      <c r="B1" s="223"/>
      <c r="C1" s="223"/>
      <c r="D1" s="223"/>
      <c r="E1" s="223"/>
      <c r="F1" s="223"/>
      <c r="G1" s="223"/>
      <c r="H1" s="223"/>
      <c r="I1" s="223"/>
      <c r="J1" s="223"/>
      <c r="K1" s="223"/>
      <c r="L1" s="223"/>
      <c r="M1" s="223"/>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224"/>
      <c r="DI1" s="224"/>
      <c r="DJ1" s="224"/>
      <c r="DK1" s="224"/>
      <c r="DL1" s="224"/>
      <c r="DM1" s="224"/>
      <c r="DN1" s="224"/>
      <c r="DO1" s="224"/>
      <c r="DP1" s="224"/>
      <c r="DQ1" s="225"/>
      <c r="DR1" s="225"/>
      <c r="DS1" s="225"/>
      <c r="DT1" s="225"/>
      <c r="DU1" s="225"/>
      <c r="DV1" s="225"/>
      <c r="DW1" s="225"/>
      <c r="DX1" s="225"/>
      <c r="DY1" s="225"/>
      <c r="DZ1" s="225"/>
      <c r="EA1" s="226"/>
    </row>
    <row r="2" spans="1:131" ht="26.25" customHeight="1" thickBot="1" x14ac:dyDescent="0.2">
      <c r="A2" s="1126" t="s">
        <v>364</v>
      </c>
      <c r="B2" s="1126"/>
      <c r="C2" s="1126"/>
      <c r="D2" s="1126"/>
      <c r="E2" s="1126"/>
      <c r="F2" s="1126"/>
      <c r="G2" s="1126"/>
      <c r="H2" s="1126"/>
      <c r="I2" s="1126"/>
      <c r="J2" s="1126"/>
      <c r="K2" s="1126"/>
      <c r="L2" s="1126"/>
      <c r="M2" s="1126"/>
      <c r="N2" s="1126"/>
      <c r="O2" s="1126"/>
      <c r="P2" s="1126"/>
      <c r="Q2" s="1126"/>
      <c r="R2" s="1126"/>
      <c r="S2" s="1126"/>
      <c r="T2" s="1126"/>
      <c r="U2" s="1126"/>
      <c r="V2" s="1126"/>
      <c r="W2" s="1126"/>
      <c r="X2" s="1126"/>
      <c r="Y2" s="1126"/>
      <c r="Z2" s="1126"/>
      <c r="AA2" s="1126"/>
      <c r="AB2" s="1126"/>
      <c r="AC2" s="1126"/>
      <c r="AD2" s="1126"/>
      <c r="AE2" s="1126"/>
      <c r="AF2" s="1126"/>
      <c r="AG2" s="1126"/>
      <c r="AH2" s="1126"/>
      <c r="AI2" s="1126"/>
      <c r="AJ2" s="1126"/>
      <c r="AK2" s="1126"/>
      <c r="AL2" s="1126"/>
      <c r="AM2" s="1126"/>
      <c r="AN2" s="1126"/>
      <c r="AO2" s="1126"/>
      <c r="AP2" s="1126"/>
      <c r="AQ2" s="1126"/>
      <c r="AR2" s="1126"/>
      <c r="AS2" s="1126"/>
      <c r="AT2" s="1126"/>
      <c r="AU2" s="1126"/>
      <c r="AV2" s="1126"/>
      <c r="AW2" s="1126"/>
      <c r="AX2" s="1126"/>
      <c r="AY2" s="1126"/>
      <c r="AZ2" s="1126"/>
      <c r="BA2" s="1126"/>
      <c r="BB2" s="1126"/>
      <c r="BC2" s="1126"/>
      <c r="BD2" s="1126"/>
      <c r="BE2" s="1126"/>
      <c r="BF2" s="1126"/>
      <c r="BG2" s="1126"/>
      <c r="BH2" s="1126"/>
      <c r="BI2" s="1126"/>
      <c r="BJ2" s="224"/>
      <c r="BK2" s="224"/>
      <c r="BL2" s="224"/>
      <c r="BM2" s="224"/>
      <c r="BN2" s="224"/>
      <c r="BO2" s="224"/>
      <c r="BP2" s="224"/>
      <c r="BQ2" s="224"/>
      <c r="BR2" s="224"/>
      <c r="BS2" s="224"/>
      <c r="BT2" s="224"/>
      <c r="BU2" s="224"/>
      <c r="BV2" s="224"/>
      <c r="BW2" s="224"/>
      <c r="BX2" s="224"/>
      <c r="BY2" s="224"/>
      <c r="BZ2" s="224"/>
      <c r="CA2" s="224"/>
      <c r="CB2" s="224"/>
      <c r="CC2" s="224"/>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1127" t="s">
        <v>365</v>
      </c>
      <c r="DK2" s="1128"/>
      <c r="DL2" s="1128"/>
      <c r="DM2" s="1128"/>
      <c r="DN2" s="1128"/>
      <c r="DO2" s="1129"/>
      <c r="DP2" s="224"/>
      <c r="DQ2" s="1127" t="s">
        <v>366</v>
      </c>
      <c r="DR2" s="1128"/>
      <c r="DS2" s="1128"/>
      <c r="DT2" s="1128"/>
      <c r="DU2" s="1128"/>
      <c r="DV2" s="1128"/>
      <c r="DW2" s="1128"/>
      <c r="DX2" s="1128"/>
      <c r="DY2" s="1128"/>
      <c r="DZ2" s="1129"/>
      <c r="EA2" s="226"/>
    </row>
    <row r="3" spans="1:131" ht="11.25" customHeight="1" x14ac:dyDescent="0.15">
      <c r="A3" s="224"/>
      <c r="B3" s="224"/>
      <c r="C3" s="224"/>
      <c r="D3" s="224"/>
      <c r="E3" s="224"/>
      <c r="F3" s="224"/>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c r="AK3" s="224"/>
      <c r="AL3" s="224"/>
      <c r="AM3" s="224"/>
      <c r="AN3" s="224"/>
      <c r="AO3" s="224"/>
      <c r="AP3" s="224"/>
      <c r="AQ3" s="224"/>
      <c r="AR3" s="224"/>
      <c r="AS3" s="224"/>
      <c r="AT3" s="224"/>
      <c r="AU3" s="224"/>
      <c r="AV3" s="224"/>
      <c r="AW3" s="224"/>
      <c r="AX3" s="224"/>
      <c r="AY3" s="224"/>
      <c r="AZ3" s="224"/>
      <c r="BA3" s="224"/>
      <c r="BB3" s="224"/>
      <c r="BC3" s="224"/>
      <c r="BD3" s="224"/>
      <c r="BE3" s="224"/>
      <c r="BF3" s="224"/>
      <c r="BG3" s="224"/>
      <c r="BH3" s="224"/>
      <c r="BI3" s="224"/>
      <c r="BJ3" s="224"/>
      <c r="BK3" s="224"/>
      <c r="BL3" s="224"/>
      <c r="BM3" s="224"/>
      <c r="BN3" s="224"/>
      <c r="BO3" s="224"/>
      <c r="BP3" s="224"/>
      <c r="BQ3" s="224"/>
      <c r="BR3" s="224"/>
      <c r="BS3" s="224"/>
      <c r="BT3" s="224"/>
      <c r="BU3" s="224"/>
      <c r="BV3" s="224"/>
      <c r="BW3" s="224"/>
      <c r="BX3" s="224"/>
      <c r="BY3" s="224"/>
      <c r="BZ3" s="224"/>
      <c r="CA3" s="224"/>
      <c r="CB3" s="224"/>
      <c r="CC3" s="224"/>
      <c r="CD3" s="224"/>
      <c r="CE3" s="224"/>
      <c r="CF3" s="224"/>
      <c r="CG3" s="224"/>
      <c r="CH3" s="224"/>
      <c r="CI3" s="224"/>
      <c r="CJ3" s="224"/>
      <c r="CK3" s="224"/>
      <c r="CL3" s="224"/>
      <c r="CM3" s="224"/>
      <c r="CN3" s="224"/>
      <c r="CO3" s="224"/>
      <c r="CP3" s="224"/>
      <c r="CQ3" s="224"/>
      <c r="CR3" s="224"/>
      <c r="CS3" s="224"/>
      <c r="CT3" s="224"/>
      <c r="CU3" s="224"/>
      <c r="CV3" s="224"/>
      <c r="CW3" s="224"/>
      <c r="CX3" s="224"/>
      <c r="CY3" s="224"/>
      <c r="CZ3" s="224"/>
      <c r="DA3" s="224"/>
      <c r="DB3" s="224"/>
      <c r="DC3" s="224"/>
      <c r="DD3" s="224"/>
      <c r="DE3" s="224"/>
      <c r="DF3" s="224"/>
      <c r="DG3" s="224"/>
      <c r="DH3" s="224"/>
      <c r="DI3" s="224"/>
      <c r="DJ3" s="224"/>
      <c r="DK3" s="224"/>
      <c r="DL3" s="224"/>
      <c r="DM3" s="224"/>
      <c r="DN3" s="224"/>
      <c r="DO3" s="224"/>
      <c r="DP3" s="224"/>
      <c r="DQ3" s="224"/>
      <c r="DR3" s="224"/>
      <c r="DS3" s="224"/>
      <c r="DT3" s="224"/>
      <c r="DU3" s="224"/>
      <c r="DV3" s="224"/>
      <c r="DW3" s="224"/>
      <c r="DX3" s="224"/>
      <c r="DY3" s="224"/>
      <c r="DZ3" s="224"/>
      <c r="EA3" s="226"/>
    </row>
    <row r="4" spans="1:131" s="231" customFormat="1" ht="26.25" customHeight="1" thickBot="1" x14ac:dyDescent="0.2">
      <c r="A4" s="1095" t="s">
        <v>367</v>
      </c>
      <c r="B4" s="1095"/>
      <c r="C4" s="1095"/>
      <c r="D4" s="1095"/>
      <c r="E4" s="1095"/>
      <c r="F4" s="1095"/>
      <c r="G4" s="1095"/>
      <c r="H4" s="1095"/>
      <c r="I4" s="1095"/>
      <c r="J4" s="1095"/>
      <c r="K4" s="1095"/>
      <c r="L4" s="1095"/>
      <c r="M4" s="1095"/>
      <c r="N4" s="1095"/>
      <c r="O4" s="1095"/>
      <c r="P4" s="1095"/>
      <c r="Q4" s="1095"/>
      <c r="R4" s="1095"/>
      <c r="S4" s="1095"/>
      <c r="T4" s="1095"/>
      <c r="U4" s="1095"/>
      <c r="V4" s="1095"/>
      <c r="W4" s="1095"/>
      <c r="X4" s="1095"/>
      <c r="Y4" s="1095"/>
      <c r="Z4" s="1095"/>
      <c r="AA4" s="1095"/>
      <c r="AB4" s="1095"/>
      <c r="AC4" s="1095"/>
      <c r="AD4" s="1095"/>
      <c r="AE4" s="1095"/>
      <c r="AF4" s="1095"/>
      <c r="AG4" s="1095"/>
      <c r="AH4" s="1095"/>
      <c r="AI4" s="1095"/>
      <c r="AJ4" s="1095"/>
      <c r="AK4" s="1095"/>
      <c r="AL4" s="1095"/>
      <c r="AM4" s="1095"/>
      <c r="AN4" s="1095"/>
      <c r="AO4" s="1095"/>
      <c r="AP4" s="1095"/>
      <c r="AQ4" s="1095"/>
      <c r="AR4" s="1095"/>
      <c r="AS4" s="1095"/>
      <c r="AT4" s="1095"/>
      <c r="AU4" s="1095"/>
      <c r="AV4" s="1095"/>
      <c r="AW4" s="1095"/>
      <c r="AX4" s="1095"/>
      <c r="AY4" s="1095"/>
      <c r="AZ4" s="228"/>
      <c r="BA4" s="228"/>
      <c r="BB4" s="228"/>
      <c r="BC4" s="228"/>
      <c r="BD4" s="228"/>
      <c r="BE4" s="229"/>
      <c r="BF4" s="229"/>
      <c r="BG4" s="229"/>
      <c r="BH4" s="229"/>
      <c r="BI4" s="229"/>
      <c r="BJ4" s="229"/>
      <c r="BK4" s="229"/>
      <c r="BL4" s="229"/>
      <c r="BM4" s="229"/>
      <c r="BN4" s="229"/>
      <c r="BO4" s="229"/>
      <c r="BP4" s="229"/>
      <c r="BQ4" s="766" t="s">
        <v>368</v>
      </c>
      <c r="BR4" s="766"/>
      <c r="BS4" s="766"/>
      <c r="BT4" s="766"/>
      <c r="BU4" s="766"/>
      <c r="BV4" s="766"/>
      <c r="BW4" s="766"/>
      <c r="BX4" s="766"/>
      <c r="BY4" s="766"/>
      <c r="BZ4" s="766"/>
      <c r="CA4" s="766"/>
      <c r="CB4" s="766"/>
      <c r="CC4" s="766"/>
      <c r="CD4" s="766"/>
      <c r="CE4" s="766"/>
      <c r="CF4" s="766"/>
      <c r="CG4" s="766"/>
      <c r="CH4" s="766"/>
      <c r="CI4" s="766"/>
      <c r="CJ4" s="766"/>
      <c r="CK4" s="766"/>
      <c r="CL4" s="766"/>
      <c r="CM4" s="766"/>
      <c r="CN4" s="766"/>
      <c r="CO4" s="766"/>
      <c r="CP4" s="766"/>
      <c r="CQ4" s="766"/>
      <c r="CR4" s="766"/>
      <c r="CS4" s="766"/>
      <c r="CT4" s="766"/>
      <c r="CU4" s="766"/>
      <c r="CV4" s="766"/>
      <c r="CW4" s="766"/>
      <c r="CX4" s="766"/>
      <c r="CY4" s="766"/>
      <c r="CZ4" s="766"/>
      <c r="DA4" s="766"/>
      <c r="DB4" s="766"/>
      <c r="DC4" s="766"/>
      <c r="DD4" s="766"/>
      <c r="DE4" s="766"/>
      <c r="DF4" s="766"/>
      <c r="DG4" s="766"/>
      <c r="DH4" s="766"/>
      <c r="DI4" s="766"/>
      <c r="DJ4" s="766"/>
      <c r="DK4" s="766"/>
      <c r="DL4" s="766"/>
      <c r="DM4" s="766"/>
      <c r="DN4" s="766"/>
      <c r="DO4" s="766"/>
      <c r="DP4" s="766"/>
      <c r="DQ4" s="766"/>
      <c r="DR4" s="766"/>
      <c r="DS4" s="766"/>
      <c r="DT4" s="766"/>
      <c r="DU4" s="766"/>
      <c r="DV4" s="766"/>
      <c r="DW4" s="766"/>
      <c r="DX4" s="766"/>
      <c r="DY4" s="766"/>
      <c r="DZ4" s="766"/>
      <c r="EA4" s="230"/>
    </row>
    <row r="5" spans="1:131" s="231" customFormat="1" ht="26.25" customHeight="1" x14ac:dyDescent="0.15">
      <c r="A5" s="1031" t="s">
        <v>369</v>
      </c>
      <c r="B5" s="1032"/>
      <c r="C5" s="1032"/>
      <c r="D5" s="1032"/>
      <c r="E5" s="1032"/>
      <c r="F5" s="1032"/>
      <c r="G5" s="1032"/>
      <c r="H5" s="1032"/>
      <c r="I5" s="1032"/>
      <c r="J5" s="1032"/>
      <c r="K5" s="1032"/>
      <c r="L5" s="1032"/>
      <c r="M5" s="1032"/>
      <c r="N5" s="1032"/>
      <c r="O5" s="1032"/>
      <c r="P5" s="1033"/>
      <c r="Q5" s="1037" t="s">
        <v>370</v>
      </c>
      <c r="R5" s="1038"/>
      <c r="S5" s="1038"/>
      <c r="T5" s="1038"/>
      <c r="U5" s="1039"/>
      <c r="V5" s="1037" t="s">
        <v>371</v>
      </c>
      <c r="W5" s="1038"/>
      <c r="X5" s="1038"/>
      <c r="Y5" s="1038"/>
      <c r="Z5" s="1039"/>
      <c r="AA5" s="1037" t="s">
        <v>372</v>
      </c>
      <c r="AB5" s="1038"/>
      <c r="AC5" s="1038"/>
      <c r="AD5" s="1038"/>
      <c r="AE5" s="1038"/>
      <c r="AF5" s="1130" t="s">
        <v>373</v>
      </c>
      <c r="AG5" s="1038"/>
      <c r="AH5" s="1038"/>
      <c r="AI5" s="1038"/>
      <c r="AJ5" s="1051"/>
      <c r="AK5" s="1038" t="s">
        <v>374</v>
      </c>
      <c r="AL5" s="1038"/>
      <c r="AM5" s="1038"/>
      <c r="AN5" s="1038"/>
      <c r="AO5" s="1039"/>
      <c r="AP5" s="1037" t="s">
        <v>375</v>
      </c>
      <c r="AQ5" s="1038"/>
      <c r="AR5" s="1038"/>
      <c r="AS5" s="1038"/>
      <c r="AT5" s="1039"/>
      <c r="AU5" s="1037" t="s">
        <v>376</v>
      </c>
      <c r="AV5" s="1038"/>
      <c r="AW5" s="1038"/>
      <c r="AX5" s="1038"/>
      <c r="AY5" s="1051"/>
      <c r="AZ5" s="228"/>
      <c r="BA5" s="228"/>
      <c r="BB5" s="228"/>
      <c r="BC5" s="228"/>
      <c r="BD5" s="228"/>
      <c r="BE5" s="229"/>
      <c r="BF5" s="229"/>
      <c r="BG5" s="229"/>
      <c r="BH5" s="229"/>
      <c r="BI5" s="229"/>
      <c r="BJ5" s="229"/>
      <c r="BK5" s="229"/>
      <c r="BL5" s="229"/>
      <c r="BM5" s="229"/>
      <c r="BN5" s="229"/>
      <c r="BO5" s="229"/>
      <c r="BP5" s="229"/>
      <c r="BQ5" s="1031" t="s">
        <v>377</v>
      </c>
      <c r="BR5" s="1032"/>
      <c r="BS5" s="1032"/>
      <c r="BT5" s="1032"/>
      <c r="BU5" s="1032"/>
      <c r="BV5" s="1032"/>
      <c r="BW5" s="1032"/>
      <c r="BX5" s="1032"/>
      <c r="BY5" s="1032"/>
      <c r="BZ5" s="1032"/>
      <c r="CA5" s="1032"/>
      <c r="CB5" s="1032"/>
      <c r="CC5" s="1032"/>
      <c r="CD5" s="1032"/>
      <c r="CE5" s="1032"/>
      <c r="CF5" s="1032"/>
      <c r="CG5" s="1033"/>
      <c r="CH5" s="1037" t="s">
        <v>378</v>
      </c>
      <c r="CI5" s="1038"/>
      <c r="CJ5" s="1038"/>
      <c r="CK5" s="1038"/>
      <c r="CL5" s="1039"/>
      <c r="CM5" s="1037" t="s">
        <v>379</v>
      </c>
      <c r="CN5" s="1038"/>
      <c r="CO5" s="1038"/>
      <c r="CP5" s="1038"/>
      <c r="CQ5" s="1039"/>
      <c r="CR5" s="1037" t="s">
        <v>380</v>
      </c>
      <c r="CS5" s="1038"/>
      <c r="CT5" s="1038"/>
      <c r="CU5" s="1038"/>
      <c r="CV5" s="1039"/>
      <c r="CW5" s="1037" t="s">
        <v>381</v>
      </c>
      <c r="CX5" s="1038"/>
      <c r="CY5" s="1038"/>
      <c r="CZ5" s="1038"/>
      <c r="DA5" s="1039"/>
      <c r="DB5" s="1037" t="s">
        <v>382</v>
      </c>
      <c r="DC5" s="1038"/>
      <c r="DD5" s="1038"/>
      <c r="DE5" s="1038"/>
      <c r="DF5" s="1039"/>
      <c r="DG5" s="1120" t="s">
        <v>383</v>
      </c>
      <c r="DH5" s="1121"/>
      <c r="DI5" s="1121"/>
      <c r="DJ5" s="1121"/>
      <c r="DK5" s="1122"/>
      <c r="DL5" s="1120" t="s">
        <v>384</v>
      </c>
      <c r="DM5" s="1121"/>
      <c r="DN5" s="1121"/>
      <c r="DO5" s="1121"/>
      <c r="DP5" s="1122"/>
      <c r="DQ5" s="1037" t="s">
        <v>385</v>
      </c>
      <c r="DR5" s="1038"/>
      <c r="DS5" s="1038"/>
      <c r="DT5" s="1038"/>
      <c r="DU5" s="1039"/>
      <c r="DV5" s="1037" t="s">
        <v>376</v>
      </c>
      <c r="DW5" s="1038"/>
      <c r="DX5" s="1038"/>
      <c r="DY5" s="1038"/>
      <c r="DZ5" s="1051"/>
      <c r="EA5" s="230"/>
    </row>
    <row r="6" spans="1:131" s="231" customFormat="1" ht="26.25" customHeight="1" thickBot="1" x14ac:dyDescent="0.2">
      <c r="A6" s="1034"/>
      <c r="B6" s="1035"/>
      <c r="C6" s="1035"/>
      <c r="D6" s="1035"/>
      <c r="E6" s="1035"/>
      <c r="F6" s="1035"/>
      <c r="G6" s="1035"/>
      <c r="H6" s="1035"/>
      <c r="I6" s="1035"/>
      <c r="J6" s="1035"/>
      <c r="K6" s="1035"/>
      <c r="L6" s="1035"/>
      <c r="M6" s="1035"/>
      <c r="N6" s="1035"/>
      <c r="O6" s="1035"/>
      <c r="P6" s="1036"/>
      <c r="Q6" s="1040"/>
      <c r="R6" s="1041"/>
      <c r="S6" s="1041"/>
      <c r="T6" s="1041"/>
      <c r="U6" s="1042"/>
      <c r="V6" s="1040"/>
      <c r="W6" s="1041"/>
      <c r="X6" s="1041"/>
      <c r="Y6" s="1041"/>
      <c r="Z6" s="1042"/>
      <c r="AA6" s="1040"/>
      <c r="AB6" s="1041"/>
      <c r="AC6" s="1041"/>
      <c r="AD6" s="1041"/>
      <c r="AE6" s="1041"/>
      <c r="AF6" s="1131"/>
      <c r="AG6" s="1041"/>
      <c r="AH6" s="1041"/>
      <c r="AI6" s="1041"/>
      <c r="AJ6" s="1052"/>
      <c r="AK6" s="1041"/>
      <c r="AL6" s="1041"/>
      <c r="AM6" s="1041"/>
      <c r="AN6" s="1041"/>
      <c r="AO6" s="1042"/>
      <c r="AP6" s="1040"/>
      <c r="AQ6" s="1041"/>
      <c r="AR6" s="1041"/>
      <c r="AS6" s="1041"/>
      <c r="AT6" s="1042"/>
      <c r="AU6" s="1040"/>
      <c r="AV6" s="1041"/>
      <c r="AW6" s="1041"/>
      <c r="AX6" s="1041"/>
      <c r="AY6" s="1052"/>
      <c r="AZ6" s="228"/>
      <c r="BA6" s="228"/>
      <c r="BB6" s="228"/>
      <c r="BC6" s="228"/>
      <c r="BD6" s="228"/>
      <c r="BE6" s="229"/>
      <c r="BF6" s="229"/>
      <c r="BG6" s="229"/>
      <c r="BH6" s="229"/>
      <c r="BI6" s="229"/>
      <c r="BJ6" s="229"/>
      <c r="BK6" s="229"/>
      <c r="BL6" s="229"/>
      <c r="BM6" s="229"/>
      <c r="BN6" s="229"/>
      <c r="BO6" s="229"/>
      <c r="BP6" s="229"/>
      <c r="BQ6" s="1034"/>
      <c r="BR6" s="1035"/>
      <c r="BS6" s="1035"/>
      <c r="BT6" s="1035"/>
      <c r="BU6" s="1035"/>
      <c r="BV6" s="1035"/>
      <c r="BW6" s="1035"/>
      <c r="BX6" s="1035"/>
      <c r="BY6" s="1035"/>
      <c r="BZ6" s="1035"/>
      <c r="CA6" s="1035"/>
      <c r="CB6" s="1035"/>
      <c r="CC6" s="1035"/>
      <c r="CD6" s="1035"/>
      <c r="CE6" s="1035"/>
      <c r="CF6" s="1035"/>
      <c r="CG6" s="1036"/>
      <c r="CH6" s="1040"/>
      <c r="CI6" s="1041"/>
      <c r="CJ6" s="1041"/>
      <c r="CK6" s="1041"/>
      <c r="CL6" s="1042"/>
      <c r="CM6" s="1040"/>
      <c r="CN6" s="1041"/>
      <c r="CO6" s="1041"/>
      <c r="CP6" s="1041"/>
      <c r="CQ6" s="1042"/>
      <c r="CR6" s="1040"/>
      <c r="CS6" s="1041"/>
      <c r="CT6" s="1041"/>
      <c r="CU6" s="1041"/>
      <c r="CV6" s="1042"/>
      <c r="CW6" s="1040"/>
      <c r="CX6" s="1041"/>
      <c r="CY6" s="1041"/>
      <c r="CZ6" s="1041"/>
      <c r="DA6" s="1042"/>
      <c r="DB6" s="1040"/>
      <c r="DC6" s="1041"/>
      <c r="DD6" s="1041"/>
      <c r="DE6" s="1041"/>
      <c r="DF6" s="1042"/>
      <c r="DG6" s="1123"/>
      <c r="DH6" s="1124"/>
      <c r="DI6" s="1124"/>
      <c r="DJ6" s="1124"/>
      <c r="DK6" s="1125"/>
      <c r="DL6" s="1123"/>
      <c r="DM6" s="1124"/>
      <c r="DN6" s="1124"/>
      <c r="DO6" s="1124"/>
      <c r="DP6" s="1125"/>
      <c r="DQ6" s="1040"/>
      <c r="DR6" s="1041"/>
      <c r="DS6" s="1041"/>
      <c r="DT6" s="1041"/>
      <c r="DU6" s="1042"/>
      <c r="DV6" s="1040"/>
      <c r="DW6" s="1041"/>
      <c r="DX6" s="1041"/>
      <c r="DY6" s="1041"/>
      <c r="DZ6" s="1052"/>
      <c r="EA6" s="230"/>
    </row>
    <row r="7" spans="1:131" s="231" customFormat="1" ht="26.25" customHeight="1" thickTop="1" x14ac:dyDescent="0.15">
      <c r="A7" s="232">
        <v>1</v>
      </c>
      <c r="B7" s="1083" t="s">
        <v>386</v>
      </c>
      <c r="C7" s="1084"/>
      <c r="D7" s="1084"/>
      <c r="E7" s="1084"/>
      <c r="F7" s="1084"/>
      <c r="G7" s="1084"/>
      <c r="H7" s="1084"/>
      <c r="I7" s="1084"/>
      <c r="J7" s="1084"/>
      <c r="K7" s="1084"/>
      <c r="L7" s="1084"/>
      <c r="M7" s="1084"/>
      <c r="N7" s="1084"/>
      <c r="O7" s="1084"/>
      <c r="P7" s="1085"/>
      <c r="Q7" s="1138">
        <v>4011</v>
      </c>
      <c r="R7" s="1139"/>
      <c r="S7" s="1139"/>
      <c r="T7" s="1139"/>
      <c r="U7" s="1139"/>
      <c r="V7" s="1139">
        <v>3901</v>
      </c>
      <c r="W7" s="1139"/>
      <c r="X7" s="1139"/>
      <c r="Y7" s="1139"/>
      <c r="Z7" s="1139"/>
      <c r="AA7" s="1139">
        <v>109</v>
      </c>
      <c r="AB7" s="1139"/>
      <c r="AC7" s="1139"/>
      <c r="AD7" s="1139"/>
      <c r="AE7" s="1140"/>
      <c r="AF7" s="1141">
        <v>109</v>
      </c>
      <c r="AG7" s="1142"/>
      <c r="AH7" s="1142"/>
      <c r="AI7" s="1142"/>
      <c r="AJ7" s="1143"/>
      <c r="AK7" s="1144">
        <v>264</v>
      </c>
      <c r="AL7" s="1145"/>
      <c r="AM7" s="1145"/>
      <c r="AN7" s="1145"/>
      <c r="AO7" s="1145"/>
      <c r="AP7" s="1145">
        <v>3519</v>
      </c>
      <c r="AQ7" s="1145"/>
      <c r="AR7" s="1145"/>
      <c r="AS7" s="1145"/>
      <c r="AT7" s="1145"/>
      <c r="AU7" s="1146"/>
      <c r="AV7" s="1146"/>
      <c r="AW7" s="1146"/>
      <c r="AX7" s="1146"/>
      <c r="AY7" s="1147"/>
      <c r="AZ7" s="228"/>
      <c r="BA7" s="228"/>
      <c r="BB7" s="228"/>
      <c r="BC7" s="228"/>
      <c r="BD7" s="228"/>
      <c r="BE7" s="229"/>
      <c r="BF7" s="229"/>
      <c r="BG7" s="229"/>
      <c r="BH7" s="229"/>
      <c r="BI7" s="229"/>
      <c r="BJ7" s="229"/>
      <c r="BK7" s="229"/>
      <c r="BL7" s="229"/>
      <c r="BM7" s="229"/>
      <c r="BN7" s="229"/>
      <c r="BO7" s="229"/>
      <c r="BP7" s="229"/>
      <c r="BQ7" s="232">
        <v>1</v>
      </c>
      <c r="BR7" s="233"/>
      <c r="BS7" s="1135" t="s">
        <v>584</v>
      </c>
      <c r="BT7" s="1136"/>
      <c r="BU7" s="1136"/>
      <c r="BV7" s="1136"/>
      <c r="BW7" s="1136"/>
      <c r="BX7" s="1136"/>
      <c r="BY7" s="1136"/>
      <c r="BZ7" s="1136"/>
      <c r="CA7" s="1136"/>
      <c r="CB7" s="1136"/>
      <c r="CC7" s="1136"/>
      <c r="CD7" s="1136"/>
      <c r="CE7" s="1136"/>
      <c r="CF7" s="1136"/>
      <c r="CG7" s="1148"/>
      <c r="CH7" s="1132">
        <v>0</v>
      </c>
      <c r="CI7" s="1133"/>
      <c r="CJ7" s="1133"/>
      <c r="CK7" s="1133"/>
      <c r="CL7" s="1134"/>
      <c r="CM7" s="1132">
        <v>68</v>
      </c>
      <c r="CN7" s="1133"/>
      <c r="CO7" s="1133"/>
      <c r="CP7" s="1133"/>
      <c r="CQ7" s="1134"/>
      <c r="CR7" s="1132">
        <v>10</v>
      </c>
      <c r="CS7" s="1133"/>
      <c r="CT7" s="1133"/>
      <c r="CU7" s="1133"/>
      <c r="CV7" s="1134"/>
      <c r="CW7" s="1132" t="s">
        <v>575</v>
      </c>
      <c r="CX7" s="1133"/>
      <c r="CY7" s="1133"/>
      <c r="CZ7" s="1133"/>
      <c r="DA7" s="1134"/>
      <c r="DB7" s="1132" t="s">
        <v>575</v>
      </c>
      <c r="DC7" s="1133"/>
      <c r="DD7" s="1133"/>
      <c r="DE7" s="1133"/>
      <c r="DF7" s="1134"/>
      <c r="DG7" s="1132" t="s">
        <v>575</v>
      </c>
      <c r="DH7" s="1133"/>
      <c r="DI7" s="1133"/>
      <c r="DJ7" s="1133"/>
      <c r="DK7" s="1134"/>
      <c r="DL7" s="1132" t="s">
        <v>575</v>
      </c>
      <c r="DM7" s="1133"/>
      <c r="DN7" s="1133"/>
      <c r="DO7" s="1133"/>
      <c r="DP7" s="1134"/>
      <c r="DQ7" s="1132" t="s">
        <v>575</v>
      </c>
      <c r="DR7" s="1133"/>
      <c r="DS7" s="1133"/>
      <c r="DT7" s="1133"/>
      <c r="DU7" s="1134"/>
      <c r="DV7" s="1135"/>
      <c r="DW7" s="1136"/>
      <c r="DX7" s="1136"/>
      <c r="DY7" s="1136"/>
      <c r="DZ7" s="1137"/>
      <c r="EA7" s="230"/>
    </row>
    <row r="8" spans="1:131" s="231" customFormat="1" ht="26.25" customHeight="1" x14ac:dyDescent="0.15">
      <c r="A8" s="234">
        <v>2</v>
      </c>
      <c r="B8" s="1066"/>
      <c r="C8" s="1067"/>
      <c r="D8" s="1067"/>
      <c r="E8" s="1067"/>
      <c r="F8" s="1067"/>
      <c r="G8" s="1067"/>
      <c r="H8" s="1067"/>
      <c r="I8" s="1067"/>
      <c r="J8" s="1067"/>
      <c r="K8" s="1067"/>
      <c r="L8" s="1067"/>
      <c r="M8" s="1067"/>
      <c r="N8" s="1067"/>
      <c r="O8" s="1067"/>
      <c r="P8" s="1068"/>
      <c r="Q8" s="1074"/>
      <c r="R8" s="1075"/>
      <c r="S8" s="1075"/>
      <c r="T8" s="1075"/>
      <c r="U8" s="1075"/>
      <c r="V8" s="1075"/>
      <c r="W8" s="1075"/>
      <c r="X8" s="1075"/>
      <c r="Y8" s="1075"/>
      <c r="Z8" s="1075"/>
      <c r="AA8" s="1075"/>
      <c r="AB8" s="1075"/>
      <c r="AC8" s="1075"/>
      <c r="AD8" s="1075"/>
      <c r="AE8" s="1076"/>
      <c r="AF8" s="1071"/>
      <c r="AG8" s="1072"/>
      <c r="AH8" s="1072"/>
      <c r="AI8" s="1072"/>
      <c r="AJ8" s="1073"/>
      <c r="AK8" s="1116"/>
      <c r="AL8" s="1117"/>
      <c r="AM8" s="1117"/>
      <c r="AN8" s="1117"/>
      <c r="AO8" s="1117"/>
      <c r="AP8" s="1117"/>
      <c r="AQ8" s="1117"/>
      <c r="AR8" s="1117"/>
      <c r="AS8" s="1117"/>
      <c r="AT8" s="1117"/>
      <c r="AU8" s="1118"/>
      <c r="AV8" s="1118"/>
      <c r="AW8" s="1118"/>
      <c r="AX8" s="1118"/>
      <c r="AY8" s="1119"/>
      <c r="AZ8" s="228"/>
      <c r="BA8" s="228"/>
      <c r="BB8" s="228"/>
      <c r="BC8" s="228"/>
      <c r="BD8" s="228"/>
      <c r="BE8" s="229"/>
      <c r="BF8" s="229"/>
      <c r="BG8" s="229"/>
      <c r="BH8" s="229"/>
      <c r="BI8" s="229"/>
      <c r="BJ8" s="229"/>
      <c r="BK8" s="229"/>
      <c r="BL8" s="229"/>
      <c r="BM8" s="229"/>
      <c r="BN8" s="229"/>
      <c r="BO8" s="229"/>
      <c r="BP8" s="229"/>
      <c r="BQ8" s="234">
        <v>2</v>
      </c>
      <c r="BR8" s="235"/>
      <c r="BS8" s="1028" t="s">
        <v>585</v>
      </c>
      <c r="BT8" s="1029"/>
      <c r="BU8" s="1029"/>
      <c r="BV8" s="1029"/>
      <c r="BW8" s="1029"/>
      <c r="BX8" s="1029"/>
      <c r="BY8" s="1029"/>
      <c r="BZ8" s="1029"/>
      <c r="CA8" s="1029"/>
      <c r="CB8" s="1029"/>
      <c r="CC8" s="1029"/>
      <c r="CD8" s="1029"/>
      <c r="CE8" s="1029"/>
      <c r="CF8" s="1029"/>
      <c r="CG8" s="1050"/>
      <c r="CH8" s="1025">
        <v>-1</v>
      </c>
      <c r="CI8" s="1026"/>
      <c r="CJ8" s="1026"/>
      <c r="CK8" s="1026"/>
      <c r="CL8" s="1027"/>
      <c r="CM8" s="1025">
        <v>22</v>
      </c>
      <c r="CN8" s="1026"/>
      <c r="CO8" s="1026"/>
      <c r="CP8" s="1026"/>
      <c r="CQ8" s="1027"/>
      <c r="CR8" s="1025">
        <v>3</v>
      </c>
      <c r="CS8" s="1026"/>
      <c r="CT8" s="1026"/>
      <c r="CU8" s="1026"/>
      <c r="CV8" s="1027"/>
      <c r="CW8" s="1025" t="s">
        <v>575</v>
      </c>
      <c r="CX8" s="1026"/>
      <c r="CY8" s="1026"/>
      <c r="CZ8" s="1026"/>
      <c r="DA8" s="1027"/>
      <c r="DB8" s="1025" t="s">
        <v>575</v>
      </c>
      <c r="DC8" s="1026"/>
      <c r="DD8" s="1026"/>
      <c r="DE8" s="1026"/>
      <c r="DF8" s="1027"/>
      <c r="DG8" s="1025" t="s">
        <v>575</v>
      </c>
      <c r="DH8" s="1026"/>
      <c r="DI8" s="1026"/>
      <c r="DJ8" s="1026"/>
      <c r="DK8" s="1027"/>
      <c r="DL8" s="1025" t="s">
        <v>575</v>
      </c>
      <c r="DM8" s="1026"/>
      <c r="DN8" s="1026"/>
      <c r="DO8" s="1026"/>
      <c r="DP8" s="1027"/>
      <c r="DQ8" s="1025" t="s">
        <v>575</v>
      </c>
      <c r="DR8" s="1026"/>
      <c r="DS8" s="1026"/>
      <c r="DT8" s="1026"/>
      <c r="DU8" s="1027"/>
      <c r="DV8" s="1028"/>
      <c r="DW8" s="1029"/>
      <c r="DX8" s="1029"/>
      <c r="DY8" s="1029"/>
      <c r="DZ8" s="1030"/>
      <c r="EA8" s="230"/>
    </row>
    <row r="9" spans="1:131" s="231" customFormat="1" ht="26.25" customHeight="1" x14ac:dyDescent="0.15">
      <c r="A9" s="234">
        <v>3</v>
      </c>
      <c r="B9" s="1066"/>
      <c r="C9" s="1067"/>
      <c r="D9" s="1067"/>
      <c r="E9" s="1067"/>
      <c r="F9" s="1067"/>
      <c r="G9" s="1067"/>
      <c r="H9" s="1067"/>
      <c r="I9" s="1067"/>
      <c r="J9" s="1067"/>
      <c r="K9" s="1067"/>
      <c r="L9" s="1067"/>
      <c r="M9" s="1067"/>
      <c r="N9" s="1067"/>
      <c r="O9" s="1067"/>
      <c r="P9" s="1068"/>
      <c r="Q9" s="1074"/>
      <c r="R9" s="1075"/>
      <c r="S9" s="1075"/>
      <c r="T9" s="1075"/>
      <c r="U9" s="1075"/>
      <c r="V9" s="1075"/>
      <c r="W9" s="1075"/>
      <c r="X9" s="1075"/>
      <c r="Y9" s="1075"/>
      <c r="Z9" s="1075"/>
      <c r="AA9" s="1075"/>
      <c r="AB9" s="1075"/>
      <c r="AC9" s="1075"/>
      <c r="AD9" s="1075"/>
      <c r="AE9" s="1076"/>
      <c r="AF9" s="1071"/>
      <c r="AG9" s="1072"/>
      <c r="AH9" s="1072"/>
      <c r="AI9" s="1072"/>
      <c r="AJ9" s="1073"/>
      <c r="AK9" s="1116"/>
      <c r="AL9" s="1117"/>
      <c r="AM9" s="1117"/>
      <c r="AN9" s="1117"/>
      <c r="AO9" s="1117"/>
      <c r="AP9" s="1117"/>
      <c r="AQ9" s="1117"/>
      <c r="AR9" s="1117"/>
      <c r="AS9" s="1117"/>
      <c r="AT9" s="1117"/>
      <c r="AU9" s="1118"/>
      <c r="AV9" s="1118"/>
      <c r="AW9" s="1118"/>
      <c r="AX9" s="1118"/>
      <c r="AY9" s="1119"/>
      <c r="AZ9" s="228"/>
      <c r="BA9" s="228"/>
      <c r="BB9" s="228"/>
      <c r="BC9" s="228"/>
      <c r="BD9" s="228"/>
      <c r="BE9" s="229"/>
      <c r="BF9" s="229"/>
      <c r="BG9" s="229"/>
      <c r="BH9" s="229"/>
      <c r="BI9" s="229"/>
      <c r="BJ9" s="229"/>
      <c r="BK9" s="229"/>
      <c r="BL9" s="229"/>
      <c r="BM9" s="229"/>
      <c r="BN9" s="229"/>
      <c r="BO9" s="229"/>
      <c r="BP9" s="229"/>
      <c r="BQ9" s="234">
        <v>3</v>
      </c>
      <c r="BR9" s="235"/>
      <c r="BS9" s="1028"/>
      <c r="BT9" s="1029"/>
      <c r="BU9" s="1029"/>
      <c r="BV9" s="1029"/>
      <c r="BW9" s="1029"/>
      <c r="BX9" s="1029"/>
      <c r="BY9" s="1029"/>
      <c r="BZ9" s="1029"/>
      <c r="CA9" s="1029"/>
      <c r="CB9" s="1029"/>
      <c r="CC9" s="1029"/>
      <c r="CD9" s="1029"/>
      <c r="CE9" s="1029"/>
      <c r="CF9" s="1029"/>
      <c r="CG9" s="1050"/>
      <c r="CH9" s="1025"/>
      <c r="CI9" s="1026"/>
      <c r="CJ9" s="1026"/>
      <c r="CK9" s="1026"/>
      <c r="CL9" s="1027"/>
      <c r="CM9" s="1025"/>
      <c r="CN9" s="1026"/>
      <c r="CO9" s="1026"/>
      <c r="CP9" s="1026"/>
      <c r="CQ9" s="1027"/>
      <c r="CR9" s="1025"/>
      <c r="CS9" s="1026"/>
      <c r="CT9" s="1026"/>
      <c r="CU9" s="1026"/>
      <c r="CV9" s="1027"/>
      <c r="CW9" s="1025"/>
      <c r="CX9" s="1026"/>
      <c r="CY9" s="1026"/>
      <c r="CZ9" s="1026"/>
      <c r="DA9" s="1027"/>
      <c r="DB9" s="1025"/>
      <c r="DC9" s="1026"/>
      <c r="DD9" s="1026"/>
      <c r="DE9" s="1026"/>
      <c r="DF9" s="1027"/>
      <c r="DG9" s="1025"/>
      <c r="DH9" s="1026"/>
      <c r="DI9" s="1026"/>
      <c r="DJ9" s="1026"/>
      <c r="DK9" s="1027"/>
      <c r="DL9" s="1025"/>
      <c r="DM9" s="1026"/>
      <c r="DN9" s="1026"/>
      <c r="DO9" s="1026"/>
      <c r="DP9" s="1027"/>
      <c r="DQ9" s="1025"/>
      <c r="DR9" s="1026"/>
      <c r="DS9" s="1026"/>
      <c r="DT9" s="1026"/>
      <c r="DU9" s="1027"/>
      <c r="DV9" s="1028"/>
      <c r="DW9" s="1029"/>
      <c r="DX9" s="1029"/>
      <c r="DY9" s="1029"/>
      <c r="DZ9" s="1030"/>
      <c r="EA9" s="230"/>
    </row>
    <row r="10" spans="1:131" s="231" customFormat="1" ht="26.25" customHeight="1" x14ac:dyDescent="0.15">
      <c r="A10" s="234">
        <v>4</v>
      </c>
      <c r="B10" s="1066"/>
      <c r="C10" s="1067"/>
      <c r="D10" s="1067"/>
      <c r="E10" s="1067"/>
      <c r="F10" s="1067"/>
      <c r="G10" s="1067"/>
      <c r="H10" s="1067"/>
      <c r="I10" s="1067"/>
      <c r="J10" s="1067"/>
      <c r="K10" s="1067"/>
      <c r="L10" s="1067"/>
      <c r="M10" s="1067"/>
      <c r="N10" s="1067"/>
      <c r="O10" s="1067"/>
      <c r="P10" s="1068"/>
      <c r="Q10" s="1074"/>
      <c r="R10" s="1075"/>
      <c r="S10" s="1075"/>
      <c r="T10" s="1075"/>
      <c r="U10" s="1075"/>
      <c r="V10" s="1075"/>
      <c r="W10" s="1075"/>
      <c r="X10" s="1075"/>
      <c r="Y10" s="1075"/>
      <c r="Z10" s="1075"/>
      <c r="AA10" s="1075"/>
      <c r="AB10" s="1075"/>
      <c r="AC10" s="1075"/>
      <c r="AD10" s="1075"/>
      <c r="AE10" s="1076"/>
      <c r="AF10" s="1071"/>
      <c r="AG10" s="1072"/>
      <c r="AH10" s="1072"/>
      <c r="AI10" s="1072"/>
      <c r="AJ10" s="1073"/>
      <c r="AK10" s="1116"/>
      <c r="AL10" s="1117"/>
      <c r="AM10" s="1117"/>
      <c r="AN10" s="1117"/>
      <c r="AO10" s="1117"/>
      <c r="AP10" s="1117"/>
      <c r="AQ10" s="1117"/>
      <c r="AR10" s="1117"/>
      <c r="AS10" s="1117"/>
      <c r="AT10" s="1117"/>
      <c r="AU10" s="1118"/>
      <c r="AV10" s="1118"/>
      <c r="AW10" s="1118"/>
      <c r="AX10" s="1118"/>
      <c r="AY10" s="1119"/>
      <c r="AZ10" s="228"/>
      <c r="BA10" s="228"/>
      <c r="BB10" s="228"/>
      <c r="BC10" s="228"/>
      <c r="BD10" s="228"/>
      <c r="BE10" s="229"/>
      <c r="BF10" s="229"/>
      <c r="BG10" s="229"/>
      <c r="BH10" s="229"/>
      <c r="BI10" s="229"/>
      <c r="BJ10" s="229"/>
      <c r="BK10" s="229"/>
      <c r="BL10" s="229"/>
      <c r="BM10" s="229"/>
      <c r="BN10" s="229"/>
      <c r="BO10" s="229"/>
      <c r="BP10" s="229"/>
      <c r="BQ10" s="234">
        <v>4</v>
      </c>
      <c r="BR10" s="235"/>
      <c r="BS10" s="1028"/>
      <c r="BT10" s="1029"/>
      <c r="BU10" s="1029"/>
      <c r="BV10" s="1029"/>
      <c r="BW10" s="1029"/>
      <c r="BX10" s="1029"/>
      <c r="BY10" s="1029"/>
      <c r="BZ10" s="1029"/>
      <c r="CA10" s="1029"/>
      <c r="CB10" s="1029"/>
      <c r="CC10" s="1029"/>
      <c r="CD10" s="1029"/>
      <c r="CE10" s="1029"/>
      <c r="CF10" s="1029"/>
      <c r="CG10" s="1050"/>
      <c r="CH10" s="1025"/>
      <c r="CI10" s="1026"/>
      <c r="CJ10" s="1026"/>
      <c r="CK10" s="1026"/>
      <c r="CL10" s="1027"/>
      <c r="CM10" s="1025"/>
      <c r="CN10" s="1026"/>
      <c r="CO10" s="1026"/>
      <c r="CP10" s="1026"/>
      <c r="CQ10" s="1027"/>
      <c r="CR10" s="1025"/>
      <c r="CS10" s="1026"/>
      <c r="CT10" s="1026"/>
      <c r="CU10" s="1026"/>
      <c r="CV10" s="1027"/>
      <c r="CW10" s="1025"/>
      <c r="CX10" s="1026"/>
      <c r="CY10" s="1026"/>
      <c r="CZ10" s="1026"/>
      <c r="DA10" s="1027"/>
      <c r="DB10" s="1025"/>
      <c r="DC10" s="1026"/>
      <c r="DD10" s="1026"/>
      <c r="DE10" s="1026"/>
      <c r="DF10" s="1027"/>
      <c r="DG10" s="1025"/>
      <c r="DH10" s="1026"/>
      <c r="DI10" s="1026"/>
      <c r="DJ10" s="1026"/>
      <c r="DK10" s="1027"/>
      <c r="DL10" s="1025"/>
      <c r="DM10" s="1026"/>
      <c r="DN10" s="1026"/>
      <c r="DO10" s="1026"/>
      <c r="DP10" s="1027"/>
      <c r="DQ10" s="1025"/>
      <c r="DR10" s="1026"/>
      <c r="DS10" s="1026"/>
      <c r="DT10" s="1026"/>
      <c r="DU10" s="1027"/>
      <c r="DV10" s="1028"/>
      <c r="DW10" s="1029"/>
      <c r="DX10" s="1029"/>
      <c r="DY10" s="1029"/>
      <c r="DZ10" s="1030"/>
      <c r="EA10" s="230"/>
    </row>
    <row r="11" spans="1:131" s="231" customFormat="1" ht="26.25" customHeight="1" x14ac:dyDescent="0.15">
      <c r="A11" s="234">
        <v>5</v>
      </c>
      <c r="B11" s="1066"/>
      <c r="C11" s="1067"/>
      <c r="D11" s="1067"/>
      <c r="E11" s="1067"/>
      <c r="F11" s="1067"/>
      <c r="G11" s="1067"/>
      <c r="H11" s="1067"/>
      <c r="I11" s="1067"/>
      <c r="J11" s="1067"/>
      <c r="K11" s="1067"/>
      <c r="L11" s="1067"/>
      <c r="M11" s="1067"/>
      <c r="N11" s="1067"/>
      <c r="O11" s="1067"/>
      <c r="P11" s="1068"/>
      <c r="Q11" s="1074"/>
      <c r="R11" s="1075"/>
      <c r="S11" s="1075"/>
      <c r="T11" s="1075"/>
      <c r="U11" s="1075"/>
      <c r="V11" s="1075"/>
      <c r="W11" s="1075"/>
      <c r="X11" s="1075"/>
      <c r="Y11" s="1075"/>
      <c r="Z11" s="1075"/>
      <c r="AA11" s="1075"/>
      <c r="AB11" s="1075"/>
      <c r="AC11" s="1075"/>
      <c r="AD11" s="1075"/>
      <c r="AE11" s="1076"/>
      <c r="AF11" s="1071"/>
      <c r="AG11" s="1072"/>
      <c r="AH11" s="1072"/>
      <c r="AI11" s="1072"/>
      <c r="AJ11" s="1073"/>
      <c r="AK11" s="1116"/>
      <c r="AL11" s="1117"/>
      <c r="AM11" s="1117"/>
      <c r="AN11" s="1117"/>
      <c r="AO11" s="1117"/>
      <c r="AP11" s="1117"/>
      <c r="AQ11" s="1117"/>
      <c r="AR11" s="1117"/>
      <c r="AS11" s="1117"/>
      <c r="AT11" s="1117"/>
      <c r="AU11" s="1118"/>
      <c r="AV11" s="1118"/>
      <c r="AW11" s="1118"/>
      <c r="AX11" s="1118"/>
      <c r="AY11" s="1119"/>
      <c r="AZ11" s="228"/>
      <c r="BA11" s="228"/>
      <c r="BB11" s="228"/>
      <c r="BC11" s="228"/>
      <c r="BD11" s="228"/>
      <c r="BE11" s="229"/>
      <c r="BF11" s="229"/>
      <c r="BG11" s="229"/>
      <c r="BH11" s="229"/>
      <c r="BI11" s="229"/>
      <c r="BJ11" s="229"/>
      <c r="BK11" s="229"/>
      <c r="BL11" s="229"/>
      <c r="BM11" s="229"/>
      <c r="BN11" s="229"/>
      <c r="BO11" s="229"/>
      <c r="BP11" s="229"/>
      <c r="BQ11" s="234">
        <v>5</v>
      </c>
      <c r="BR11" s="235"/>
      <c r="BS11" s="1028"/>
      <c r="BT11" s="1029"/>
      <c r="BU11" s="1029"/>
      <c r="BV11" s="1029"/>
      <c r="BW11" s="1029"/>
      <c r="BX11" s="1029"/>
      <c r="BY11" s="1029"/>
      <c r="BZ11" s="1029"/>
      <c r="CA11" s="1029"/>
      <c r="CB11" s="1029"/>
      <c r="CC11" s="1029"/>
      <c r="CD11" s="1029"/>
      <c r="CE11" s="1029"/>
      <c r="CF11" s="1029"/>
      <c r="CG11" s="1050"/>
      <c r="CH11" s="1025"/>
      <c r="CI11" s="1026"/>
      <c r="CJ11" s="1026"/>
      <c r="CK11" s="1026"/>
      <c r="CL11" s="1027"/>
      <c r="CM11" s="1025"/>
      <c r="CN11" s="1026"/>
      <c r="CO11" s="1026"/>
      <c r="CP11" s="1026"/>
      <c r="CQ11" s="1027"/>
      <c r="CR11" s="1025"/>
      <c r="CS11" s="1026"/>
      <c r="CT11" s="1026"/>
      <c r="CU11" s="1026"/>
      <c r="CV11" s="1027"/>
      <c r="CW11" s="1025"/>
      <c r="CX11" s="1026"/>
      <c r="CY11" s="1026"/>
      <c r="CZ11" s="1026"/>
      <c r="DA11" s="1027"/>
      <c r="DB11" s="1025"/>
      <c r="DC11" s="1026"/>
      <c r="DD11" s="1026"/>
      <c r="DE11" s="1026"/>
      <c r="DF11" s="1027"/>
      <c r="DG11" s="1025"/>
      <c r="DH11" s="1026"/>
      <c r="DI11" s="1026"/>
      <c r="DJ11" s="1026"/>
      <c r="DK11" s="1027"/>
      <c r="DL11" s="1025"/>
      <c r="DM11" s="1026"/>
      <c r="DN11" s="1026"/>
      <c r="DO11" s="1026"/>
      <c r="DP11" s="1027"/>
      <c r="DQ11" s="1025"/>
      <c r="DR11" s="1026"/>
      <c r="DS11" s="1026"/>
      <c r="DT11" s="1026"/>
      <c r="DU11" s="1027"/>
      <c r="DV11" s="1028"/>
      <c r="DW11" s="1029"/>
      <c r="DX11" s="1029"/>
      <c r="DY11" s="1029"/>
      <c r="DZ11" s="1030"/>
      <c r="EA11" s="230"/>
    </row>
    <row r="12" spans="1:131" s="231" customFormat="1" ht="26.25" customHeight="1" x14ac:dyDescent="0.15">
      <c r="A12" s="234">
        <v>6</v>
      </c>
      <c r="B12" s="1066"/>
      <c r="C12" s="1067"/>
      <c r="D12" s="1067"/>
      <c r="E12" s="1067"/>
      <c r="F12" s="1067"/>
      <c r="G12" s="1067"/>
      <c r="H12" s="1067"/>
      <c r="I12" s="1067"/>
      <c r="J12" s="1067"/>
      <c r="K12" s="1067"/>
      <c r="L12" s="1067"/>
      <c r="M12" s="1067"/>
      <c r="N12" s="1067"/>
      <c r="O12" s="1067"/>
      <c r="P12" s="1068"/>
      <c r="Q12" s="1074"/>
      <c r="R12" s="1075"/>
      <c r="S12" s="1075"/>
      <c r="T12" s="1075"/>
      <c r="U12" s="1075"/>
      <c r="V12" s="1075"/>
      <c r="W12" s="1075"/>
      <c r="X12" s="1075"/>
      <c r="Y12" s="1075"/>
      <c r="Z12" s="1075"/>
      <c r="AA12" s="1075"/>
      <c r="AB12" s="1075"/>
      <c r="AC12" s="1075"/>
      <c r="AD12" s="1075"/>
      <c r="AE12" s="1076"/>
      <c r="AF12" s="1071"/>
      <c r="AG12" s="1072"/>
      <c r="AH12" s="1072"/>
      <c r="AI12" s="1072"/>
      <c r="AJ12" s="1073"/>
      <c r="AK12" s="1116"/>
      <c r="AL12" s="1117"/>
      <c r="AM12" s="1117"/>
      <c r="AN12" s="1117"/>
      <c r="AO12" s="1117"/>
      <c r="AP12" s="1117"/>
      <c r="AQ12" s="1117"/>
      <c r="AR12" s="1117"/>
      <c r="AS12" s="1117"/>
      <c r="AT12" s="1117"/>
      <c r="AU12" s="1118"/>
      <c r="AV12" s="1118"/>
      <c r="AW12" s="1118"/>
      <c r="AX12" s="1118"/>
      <c r="AY12" s="1119"/>
      <c r="AZ12" s="228"/>
      <c r="BA12" s="228"/>
      <c r="BB12" s="228"/>
      <c r="BC12" s="228"/>
      <c r="BD12" s="228"/>
      <c r="BE12" s="229"/>
      <c r="BF12" s="229"/>
      <c r="BG12" s="229"/>
      <c r="BH12" s="229"/>
      <c r="BI12" s="229"/>
      <c r="BJ12" s="229"/>
      <c r="BK12" s="229"/>
      <c r="BL12" s="229"/>
      <c r="BM12" s="229"/>
      <c r="BN12" s="229"/>
      <c r="BO12" s="229"/>
      <c r="BP12" s="229"/>
      <c r="BQ12" s="234">
        <v>6</v>
      </c>
      <c r="BR12" s="235"/>
      <c r="BS12" s="1028"/>
      <c r="BT12" s="1029"/>
      <c r="BU12" s="1029"/>
      <c r="BV12" s="1029"/>
      <c r="BW12" s="1029"/>
      <c r="BX12" s="1029"/>
      <c r="BY12" s="1029"/>
      <c r="BZ12" s="1029"/>
      <c r="CA12" s="1029"/>
      <c r="CB12" s="1029"/>
      <c r="CC12" s="1029"/>
      <c r="CD12" s="1029"/>
      <c r="CE12" s="1029"/>
      <c r="CF12" s="1029"/>
      <c r="CG12" s="1050"/>
      <c r="CH12" s="1025"/>
      <c r="CI12" s="1026"/>
      <c r="CJ12" s="1026"/>
      <c r="CK12" s="1026"/>
      <c r="CL12" s="1027"/>
      <c r="CM12" s="1025"/>
      <c r="CN12" s="1026"/>
      <c r="CO12" s="1026"/>
      <c r="CP12" s="1026"/>
      <c r="CQ12" s="1027"/>
      <c r="CR12" s="1025"/>
      <c r="CS12" s="1026"/>
      <c r="CT12" s="1026"/>
      <c r="CU12" s="1026"/>
      <c r="CV12" s="1027"/>
      <c r="CW12" s="1025"/>
      <c r="CX12" s="1026"/>
      <c r="CY12" s="1026"/>
      <c r="CZ12" s="1026"/>
      <c r="DA12" s="1027"/>
      <c r="DB12" s="1025"/>
      <c r="DC12" s="1026"/>
      <c r="DD12" s="1026"/>
      <c r="DE12" s="1026"/>
      <c r="DF12" s="1027"/>
      <c r="DG12" s="1025"/>
      <c r="DH12" s="1026"/>
      <c r="DI12" s="1026"/>
      <c r="DJ12" s="1026"/>
      <c r="DK12" s="1027"/>
      <c r="DL12" s="1025"/>
      <c r="DM12" s="1026"/>
      <c r="DN12" s="1026"/>
      <c r="DO12" s="1026"/>
      <c r="DP12" s="1027"/>
      <c r="DQ12" s="1025"/>
      <c r="DR12" s="1026"/>
      <c r="DS12" s="1026"/>
      <c r="DT12" s="1026"/>
      <c r="DU12" s="1027"/>
      <c r="DV12" s="1028"/>
      <c r="DW12" s="1029"/>
      <c r="DX12" s="1029"/>
      <c r="DY12" s="1029"/>
      <c r="DZ12" s="1030"/>
      <c r="EA12" s="230"/>
    </row>
    <row r="13" spans="1:131" s="231" customFormat="1" ht="26.25" customHeight="1" x14ac:dyDescent="0.15">
      <c r="A13" s="234">
        <v>7</v>
      </c>
      <c r="B13" s="1066"/>
      <c r="C13" s="1067"/>
      <c r="D13" s="1067"/>
      <c r="E13" s="1067"/>
      <c r="F13" s="1067"/>
      <c r="G13" s="1067"/>
      <c r="H13" s="1067"/>
      <c r="I13" s="1067"/>
      <c r="J13" s="1067"/>
      <c r="K13" s="1067"/>
      <c r="L13" s="1067"/>
      <c r="M13" s="1067"/>
      <c r="N13" s="1067"/>
      <c r="O13" s="1067"/>
      <c r="P13" s="1068"/>
      <c r="Q13" s="1074"/>
      <c r="R13" s="1075"/>
      <c r="S13" s="1075"/>
      <c r="T13" s="1075"/>
      <c r="U13" s="1075"/>
      <c r="V13" s="1075"/>
      <c r="W13" s="1075"/>
      <c r="X13" s="1075"/>
      <c r="Y13" s="1075"/>
      <c r="Z13" s="1075"/>
      <c r="AA13" s="1075"/>
      <c r="AB13" s="1075"/>
      <c r="AC13" s="1075"/>
      <c r="AD13" s="1075"/>
      <c r="AE13" s="1076"/>
      <c r="AF13" s="1071"/>
      <c r="AG13" s="1072"/>
      <c r="AH13" s="1072"/>
      <c r="AI13" s="1072"/>
      <c r="AJ13" s="1073"/>
      <c r="AK13" s="1116"/>
      <c r="AL13" s="1117"/>
      <c r="AM13" s="1117"/>
      <c r="AN13" s="1117"/>
      <c r="AO13" s="1117"/>
      <c r="AP13" s="1117"/>
      <c r="AQ13" s="1117"/>
      <c r="AR13" s="1117"/>
      <c r="AS13" s="1117"/>
      <c r="AT13" s="1117"/>
      <c r="AU13" s="1118"/>
      <c r="AV13" s="1118"/>
      <c r="AW13" s="1118"/>
      <c r="AX13" s="1118"/>
      <c r="AY13" s="1119"/>
      <c r="AZ13" s="228"/>
      <c r="BA13" s="228"/>
      <c r="BB13" s="228"/>
      <c r="BC13" s="228"/>
      <c r="BD13" s="228"/>
      <c r="BE13" s="229"/>
      <c r="BF13" s="229"/>
      <c r="BG13" s="229"/>
      <c r="BH13" s="229"/>
      <c r="BI13" s="229"/>
      <c r="BJ13" s="229"/>
      <c r="BK13" s="229"/>
      <c r="BL13" s="229"/>
      <c r="BM13" s="229"/>
      <c r="BN13" s="229"/>
      <c r="BO13" s="229"/>
      <c r="BP13" s="229"/>
      <c r="BQ13" s="234">
        <v>7</v>
      </c>
      <c r="BR13" s="235"/>
      <c r="BS13" s="1028"/>
      <c r="BT13" s="1029"/>
      <c r="BU13" s="1029"/>
      <c r="BV13" s="1029"/>
      <c r="BW13" s="1029"/>
      <c r="BX13" s="1029"/>
      <c r="BY13" s="1029"/>
      <c r="BZ13" s="1029"/>
      <c r="CA13" s="1029"/>
      <c r="CB13" s="1029"/>
      <c r="CC13" s="1029"/>
      <c r="CD13" s="1029"/>
      <c r="CE13" s="1029"/>
      <c r="CF13" s="1029"/>
      <c r="CG13" s="1050"/>
      <c r="CH13" s="1025"/>
      <c r="CI13" s="1026"/>
      <c r="CJ13" s="1026"/>
      <c r="CK13" s="1026"/>
      <c r="CL13" s="1027"/>
      <c r="CM13" s="1025"/>
      <c r="CN13" s="1026"/>
      <c r="CO13" s="1026"/>
      <c r="CP13" s="1026"/>
      <c r="CQ13" s="1027"/>
      <c r="CR13" s="1025"/>
      <c r="CS13" s="1026"/>
      <c r="CT13" s="1026"/>
      <c r="CU13" s="1026"/>
      <c r="CV13" s="1027"/>
      <c r="CW13" s="1025"/>
      <c r="CX13" s="1026"/>
      <c r="CY13" s="1026"/>
      <c r="CZ13" s="1026"/>
      <c r="DA13" s="1027"/>
      <c r="DB13" s="1025"/>
      <c r="DC13" s="1026"/>
      <c r="DD13" s="1026"/>
      <c r="DE13" s="1026"/>
      <c r="DF13" s="1027"/>
      <c r="DG13" s="1025"/>
      <c r="DH13" s="1026"/>
      <c r="DI13" s="1026"/>
      <c r="DJ13" s="1026"/>
      <c r="DK13" s="1027"/>
      <c r="DL13" s="1025"/>
      <c r="DM13" s="1026"/>
      <c r="DN13" s="1026"/>
      <c r="DO13" s="1026"/>
      <c r="DP13" s="1027"/>
      <c r="DQ13" s="1025"/>
      <c r="DR13" s="1026"/>
      <c r="DS13" s="1026"/>
      <c r="DT13" s="1026"/>
      <c r="DU13" s="1027"/>
      <c r="DV13" s="1028"/>
      <c r="DW13" s="1029"/>
      <c r="DX13" s="1029"/>
      <c r="DY13" s="1029"/>
      <c r="DZ13" s="1030"/>
      <c r="EA13" s="230"/>
    </row>
    <row r="14" spans="1:131" s="231" customFormat="1" ht="26.25" customHeight="1" x14ac:dyDescent="0.15">
      <c r="A14" s="234">
        <v>8</v>
      </c>
      <c r="B14" s="1066"/>
      <c r="C14" s="1067"/>
      <c r="D14" s="1067"/>
      <c r="E14" s="1067"/>
      <c r="F14" s="1067"/>
      <c r="G14" s="1067"/>
      <c r="H14" s="1067"/>
      <c r="I14" s="1067"/>
      <c r="J14" s="1067"/>
      <c r="K14" s="1067"/>
      <c r="L14" s="1067"/>
      <c r="M14" s="1067"/>
      <c r="N14" s="1067"/>
      <c r="O14" s="1067"/>
      <c r="P14" s="1068"/>
      <c r="Q14" s="1074"/>
      <c r="R14" s="1075"/>
      <c r="S14" s="1075"/>
      <c r="T14" s="1075"/>
      <c r="U14" s="1075"/>
      <c r="V14" s="1075"/>
      <c r="W14" s="1075"/>
      <c r="X14" s="1075"/>
      <c r="Y14" s="1075"/>
      <c r="Z14" s="1075"/>
      <c r="AA14" s="1075"/>
      <c r="AB14" s="1075"/>
      <c r="AC14" s="1075"/>
      <c r="AD14" s="1075"/>
      <c r="AE14" s="1076"/>
      <c r="AF14" s="1071"/>
      <c r="AG14" s="1072"/>
      <c r="AH14" s="1072"/>
      <c r="AI14" s="1072"/>
      <c r="AJ14" s="1073"/>
      <c r="AK14" s="1116"/>
      <c r="AL14" s="1117"/>
      <c r="AM14" s="1117"/>
      <c r="AN14" s="1117"/>
      <c r="AO14" s="1117"/>
      <c r="AP14" s="1117"/>
      <c r="AQ14" s="1117"/>
      <c r="AR14" s="1117"/>
      <c r="AS14" s="1117"/>
      <c r="AT14" s="1117"/>
      <c r="AU14" s="1118"/>
      <c r="AV14" s="1118"/>
      <c r="AW14" s="1118"/>
      <c r="AX14" s="1118"/>
      <c r="AY14" s="1119"/>
      <c r="AZ14" s="228"/>
      <c r="BA14" s="228"/>
      <c r="BB14" s="228"/>
      <c r="BC14" s="228"/>
      <c r="BD14" s="228"/>
      <c r="BE14" s="229"/>
      <c r="BF14" s="229"/>
      <c r="BG14" s="229"/>
      <c r="BH14" s="229"/>
      <c r="BI14" s="229"/>
      <c r="BJ14" s="229"/>
      <c r="BK14" s="229"/>
      <c r="BL14" s="229"/>
      <c r="BM14" s="229"/>
      <c r="BN14" s="229"/>
      <c r="BO14" s="229"/>
      <c r="BP14" s="229"/>
      <c r="BQ14" s="234">
        <v>8</v>
      </c>
      <c r="BR14" s="235"/>
      <c r="BS14" s="1028"/>
      <c r="BT14" s="1029"/>
      <c r="BU14" s="1029"/>
      <c r="BV14" s="1029"/>
      <c r="BW14" s="1029"/>
      <c r="BX14" s="1029"/>
      <c r="BY14" s="1029"/>
      <c r="BZ14" s="1029"/>
      <c r="CA14" s="1029"/>
      <c r="CB14" s="1029"/>
      <c r="CC14" s="1029"/>
      <c r="CD14" s="1029"/>
      <c r="CE14" s="1029"/>
      <c r="CF14" s="1029"/>
      <c r="CG14" s="1050"/>
      <c r="CH14" s="1025"/>
      <c r="CI14" s="1026"/>
      <c r="CJ14" s="1026"/>
      <c r="CK14" s="1026"/>
      <c r="CL14" s="1027"/>
      <c r="CM14" s="1025"/>
      <c r="CN14" s="1026"/>
      <c r="CO14" s="1026"/>
      <c r="CP14" s="1026"/>
      <c r="CQ14" s="1027"/>
      <c r="CR14" s="1025"/>
      <c r="CS14" s="1026"/>
      <c r="CT14" s="1026"/>
      <c r="CU14" s="1026"/>
      <c r="CV14" s="1027"/>
      <c r="CW14" s="1025"/>
      <c r="CX14" s="1026"/>
      <c r="CY14" s="1026"/>
      <c r="CZ14" s="1026"/>
      <c r="DA14" s="1027"/>
      <c r="DB14" s="1025"/>
      <c r="DC14" s="1026"/>
      <c r="DD14" s="1026"/>
      <c r="DE14" s="1026"/>
      <c r="DF14" s="1027"/>
      <c r="DG14" s="1025"/>
      <c r="DH14" s="1026"/>
      <c r="DI14" s="1026"/>
      <c r="DJ14" s="1026"/>
      <c r="DK14" s="1027"/>
      <c r="DL14" s="1025"/>
      <c r="DM14" s="1026"/>
      <c r="DN14" s="1026"/>
      <c r="DO14" s="1026"/>
      <c r="DP14" s="1027"/>
      <c r="DQ14" s="1025"/>
      <c r="DR14" s="1026"/>
      <c r="DS14" s="1026"/>
      <c r="DT14" s="1026"/>
      <c r="DU14" s="1027"/>
      <c r="DV14" s="1028"/>
      <c r="DW14" s="1029"/>
      <c r="DX14" s="1029"/>
      <c r="DY14" s="1029"/>
      <c r="DZ14" s="1030"/>
      <c r="EA14" s="230"/>
    </row>
    <row r="15" spans="1:131" s="231" customFormat="1" ht="26.25" customHeight="1" x14ac:dyDescent="0.15">
      <c r="A15" s="234">
        <v>9</v>
      </c>
      <c r="B15" s="1066"/>
      <c r="C15" s="1067"/>
      <c r="D15" s="1067"/>
      <c r="E15" s="1067"/>
      <c r="F15" s="1067"/>
      <c r="G15" s="1067"/>
      <c r="H15" s="1067"/>
      <c r="I15" s="1067"/>
      <c r="J15" s="1067"/>
      <c r="K15" s="1067"/>
      <c r="L15" s="1067"/>
      <c r="M15" s="1067"/>
      <c r="N15" s="1067"/>
      <c r="O15" s="1067"/>
      <c r="P15" s="1068"/>
      <c r="Q15" s="1074"/>
      <c r="R15" s="1075"/>
      <c r="S15" s="1075"/>
      <c r="T15" s="1075"/>
      <c r="U15" s="1075"/>
      <c r="V15" s="1075"/>
      <c r="W15" s="1075"/>
      <c r="X15" s="1075"/>
      <c r="Y15" s="1075"/>
      <c r="Z15" s="1075"/>
      <c r="AA15" s="1075"/>
      <c r="AB15" s="1075"/>
      <c r="AC15" s="1075"/>
      <c r="AD15" s="1075"/>
      <c r="AE15" s="1076"/>
      <c r="AF15" s="1071"/>
      <c r="AG15" s="1072"/>
      <c r="AH15" s="1072"/>
      <c r="AI15" s="1072"/>
      <c r="AJ15" s="1073"/>
      <c r="AK15" s="1116"/>
      <c r="AL15" s="1117"/>
      <c r="AM15" s="1117"/>
      <c r="AN15" s="1117"/>
      <c r="AO15" s="1117"/>
      <c r="AP15" s="1117"/>
      <c r="AQ15" s="1117"/>
      <c r="AR15" s="1117"/>
      <c r="AS15" s="1117"/>
      <c r="AT15" s="1117"/>
      <c r="AU15" s="1118"/>
      <c r="AV15" s="1118"/>
      <c r="AW15" s="1118"/>
      <c r="AX15" s="1118"/>
      <c r="AY15" s="1119"/>
      <c r="AZ15" s="228"/>
      <c r="BA15" s="228"/>
      <c r="BB15" s="228"/>
      <c r="BC15" s="228"/>
      <c r="BD15" s="228"/>
      <c r="BE15" s="229"/>
      <c r="BF15" s="229"/>
      <c r="BG15" s="229"/>
      <c r="BH15" s="229"/>
      <c r="BI15" s="229"/>
      <c r="BJ15" s="229"/>
      <c r="BK15" s="229"/>
      <c r="BL15" s="229"/>
      <c r="BM15" s="229"/>
      <c r="BN15" s="229"/>
      <c r="BO15" s="229"/>
      <c r="BP15" s="229"/>
      <c r="BQ15" s="234">
        <v>9</v>
      </c>
      <c r="BR15" s="235"/>
      <c r="BS15" s="1028"/>
      <c r="BT15" s="1029"/>
      <c r="BU15" s="1029"/>
      <c r="BV15" s="1029"/>
      <c r="BW15" s="1029"/>
      <c r="BX15" s="1029"/>
      <c r="BY15" s="1029"/>
      <c r="BZ15" s="1029"/>
      <c r="CA15" s="1029"/>
      <c r="CB15" s="1029"/>
      <c r="CC15" s="1029"/>
      <c r="CD15" s="1029"/>
      <c r="CE15" s="1029"/>
      <c r="CF15" s="1029"/>
      <c r="CG15" s="1050"/>
      <c r="CH15" s="1025"/>
      <c r="CI15" s="1026"/>
      <c r="CJ15" s="1026"/>
      <c r="CK15" s="1026"/>
      <c r="CL15" s="1027"/>
      <c r="CM15" s="1025"/>
      <c r="CN15" s="1026"/>
      <c r="CO15" s="1026"/>
      <c r="CP15" s="1026"/>
      <c r="CQ15" s="1027"/>
      <c r="CR15" s="1025"/>
      <c r="CS15" s="1026"/>
      <c r="CT15" s="1026"/>
      <c r="CU15" s="1026"/>
      <c r="CV15" s="1027"/>
      <c r="CW15" s="1025"/>
      <c r="CX15" s="1026"/>
      <c r="CY15" s="1026"/>
      <c r="CZ15" s="1026"/>
      <c r="DA15" s="1027"/>
      <c r="DB15" s="1025"/>
      <c r="DC15" s="1026"/>
      <c r="DD15" s="1026"/>
      <c r="DE15" s="1026"/>
      <c r="DF15" s="1027"/>
      <c r="DG15" s="1025"/>
      <c r="DH15" s="1026"/>
      <c r="DI15" s="1026"/>
      <c r="DJ15" s="1026"/>
      <c r="DK15" s="1027"/>
      <c r="DL15" s="1025"/>
      <c r="DM15" s="1026"/>
      <c r="DN15" s="1026"/>
      <c r="DO15" s="1026"/>
      <c r="DP15" s="1027"/>
      <c r="DQ15" s="1025"/>
      <c r="DR15" s="1026"/>
      <c r="DS15" s="1026"/>
      <c r="DT15" s="1026"/>
      <c r="DU15" s="1027"/>
      <c r="DV15" s="1028"/>
      <c r="DW15" s="1029"/>
      <c r="DX15" s="1029"/>
      <c r="DY15" s="1029"/>
      <c r="DZ15" s="1030"/>
      <c r="EA15" s="230"/>
    </row>
    <row r="16" spans="1:131" s="231" customFormat="1" ht="26.25" customHeight="1" x14ac:dyDescent="0.15">
      <c r="A16" s="234">
        <v>10</v>
      </c>
      <c r="B16" s="1066"/>
      <c r="C16" s="1067"/>
      <c r="D16" s="1067"/>
      <c r="E16" s="1067"/>
      <c r="F16" s="1067"/>
      <c r="G16" s="1067"/>
      <c r="H16" s="1067"/>
      <c r="I16" s="1067"/>
      <c r="J16" s="1067"/>
      <c r="K16" s="1067"/>
      <c r="L16" s="1067"/>
      <c r="M16" s="1067"/>
      <c r="N16" s="1067"/>
      <c r="O16" s="1067"/>
      <c r="P16" s="1068"/>
      <c r="Q16" s="1074"/>
      <c r="R16" s="1075"/>
      <c r="S16" s="1075"/>
      <c r="T16" s="1075"/>
      <c r="U16" s="1075"/>
      <c r="V16" s="1075"/>
      <c r="W16" s="1075"/>
      <c r="X16" s="1075"/>
      <c r="Y16" s="1075"/>
      <c r="Z16" s="1075"/>
      <c r="AA16" s="1075"/>
      <c r="AB16" s="1075"/>
      <c r="AC16" s="1075"/>
      <c r="AD16" s="1075"/>
      <c r="AE16" s="1076"/>
      <c r="AF16" s="1071"/>
      <c r="AG16" s="1072"/>
      <c r="AH16" s="1072"/>
      <c r="AI16" s="1072"/>
      <c r="AJ16" s="1073"/>
      <c r="AK16" s="1116"/>
      <c r="AL16" s="1117"/>
      <c r="AM16" s="1117"/>
      <c r="AN16" s="1117"/>
      <c r="AO16" s="1117"/>
      <c r="AP16" s="1117"/>
      <c r="AQ16" s="1117"/>
      <c r="AR16" s="1117"/>
      <c r="AS16" s="1117"/>
      <c r="AT16" s="1117"/>
      <c r="AU16" s="1118"/>
      <c r="AV16" s="1118"/>
      <c r="AW16" s="1118"/>
      <c r="AX16" s="1118"/>
      <c r="AY16" s="1119"/>
      <c r="AZ16" s="228"/>
      <c r="BA16" s="228"/>
      <c r="BB16" s="228"/>
      <c r="BC16" s="228"/>
      <c r="BD16" s="228"/>
      <c r="BE16" s="229"/>
      <c r="BF16" s="229"/>
      <c r="BG16" s="229"/>
      <c r="BH16" s="229"/>
      <c r="BI16" s="229"/>
      <c r="BJ16" s="229"/>
      <c r="BK16" s="229"/>
      <c r="BL16" s="229"/>
      <c r="BM16" s="229"/>
      <c r="BN16" s="229"/>
      <c r="BO16" s="229"/>
      <c r="BP16" s="229"/>
      <c r="BQ16" s="234">
        <v>10</v>
      </c>
      <c r="BR16" s="235"/>
      <c r="BS16" s="1028"/>
      <c r="BT16" s="1029"/>
      <c r="BU16" s="1029"/>
      <c r="BV16" s="1029"/>
      <c r="BW16" s="1029"/>
      <c r="BX16" s="1029"/>
      <c r="BY16" s="1029"/>
      <c r="BZ16" s="1029"/>
      <c r="CA16" s="1029"/>
      <c r="CB16" s="1029"/>
      <c r="CC16" s="1029"/>
      <c r="CD16" s="1029"/>
      <c r="CE16" s="1029"/>
      <c r="CF16" s="1029"/>
      <c r="CG16" s="1050"/>
      <c r="CH16" s="1025"/>
      <c r="CI16" s="1026"/>
      <c r="CJ16" s="1026"/>
      <c r="CK16" s="1026"/>
      <c r="CL16" s="1027"/>
      <c r="CM16" s="1025"/>
      <c r="CN16" s="1026"/>
      <c r="CO16" s="1026"/>
      <c r="CP16" s="1026"/>
      <c r="CQ16" s="1027"/>
      <c r="CR16" s="1025"/>
      <c r="CS16" s="1026"/>
      <c r="CT16" s="1026"/>
      <c r="CU16" s="1026"/>
      <c r="CV16" s="1027"/>
      <c r="CW16" s="1025"/>
      <c r="CX16" s="1026"/>
      <c r="CY16" s="1026"/>
      <c r="CZ16" s="1026"/>
      <c r="DA16" s="1027"/>
      <c r="DB16" s="1025"/>
      <c r="DC16" s="1026"/>
      <c r="DD16" s="1026"/>
      <c r="DE16" s="1026"/>
      <c r="DF16" s="1027"/>
      <c r="DG16" s="1025"/>
      <c r="DH16" s="1026"/>
      <c r="DI16" s="1026"/>
      <c r="DJ16" s="1026"/>
      <c r="DK16" s="1027"/>
      <c r="DL16" s="1025"/>
      <c r="DM16" s="1026"/>
      <c r="DN16" s="1026"/>
      <c r="DO16" s="1026"/>
      <c r="DP16" s="1027"/>
      <c r="DQ16" s="1025"/>
      <c r="DR16" s="1026"/>
      <c r="DS16" s="1026"/>
      <c r="DT16" s="1026"/>
      <c r="DU16" s="1027"/>
      <c r="DV16" s="1028"/>
      <c r="DW16" s="1029"/>
      <c r="DX16" s="1029"/>
      <c r="DY16" s="1029"/>
      <c r="DZ16" s="1030"/>
      <c r="EA16" s="230"/>
    </row>
    <row r="17" spans="1:131" s="231" customFormat="1" ht="26.25" customHeight="1" x14ac:dyDescent="0.15">
      <c r="A17" s="234">
        <v>11</v>
      </c>
      <c r="B17" s="1066"/>
      <c r="C17" s="1067"/>
      <c r="D17" s="1067"/>
      <c r="E17" s="1067"/>
      <c r="F17" s="1067"/>
      <c r="G17" s="1067"/>
      <c r="H17" s="1067"/>
      <c r="I17" s="1067"/>
      <c r="J17" s="1067"/>
      <c r="K17" s="1067"/>
      <c r="L17" s="1067"/>
      <c r="M17" s="1067"/>
      <c r="N17" s="1067"/>
      <c r="O17" s="1067"/>
      <c r="P17" s="1068"/>
      <c r="Q17" s="1074"/>
      <c r="R17" s="1075"/>
      <c r="S17" s="1075"/>
      <c r="T17" s="1075"/>
      <c r="U17" s="1075"/>
      <c r="V17" s="1075"/>
      <c r="W17" s="1075"/>
      <c r="X17" s="1075"/>
      <c r="Y17" s="1075"/>
      <c r="Z17" s="1075"/>
      <c r="AA17" s="1075"/>
      <c r="AB17" s="1075"/>
      <c r="AC17" s="1075"/>
      <c r="AD17" s="1075"/>
      <c r="AE17" s="1076"/>
      <c r="AF17" s="1071"/>
      <c r="AG17" s="1072"/>
      <c r="AH17" s="1072"/>
      <c r="AI17" s="1072"/>
      <c r="AJ17" s="1073"/>
      <c r="AK17" s="1116"/>
      <c r="AL17" s="1117"/>
      <c r="AM17" s="1117"/>
      <c r="AN17" s="1117"/>
      <c r="AO17" s="1117"/>
      <c r="AP17" s="1117"/>
      <c r="AQ17" s="1117"/>
      <c r="AR17" s="1117"/>
      <c r="AS17" s="1117"/>
      <c r="AT17" s="1117"/>
      <c r="AU17" s="1118"/>
      <c r="AV17" s="1118"/>
      <c r="AW17" s="1118"/>
      <c r="AX17" s="1118"/>
      <c r="AY17" s="1119"/>
      <c r="AZ17" s="228"/>
      <c r="BA17" s="228"/>
      <c r="BB17" s="228"/>
      <c r="BC17" s="228"/>
      <c r="BD17" s="228"/>
      <c r="BE17" s="229"/>
      <c r="BF17" s="229"/>
      <c r="BG17" s="229"/>
      <c r="BH17" s="229"/>
      <c r="BI17" s="229"/>
      <c r="BJ17" s="229"/>
      <c r="BK17" s="229"/>
      <c r="BL17" s="229"/>
      <c r="BM17" s="229"/>
      <c r="BN17" s="229"/>
      <c r="BO17" s="229"/>
      <c r="BP17" s="229"/>
      <c r="BQ17" s="234">
        <v>11</v>
      </c>
      <c r="BR17" s="235"/>
      <c r="BS17" s="1028"/>
      <c r="BT17" s="1029"/>
      <c r="BU17" s="1029"/>
      <c r="BV17" s="1029"/>
      <c r="BW17" s="1029"/>
      <c r="BX17" s="1029"/>
      <c r="BY17" s="1029"/>
      <c r="BZ17" s="1029"/>
      <c r="CA17" s="1029"/>
      <c r="CB17" s="1029"/>
      <c r="CC17" s="1029"/>
      <c r="CD17" s="1029"/>
      <c r="CE17" s="1029"/>
      <c r="CF17" s="1029"/>
      <c r="CG17" s="1050"/>
      <c r="CH17" s="1025"/>
      <c r="CI17" s="1026"/>
      <c r="CJ17" s="1026"/>
      <c r="CK17" s="1026"/>
      <c r="CL17" s="1027"/>
      <c r="CM17" s="1025"/>
      <c r="CN17" s="1026"/>
      <c r="CO17" s="1026"/>
      <c r="CP17" s="1026"/>
      <c r="CQ17" s="1027"/>
      <c r="CR17" s="1025"/>
      <c r="CS17" s="1026"/>
      <c r="CT17" s="1026"/>
      <c r="CU17" s="1026"/>
      <c r="CV17" s="1027"/>
      <c r="CW17" s="1025"/>
      <c r="CX17" s="1026"/>
      <c r="CY17" s="1026"/>
      <c r="CZ17" s="1026"/>
      <c r="DA17" s="1027"/>
      <c r="DB17" s="1025"/>
      <c r="DC17" s="1026"/>
      <c r="DD17" s="1026"/>
      <c r="DE17" s="1026"/>
      <c r="DF17" s="1027"/>
      <c r="DG17" s="1025"/>
      <c r="DH17" s="1026"/>
      <c r="DI17" s="1026"/>
      <c r="DJ17" s="1026"/>
      <c r="DK17" s="1027"/>
      <c r="DL17" s="1025"/>
      <c r="DM17" s="1026"/>
      <c r="DN17" s="1026"/>
      <c r="DO17" s="1026"/>
      <c r="DP17" s="1027"/>
      <c r="DQ17" s="1025"/>
      <c r="DR17" s="1026"/>
      <c r="DS17" s="1026"/>
      <c r="DT17" s="1026"/>
      <c r="DU17" s="1027"/>
      <c r="DV17" s="1028"/>
      <c r="DW17" s="1029"/>
      <c r="DX17" s="1029"/>
      <c r="DY17" s="1029"/>
      <c r="DZ17" s="1030"/>
      <c r="EA17" s="230"/>
    </row>
    <row r="18" spans="1:131" s="231" customFormat="1" ht="26.25" customHeight="1" x14ac:dyDescent="0.15">
      <c r="A18" s="234">
        <v>12</v>
      </c>
      <c r="B18" s="1066"/>
      <c r="C18" s="1067"/>
      <c r="D18" s="1067"/>
      <c r="E18" s="1067"/>
      <c r="F18" s="1067"/>
      <c r="G18" s="1067"/>
      <c r="H18" s="1067"/>
      <c r="I18" s="1067"/>
      <c r="J18" s="1067"/>
      <c r="K18" s="1067"/>
      <c r="L18" s="1067"/>
      <c r="M18" s="1067"/>
      <c r="N18" s="1067"/>
      <c r="O18" s="1067"/>
      <c r="P18" s="1068"/>
      <c r="Q18" s="1074"/>
      <c r="R18" s="1075"/>
      <c r="S18" s="1075"/>
      <c r="T18" s="1075"/>
      <c r="U18" s="1075"/>
      <c r="V18" s="1075"/>
      <c r="W18" s="1075"/>
      <c r="X18" s="1075"/>
      <c r="Y18" s="1075"/>
      <c r="Z18" s="1075"/>
      <c r="AA18" s="1075"/>
      <c r="AB18" s="1075"/>
      <c r="AC18" s="1075"/>
      <c r="AD18" s="1075"/>
      <c r="AE18" s="1076"/>
      <c r="AF18" s="1071"/>
      <c r="AG18" s="1072"/>
      <c r="AH18" s="1072"/>
      <c r="AI18" s="1072"/>
      <c r="AJ18" s="1073"/>
      <c r="AK18" s="1116"/>
      <c r="AL18" s="1117"/>
      <c r="AM18" s="1117"/>
      <c r="AN18" s="1117"/>
      <c r="AO18" s="1117"/>
      <c r="AP18" s="1117"/>
      <c r="AQ18" s="1117"/>
      <c r="AR18" s="1117"/>
      <c r="AS18" s="1117"/>
      <c r="AT18" s="1117"/>
      <c r="AU18" s="1118"/>
      <c r="AV18" s="1118"/>
      <c r="AW18" s="1118"/>
      <c r="AX18" s="1118"/>
      <c r="AY18" s="1119"/>
      <c r="AZ18" s="228"/>
      <c r="BA18" s="228"/>
      <c r="BB18" s="228"/>
      <c r="BC18" s="228"/>
      <c r="BD18" s="228"/>
      <c r="BE18" s="229"/>
      <c r="BF18" s="229"/>
      <c r="BG18" s="229"/>
      <c r="BH18" s="229"/>
      <c r="BI18" s="229"/>
      <c r="BJ18" s="229"/>
      <c r="BK18" s="229"/>
      <c r="BL18" s="229"/>
      <c r="BM18" s="229"/>
      <c r="BN18" s="229"/>
      <c r="BO18" s="229"/>
      <c r="BP18" s="229"/>
      <c r="BQ18" s="234">
        <v>12</v>
      </c>
      <c r="BR18" s="235"/>
      <c r="BS18" s="1028"/>
      <c r="BT18" s="1029"/>
      <c r="BU18" s="1029"/>
      <c r="BV18" s="1029"/>
      <c r="BW18" s="1029"/>
      <c r="BX18" s="1029"/>
      <c r="BY18" s="1029"/>
      <c r="BZ18" s="1029"/>
      <c r="CA18" s="1029"/>
      <c r="CB18" s="1029"/>
      <c r="CC18" s="1029"/>
      <c r="CD18" s="1029"/>
      <c r="CE18" s="1029"/>
      <c r="CF18" s="1029"/>
      <c r="CG18" s="1050"/>
      <c r="CH18" s="1025"/>
      <c r="CI18" s="1026"/>
      <c r="CJ18" s="1026"/>
      <c r="CK18" s="1026"/>
      <c r="CL18" s="1027"/>
      <c r="CM18" s="1025"/>
      <c r="CN18" s="1026"/>
      <c r="CO18" s="1026"/>
      <c r="CP18" s="1026"/>
      <c r="CQ18" s="1027"/>
      <c r="CR18" s="1025"/>
      <c r="CS18" s="1026"/>
      <c r="CT18" s="1026"/>
      <c r="CU18" s="1026"/>
      <c r="CV18" s="1027"/>
      <c r="CW18" s="1025"/>
      <c r="CX18" s="1026"/>
      <c r="CY18" s="1026"/>
      <c r="CZ18" s="1026"/>
      <c r="DA18" s="1027"/>
      <c r="DB18" s="1025"/>
      <c r="DC18" s="1026"/>
      <c r="DD18" s="1026"/>
      <c r="DE18" s="1026"/>
      <c r="DF18" s="1027"/>
      <c r="DG18" s="1025"/>
      <c r="DH18" s="1026"/>
      <c r="DI18" s="1026"/>
      <c r="DJ18" s="1026"/>
      <c r="DK18" s="1027"/>
      <c r="DL18" s="1025"/>
      <c r="DM18" s="1026"/>
      <c r="DN18" s="1026"/>
      <c r="DO18" s="1026"/>
      <c r="DP18" s="1027"/>
      <c r="DQ18" s="1025"/>
      <c r="DR18" s="1026"/>
      <c r="DS18" s="1026"/>
      <c r="DT18" s="1026"/>
      <c r="DU18" s="1027"/>
      <c r="DV18" s="1028"/>
      <c r="DW18" s="1029"/>
      <c r="DX18" s="1029"/>
      <c r="DY18" s="1029"/>
      <c r="DZ18" s="1030"/>
      <c r="EA18" s="230"/>
    </row>
    <row r="19" spans="1:131" s="231" customFormat="1" ht="26.25" customHeight="1" x14ac:dyDescent="0.15">
      <c r="A19" s="234">
        <v>13</v>
      </c>
      <c r="B19" s="1066"/>
      <c r="C19" s="1067"/>
      <c r="D19" s="1067"/>
      <c r="E19" s="1067"/>
      <c r="F19" s="1067"/>
      <c r="G19" s="1067"/>
      <c r="H19" s="1067"/>
      <c r="I19" s="1067"/>
      <c r="J19" s="1067"/>
      <c r="K19" s="1067"/>
      <c r="L19" s="1067"/>
      <c r="M19" s="1067"/>
      <c r="N19" s="1067"/>
      <c r="O19" s="1067"/>
      <c r="P19" s="1068"/>
      <c r="Q19" s="1074"/>
      <c r="R19" s="1075"/>
      <c r="S19" s="1075"/>
      <c r="T19" s="1075"/>
      <c r="U19" s="1075"/>
      <c r="V19" s="1075"/>
      <c r="W19" s="1075"/>
      <c r="X19" s="1075"/>
      <c r="Y19" s="1075"/>
      <c r="Z19" s="1075"/>
      <c r="AA19" s="1075"/>
      <c r="AB19" s="1075"/>
      <c r="AC19" s="1075"/>
      <c r="AD19" s="1075"/>
      <c r="AE19" s="1076"/>
      <c r="AF19" s="1071"/>
      <c r="AG19" s="1072"/>
      <c r="AH19" s="1072"/>
      <c r="AI19" s="1072"/>
      <c r="AJ19" s="1073"/>
      <c r="AK19" s="1116"/>
      <c r="AL19" s="1117"/>
      <c r="AM19" s="1117"/>
      <c r="AN19" s="1117"/>
      <c r="AO19" s="1117"/>
      <c r="AP19" s="1117"/>
      <c r="AQ19" s="1117"/>
      <c r="AR19" s="1117"/>
      <c r="AS19" s="1117"/>
      <c r="AT19" s="1117"/>
      <c r="AU19" s="1118"/>
      <c r="AV19" s="1118"/>
      <c r="AW19" s="1118"/>
      <c r="AX19" s="1118"/>
      <c r="AY19" s="1119"/>
      <c r="AZ19" s="228"/>
      <c r="BA19" s="228"/>
      <c r="BB19" s="228"/>
      <c r="BC19" s="228"/>
      <c r="BD19" s="228"/>
      <c r="BE19" s="229"/>
      <c r="BF19" s="229"/>
      <c r="BG19" s="229"/>
      <c r="BH19" s="229"/>
      <c r="BI19" s="229"/>
      <c r="BJ19" s="229"/>
      <c r="BK19" s="229"/>
      <c r="BL19" s="229"/>
      <c r="BM19" s="229"/>
      <c r="BN19" s="229"/>
      <c r="BO19" s="229"/>
      <c r="BP19" s="229"/>
      <c r="BQ19" s="234">
        <v>13</v>
      </c>
      <c r="BR19" s="235"/>
      <c r="BS19" s="1028"/>
      <c r="BT19" s="1029"/>
      <c r="BU19" s="1029"/>
      <c r="BV19" s="1029"/>
      <c r="BW19" s="1029"/>
      <c r="BX19" s="1029"/>
      <c r="BY19" s="1029"/>
      <c r="BZ19" s="1029"/>
      <c r="CA19" s="1029"/>
      <c r="CB19" s="1029"/>
      <c r="CC19" s="1029"/>
      <c r="CD19" s="1029"/>
      <c r="CE19" s="1029"/>
      <c r="CF19" s="1029"/>
      <c r="CG19" s="1050"/>
      <c r="CH19" s="1025"/>
      <c r="CI19" s="1026"/>
      <c r="CJ19" s="1026"/>
      <c r="CK19" s="1026"/>
      <c r="CL19" s="1027"/>
      <c r="CM19" s="1025"/>
      <c r="CN19" s="1026"/>
      <c r="CO19" s="1026"/>
      <c r="CP19" s="1026"/>
      <c r="CQ19" s="1027"/>
      <c r="CR19" s="1025"/>
      <c r="CS19" s="1026"/>
      <c r="CT19" s="1026"/>
      <c r="CU19" s="1026"/>
      <c r="CV19" s="1027"/>
      <c r="CW19" s="1025"/>
      <c r="CX19" s="1026"/>
      <c r="CY19" s="1026"/>
      <c r="CZ19" s="1026"/>
      <c r="DA19" s="1027"/>
      <c r="DB19" s="1025"/>
      <c r="DC19" s="1026"/>
      <c r="DD19" s="1026"/>
      <c r="DE19" s="1026"/>
      <c r="DF19" s="1027"/>
      <c r="DG19" s="1025"/>
      <c r="DH19" s="1026"/>
      <c r="DI19" s="1026"/>
      <c r="DJ19" s="1026"/>
      <c r="DK19" s="1027"/>
      <c r="DL19" s="1025"/>
      <c r="DM19" s="1026"/>
      <c r="DN19" s="1026"/>
      <c r="DO19" s="1026"/>
      <c r="DP19" s="1027"/>
      <c r="DQ19" s="1025"/>
      <c r="DR19" s="1026"/>
      <c r="DS19" s="1026"/>
      <c r="DT19" s="1026"/>
      <c r="DU19" s="1027"/>
      <c r="DV19" s="1028"/>
      <c r="DW19" s="1029"/>
      <c r="DX19" s="1029"/>
      <c r="DY19" s="1029"/>
      <c r="DZ19" s="1030"/>
      <c r="EA19" s="230"/>
    </row>
    <row r="20" spans="1:131" s="231" customFormat="1" ht="26.25" customHeight="1" x14ac:dyDescent="0.15">
      <c r="A20" s="234">
        <v>14</v>
      </c>
      <c r="B20" s="1066"/>
      <c r="C20" s="1067"/>
      <c r="D20" s="1067"/>
      <c r="E20" s="1067"/>
      <c r="F20" s="1067"/>
      <c r="G20" s="1067"/>
      <c r="H20" s="1067"/>
      <c r="I20" s="1067"/>
      <c r="J20" s="1067"/>
      <c r="K20" s="1067"/>
      <c r="L20" s="1067"/>
      <c r="M20" s="1067"/>
      <c r="N20" s="1067"/>
      <c r="O20" s="1067"/>
      <c r="P20" s="1068"/>
      <c r="Q20" s="1074"/>
      <c r="R20" s="1075"/>
      <c r="S20" s="1075"/>
      <c r="T20" s="1075"/>
      <c r="U20" s="1075"/>
      <c r="V20" s="1075"/>
      <c r="W20" s="1075"/>
      <c r="X20" s="1075"/>
      <c r="Y20" s="1075"/>
      <c r="Z20" s="1075"/>
      <c r="AA20" s="1075"/>
      <c r="AB20" s="1075"/>
      <c r="AC20" s="1075"/>
      <c r="AD20" s="1075"/>
      <c r="AE20" s="1076"/>
      <c r="AF20" s="1071"/>
      <c r="AG20" s="1072"/>
      <c r="AH20" s="1072"/>
      <c r="AI20" s="1072"/>
      <c r="AJ20" s="1073"/>
      <c r="AK20" s="1116"/>
      <c r="AL20" s="1117"/>
      <c r="AM20" s="1117"/>
      <c r="AN20" s="1117"/>
      <c r="AO20" s="1117"/>
      <c r="AP20" s="1117"/>
      <c r="AQ20" s="1117"/>
      <c r="AR20" s="1117"/>
      <c r="AS20" s="1117"/>
      <c r="AT20" s="1117"/>
      <c r="AU20" s="1118"/>
      <c r="AV20" s="1118"/>
      <c r="AW20" s="1118"/>
      <c r="AX20" s="1118"/>
      <c r="AY20" s="1119"/>
      <c r="AZ20" s="228"/>
      <c r="BA20" s="228"/>
      <c r="BB20" s="228"/>
      <c r="BC20" s="228"/>
      <c r="BD20" s="228"/>
      <c r="BE20" s="229"/>
      <c r="BF20" s="229"/>
      <c r="BG20" s="229"/>
      <c r="BH20" s="229"/>
      <c r="BI20" s="229"/>
      <c r="BJ20" s="229"/>
      <c r="BK20" s="229"/>
      <c r="BL20" s="229"/>
      <c r="BM20" s="229"/>
      <c r="BN20" s="229"/>
      <c r="BO20" s="229"/>
      <c r="BP20" s="229"/>
      <c r="BQ20" s="234">
        <v>14</v>
      </c>
      <c r="BR20" s="235"/>
      <c r="BS20" s="1028"/>
      <c r="BT20" s="1029"/>
      <c r="BU20" s="1029"/>
      <c r="BV20" s="1029"/>
      <c r="BW20" s="1029"/>
      <c r="BX20" s="1029"/>
      <c r="BY20" s="1029"/>
      <c r="BZ20" s="1029"/>
      <c r="CA20" s="1029"/>
      <c r="CB20" s="1029"/>
      <c r="CC20" s="1029"/>
      <c r="CD20" s="1029"/>
      <c r="CE20" s="1029"/>
      <c r="CF20" s="1029"/>
      <c r="CG20" s="1050"/>
      <c r="CH20" s="1025"/>
      <c r="CI20" s="1026"/>
      <c r="CJ20" s="1026"/>
      <c r="CK20" s="1026"/>
      <c r="CL20" s="1027"/>
      <c r="CM20" s="1025"/>
      <c r="CN20" s="1026"/>
      <c r="CO20" s="1026"/>
      <c r="CP20" s="1026"/>
      <c r="CQ20" s="1027"/>
      <c r="CR20" s="1025"/>
      <c r="CS20" s="1026"/>
      <c r="CT20" s="1026"/>
      <c r="CU20" s="1026"/>
      <c r="CV20" s="1027"/>
      <c r="CW20" s="1025"/>
      <c r="CX20" s="1026"/>
      <c r="CY20" s="1026"/>
      <c r="CZ20" s="1026"/>
      <c r="DA20" s="1027"/>
      <c r="DB20" s="1025"/>
      <c r="DC20" s="1026"/>
      <c r="DD20" s="1026"/>
      <c r="DE20" s="1026"/>
      <c r="DF20" s="1027"/>
      <c r="DG20" s="1025"/>
      <c r="DH20" s="1026"/>
      <c r="DI20" s="1026"/>
      <c r="DJ20" s="1026"/>
      <c r="DK20" s="1027"/>
      <c r="DL20" s="1025"/>
      <c r="DM20" s="1026"/>
      <c r="DN20" s="1026"/>
      <c r="DO20" s="1026"/>
      <c r="DP20" s="1027"/>
      <c r="DQ20" s="1025"/>
      <c r="DR20" s="1026"/>
      <c r="DS20" s="1026"/>
      <c r="DT20" s="1026"/>
      <c r="DU20" s="1027"/>
      <c r="DV20" s="1028"/>
      <c r="DW20" s="1029"/>
      <c r="DX20" s="1029"/>
      <c r="DY20" s="1029"/>
      <c r="DZ20" s="1030"/>
      <c r="EA20" s="230"/>
    </row>
    <row r="21" spans="1:131" s="231" customFormat="1" ht="26.25" customHeight="1" thickBot="1" x14ac:dyDescent="0.2">
      <c r="A21" s="234">
        <v>15</v>
      </c>
      <c r="B21" s="1066"/>
      <c r="C21" s="1067"/>
      <c r="D21" s="1067"/>
      <c r="E21" s="1067"/>
      <c r="F21" s="1067"/>
      <c r="G21" s="1067"/>
      <c r="H21" s="1067"/>
      <c r="I21" s="1067"/>
      <c r="J21" s="1067"/>
      <c r="K21" s="1067"/>
      <c r="L21" s="1067"/>
      <c r="M21" s="1067"/>
      <c r="N21" s="1067"/>
      <c r="O21" s="1067"/>
      <c r="P21" s="1068"/>
      <c r="Q21" s="1074"/>
      <c r="R21" s="1075"/>
      <c r="S21" s="1075"/>
      <c r="T21" s="1075"/>
      <c r="U21" s="1075"/>
      <c r="V21" s="1075"/>
      <c r="W21" s="1075"/>
      <c r="X21" s="1075"/>
      <c r="Y21" s="1075"/>
      <c r="Z21" s="1075"/>
      <c r="AA21" s="1075"/>
      <c r="AB21" s="1075"/>
      <c r="AC21" s="1075"/>
      <c r="AD21" s="1075"/>
      <c r="AE21" s="1076"/>
      <c r="AF21" s="1071"/>
      <c r="AG21" s="1072"/>
      <c r="AH21" s="1072"/>
      <c r="AI21" s="1072"/>
      <c r="AJ21" s="1073"/>
      <c r="AK21" s="1116"/>
      <c r="AL21" s="1117"/>
      <c r="AM21" s="1117"/>
      <c r="AN21" s="1117"/>
      <c r="AO21" s="1117"/>
      <c r="AP21" s="1117"/>
      <c r="AQ21" s="1117"/>
      <c r="AR21" s="1117"/>
      <c r="AS21" s="1117"/>
      <c r="AT21" s="1117"/>
      <c r="AU21" s="1118"/>
      <c r="AV21" s="1118"/>
      <c r="AW21" s="1118"/>
      <c r="AX21" s="1118"/>
      <c r="AY21" s="1119"/>
      <c r="AZ21" s="228"/>
      <c r="BA21" s="228"/>
      <c r="BB21" s="228"/>
      <c r="BC21" s="228"/>
      <c r="BD21" s="228"/>
      <c r="BE21" s="229"/>
      <c r="BF21" s="229"/>
      <c r="BG21" s="229"/>
      <c r="BH21" s="229"/>
      <c r="BI21" s="229"/>
      <c r="BJ21" s="229"/>
      <c r="BK21" s="229"/>
      <c r="BL21" s="229"/>
      <c r="BM21" s="229"/>
      <c r="BN21" s="229"/>
      <c r="BO21" s="229"/>
      <c r="BP21" s="229"/>
      <c r="BQ21" s="234">
        <v>15</v>
      </c>
      <c r="BR21" s="235"/>
      <c r="BS21" s="1028"/>
      <c r="BT21" s="1029"/>
      <c r="BU21" s="1029"/>
      <c r="BV21" s="1029"/>
      <c r="BW21" s="1029"/>
      <c r="BX21" s="1029"/>
      <c r="BY21" s="1029"/>
      <c r="BZ21" s="1029"/>
      <c r="CA21" s="1029"/>
      <c r="CB21" s="1029"/>
      <c r="CC21" s="1029"/>
      <c r="CD21" s="1029"/>
      <c r="CE21" s="1029"/>
      <c r="CF21" s="1029"/>
      <c r="CG21" s="1050"/>
      <c r="CH21" s="1025"/>
      <c r="CI21" s="1026"/>
      <c r="CJ21" s="1026"/>
      <c r="CK21" s="1026"/>
      <c r="CL21" s="1027"/>
      <c r="CM21" s="1025"/>
      <c r="CN21" s="1026"/>
      <c r="CO21" s="1026"/>
      <c r="CP21" s="1026"/>
      <c r="CQ21" s="1027"/>
      <c r="CR21" s="1025"/>
      <c r="CS21" s="1026"/>
      <c r="CT21" s="1026"/>
      <c r="CU21" s="1026"/>
      <c r="CV21" s="1027"/>
      <c r="CW21" s="1025"/>
      <c r="CX21" s="1026"/>
      <c r="CY21" s="1026"/>
      <c r="CZ21" s="1026"/>
      <c r="DA21" s="1027"/>
      <c r="DB21" s="1025"/>
      <c r="DC21" s="1026"/>
      <c r="DD21" s="1026"/>
      <c r="DE21" s="1026"/>
      <c r="DF21" s="1027"/>
      <c r="DG21" s="1025"/>
      <c r="DH21" s="1026"/>
      <c r="DI21" s="1026"/>
      <c r="DJ21" s="1026"/>
      <c r="DK21" s="1027"/>
      <c r="DL21" s="1025"/>
      <c r="DM21" s="1026"/>
      <c r="DN21" s="1026"/>
      <c r="DO21" s="1026"/>
      <c r="DP21" s="1027"/>
      <c r="DQ21" s="1025"/>
      <c r="DR21" s="1026"/>
      <c r="DS21" s="1026"/>
      <c r="DT21" s="1026"/>
      <c r="DU21" s="1027"/>
      <c r="DV21" s="1028"/>
      <c r="DW21" s="1029"/>
      <c r="DX21" s="1029"/>
      <c r="DY21" s="1029"/>
      <c r="DZ21" s="1030"/>
      <c r="EA21" s="230"/>
    </row>
    <row r="22" spans="1:131" s="231" customFormat="1" ht="26.25" customHeight="1" x14ac:dyDescent="0.15">
      <c r="A22" s="234">
        <v>16</v>
      </c>
      <c r="B22" s="1066"/>
      <c r="C22" s="1067"/>
      <c r="D22" s="1067"/>
      <c r="E22" s="1067"/>
      <c r="F22" s="1067"/>
      <c r="G22" s="1067"/>
      <c r="H22" s="1067"/>
      <c r="I22" s="1067"/>
      <c r="J22" s="1067"/>
      <c r="K22" s="1067"/>
      <c r="L22" s="1067"/>
      <c r="M22" s="1067"/>
      <c r="N22" s="1067"/>
      <c r="O22" s="1067"/>
      <c r="P22" s="1068"/>
      <c r="Q22" s="1109"/>
      <c r="R22" s="1110"/>
      <c r="S22" s="1110"/>
      <c r="T22" s="1110"/>
      <c r="U22" s="1110"/>
      <c r="V22" s="1110"/>
      <c r="W22" s="1110"/>
      <c r="X22" s="1110"/>
      <c r="Y22" s="1110"/>
      <c r="Z22" s="1110"/>
      <c r="AA22" s="1110"/>
      <c r="AB22" s="1110"/>
      <c r="AC22" s="1110"/>
      <c r="AD22" s="1110"/>
      <c r="AE22" s="1111"/>
      <c r="AF22" s="1071"/>
      <c r="AG22" s="1072"/>
      <c r="AH22" s="1072"/>
      <c r="AI22" s="1072"/>
      <c r="AJ22" s="1073"/>
      <c r="AK22" s="1112"/>
      <c r="AL22" s="1113"/>
      <c r="AM22" s="1113"/>
      <c r="AN22" s="1113"/>
      <c r="AO22" s="1113"/>
      <c r="AP22" s="1113"/>
      <c r="AQ22" s="1113"/>
      <c r="AR22" s="1113"/>
      <c r="AS22" s="1113"/>
      <c r="AT22" s="1113"/>
      <c r="AU22" s="1114"/>
      <c r="AV22" s="1114"/>
      <c r="AW22" s="1114"/>
      <c r="AX22" s="1114"/>
      <c r="AY22" s="1115"/>
      <c r="AZ22" s="1064" t="s">
        <v>387</v>
      </c>
      <c r="BA22" s="1064"/>
      <c r="BB22" s="1064"/>
      <c r="BC22" s="1064"/>
      <c r="BD22" s="1065"/>
      <c r="BE22" s="229"/>
      <c r="BF22" s="229"/>
      <c r="BG22" s="229"/>
      <c r="BH22" s="229"/>
      <c r="BI22" s="229"/>
      <c r="BJ22" s="229"/>
      <c r="BK22" s="229"/>
      <c r="BL22" s="229"/>
      <c r="BM22" s="229"/>
      <c r="BN22" s="229"/>
      <c r="BO22" s="229"/>
      <c r="BP22" s="229"/>
      <c r="BQ22" s="234">
        <v>16</v>
      </c>
      <c r="BR22" s="235"/>
      <c r="BS22" s="1028"/>
      <c r="BT22" s="1029"/>
      <c r="BU22" s="1029"/>
      <c r="BV22" s="1029"/>
      <c r="BW22" s="1029"/>
      <c r="BX22" s="1029"/>
      <c r="BY22" s="1029"/>
      <c r="BZ22" s="1029"/>
      <c r="CA22" s="1029"/>
      <c r="CB22" s="1029"/>
      <c r="CC22" s="1029"/>
      <c r="CD22" s="1029"/>
      <c r="CE22" s="1029"/>
      <c r="CF22" s="1029"/>
      <c r="CG22" s="1050"/>
      <c r="CH22" s="1025"/>
      <c r="CI22" s="1026"/>
      <c r="CJ22" s="1026"/>
      <c r="CK22" s="1026"/>
      <c r="CL22" s="1027"/>
      <c r="CM22" s="1025"/>
      <c r="CN22" s="1026"/>
      <c r="CO22" s="1026"/>
      <c r="CP22" s="1026"/>
      <c r="CQ22" s="1027"/>
      <c r="CR22" s="1025"/>
      <c r="CS22" s="1026"/>
      <c r="CT22" s="1026"/>
      <c r="CU22" s="1026"/>
      <c r="CV22" s="1027"/>
      <c r="CW22" s="1025"/>
      <c r="CX22" s="1026"/>
      <c r="CY22" s="1026"/>
      <c r="CZ22" s="1026"/>
      <c r="DA22" s="1027"/>
      <c r="DB22" s="1025"/>
      <c r="DC22" s="1026"/>
      <c r="DD22" s="1026"/>
      <c r="DE22" s="1026"/>
      <c r="DF22" s="1027"/>
      <c r="DG22" s="1025"/>
      <c r="DH22" s="1026"/>
      <c r="DI22" s="1026"/>
      <c r="DJ22" s="1026"/>
      <c r="DK22" s="1027"/>
      <c r="DL22" s="1025"/>
      <c r="DM22" s="1026"/>
      <c r="DN22" s="1026"/>
      <c r="DO22" s="1026"/>
      <c r="DP22" s="1027"/>
      <c r="DQ22" s="1025"/>
      <c r="DR22" s="1026"/>
      <c r="DS22" s="1026"/>
      <c r="DT22" s="1026"/>
      <c r="DU22" s="1027"/>
      <c r="DV22" s="1028"/>
      <c r="DW22" s="1029"/>
      <c r="DX22" s="1029"/>
      <c r="DY22" s="1029"/>
      <c r="DZ22" s="1030"/>
      <c r="EA22" s="230"/>
    </row>
    <row r="23" spans="1:131" s="231" customFormat="1" ht="26.25" customHeight="1" thickBot="1" x14ac:dyDescent="0.2">
      <c r="A23" s="236" t="s">
        <v>388</v>
      </c>
      <c r="B23" s="973" t="s">
        <v>389</v>
      </c>
      <c r="C23" s="974"/>
      <c r="D23" s="974"/>
      <c r="E23" s="974"/>
      <c r="F23" s="974"/>
      <c r="G23" s="974"/>
      <c r="H23" s="974"/>
      <c r="I23" s="974"/>
      <c r="J23" s="974"/>
      <c r="K23" s="974"/>
      <c r="L23" s="974"/>
      <c r="M23" s="974"/>
      <c r="N23" s="974"/>
      <c r="O23" s="974"/>
      <c r="P23" s="984"/>
      <c r="Q23" s="1103">
        <v>4011</v>
      </c>
      <c r="R23" s="1097"/>
      <c r="S23" s="1097"/>
      <c r="T23" s="1097"/>
      <c r="U23" s="1097"/>
      <c r="V23" s="1097">
        <v>3901</v>
      </c>
      <c r="W23" s="1097"/>
      <c r="X23" s="1097"/>
      <c r="Y23" s="1097"/>
      <c r="Z23" s="1097"/>
      <c r="AA23" s="1097">
        <v>109</v>
      </c>
      <c r="AB23" s="1097"/>
      <c r="AC23" s="1097"/>
      <c r="AD23" s="1097"/>
      <c r="AE23" s="1104"/>
      <c r="AF23" s="1105">
        <v>109</v>
      </c>
      <c r="AG23" s="1097"/>
      <c r="AH23" s="1097"/>
      <c r="AI23" s="1097"/>
      <c r="AJ23" s="1106"/>
      <c r="AK23" s="1107"/>
      <c r="AL23" s="1108"/>
      <c r="AM23" s="1108"/>
      <c r="AN23" s="1108"/>
      <c r="AO23" s="1108"/>
      <c r="AP23" s="1097">
        <v>3519</v>
      </c>
      <c r="AQ23" s="1097"/>
      <c r="AR23" s="1097"/>
      <c r="AS23" s="1097"/>
      <c r="AT23" s="1097"/>
      <c r="AU23" s="1098" t="s">
        <v>575</v>
      </c>
      <c r="AV23" s="1098"/>
      <c r="AW23" s="1098"/>
      <c r="AX23" s="1098"/>
      <c r="AY23" s="1099"/>
      <c r="AZ23" s="1100" t="s">
        <v>131</v>
      </c>
      <c r="BA23" s="1101"/>
      <c r="BB23" s="1101"/>
      <c r="BC23" s="1101"/>
      <c r="BD23" s="1102"/>
      <c r="BE23" s="229"/>
      <c r="BF23" s="229"/>
      <c r="BG23" s="229"/>
      <c r="BH23" s="229"/>
      <c r="BI23" s="229"/>
      <c r="BJ23" s="229"/>
      <c r="BK23" s="229"/>
      <c r="BL23" s="229"/>
      <c r="BM23" s="229"/>
      <c r="BN23" s="229"/>
      <c r="BO23" s="229"/>
      <c r="BP23" s="229"/>
      <c r="BQ23" s="234">
        <v>17</v>
      </c>
      <c r="BR23" s="235"/>
      <c r="BS23" s="1028"/>
      <c r="BT23" s="1029"/>
      <c r="BU23" s="1029"/>
      <c r="BV23" s="1029"/>
      <c r="BW23" s="1029"/>
      <c r="BX23" s="1029"/>
      <c r="BY23" s="1029"/>
      <c r="BZ23" s="1029"/>
      <c r="CA23" s="1029"/>
      <c r="CB23" s="1029"/>
      <c r="CC23" s="1029"/>
      <c r="CD23" s="1029"/>
      <c r="CE23" s="1029"/>
      <c r="CF23" s="1029"/>
      <c r="CG23" s="1050"/>
      <c r="CH23" s="1025"/>
      <c r="CI23" s="1026"/>
      <c r="CJ23" s="1026"/>
      <c r="CK23" s="1026"/>
      <c r="CL23" s="1027"/>
      <c r="CM23" s="1025"/>
      <c r="CN23" s="1026"/>
      <c r="CO23" s="1026"/>
      <c r="CP23" s="1026"/>
      <c r="CQ23" s="1027"/>
      <c r="CR23" s="1025"/>
      <c r="CS23" s="1026"/>
      <c r="CT23" s="1026"/>
      <c r="CU23" s="1026"/>
      <c r="CV23" s="1027"/>
      <c r="CW23" s="1025"/>
      <c r="CX23" s="1026"/>
      <c r="CY23" s="1026"/>
      <c r="CZ23" s="1026"/>
      <c r="DA23" s="1027"/>
      <c r="DB23" s="1025"/>
      <c r="DC23" s="1026"/>
      <c r="DD23" s="1026"/>
      <c r="DE23" s="1026"/>
      <c r="DF23" s="1027"/>
      <c r="DG23" s="1025"/>
      <c r="DH23" s="1026"/>
      <c r="DI23" s="1026"/>
      <c r="DJ23" s="1026"/>
      <c r="DK23" s="1027"/>
      <c r="DL23" s="1025"/>
      <c r="DM23" s="1026"/>
      <c r="DN23" s="1026"/>
      <c r="DO23" s="1026"/>
      <c r="DP23" s="1027"/>
      <c r="DQ23" s="1025"/>
      <c r="DR23" s="1026"/>
      <c r="DS23" s="1026"/>
      <c r="DT23" s="1026"/>
      <c r="DU23" s="1027"/>
      <c r="DV23" s="1028"/>
      <c r="DW23" s="1029"/>
      <c r="DX23" s="1029"/>
      <c r="DY23" s="1029"/>
      <c r="DZ23" s="1030"/>
      <c r="EA23" s="230"/>
    </row>
    <row r="24" spans="1:131" s="231" customFormat="1" ht="26.25" customHeight="1" x14ac:dyDescent="0.15">
      <c r="A24" s="1096" t="s">
        <v>391</v>
      </c>
      <c r="B24" s="1096"/>
      <c r="C24" s="1096"/>
      <c r="D24" s="1096"/>
      <c r="E24" s="1096"/>
      <c r="F24" s="1096"/>
      <c r="G24" s="1096"/>
      <c r="H24" s="1096"/>
      <c r="I24" s="1096"/>
      <c r="J24" s="1096"/>
      <c r="K24" s="1096"/>
      <c r="L24" s="1096"/>
      <c r="M24" s="1096"/>
      <c r="N24" s="1096"/>
      <c r="O24" s="1096"/>
      <c r="P24" s="1096"/>
      <c r="Q24" s="1096"/>
      <c r="R24" s="1096"/>
      <c r="S24" s="1096"/>
      <c r="T24" s="1096"/>
      <c r="U24" s="1096"/>
      <c r="V24" s="1096"/>
      <c r="W24" s="1096"/>
      <c r="X24" s="1096"/>
      <c r="Y24" s="1096"/>
      <c r="Z24" s="1096"/>
      <c r="AA24" s="1096"/>
      <c r="AB24" s="1096"/>
      <c r="AC24" s="1096"/>
      <c r="AD24" s="1096"/>
      <c r="AE24" s="1096"/>
      <c r="AF24" s="1096"/>
      <c r="AG24" s="1096"/>
      <c r="AH24" s="1096"/>
      <c r="AI24" s="1096"/>
      <c r="AJ24" s="1096"/>
      <c r="AK24" s="1096"/>
      <c r="AL24" s="1096"/>
      <c r="AM24" s="1096"/>
      <c r="AN24" s="1096"/>
      <c r="AO24" s="1096"/>
      <c r="AP24" s="1096"/>
      <c r="AQ24" s="1096"/>
      <c r="AR24" s="1096"/>
      <c r="AS24" s="1096"/>
      <c r="AT24" s="1096"/>
      <c r="AU24" s="1096"/>
      <c r="AV24" s="1096"/>
      <c r="AW24" s="1096"/>
      <c r="AX24" s="1096"/>
      <c r="AY24" s="1096"/>
      <c r="AZ24" s="228"/>
      <c r="BA24" s="228"/>
      <c r="BB24" s="228"/>
      <c r="BC24" s="228"/>
      <c r="BD24" s="228"/>
      <c r="BE24" s="229"/>
      <c r="BF24" s="229"/>
      <c r="BG24" s="229"/>
      <c r="BH24" s="229"/>
      <c r="BI24" s="229"/>
      <c r="BJ24" s="229"/>
      <c r="BK24" s="229"/>
      <c r="BL24" s="229"/>
      <c r="BM24" s="229"/>
      <c r="BN24" s="229"/>
      <c r="BO24" s="229"/>
      <c r="BP24" s="229"/>
      <c r="BQ24" s="234">
        <v>18</v>
      </c>
      <c r="BR24" s="235"/>
      <c r="BS24" s="1028"/>
      <c r="BT24" s="1029"/>
      <c r="BU24" s="1029"/>
      <c r="BV24" s="1029"/>
      <c r="BW24" s="1029"/>
      <c r="BX24" s="1029"/>
      <c r="BY24" s="1029"/>
      <c r="BZ24" s="1029"/>
      <c r="CA24" s="1029"/>
      <c r="CB24" s="1029"/>
      <c r="CC24" s="1029"/>
      <c r="CD24" s="1029"/>
      <c r="CE24" s="1029"/>
      <c r="CF24" s="1029"/>
      <c r="CG24" s="1050"/>
      <c r="CH24" s="1025"/>
      <c r="CI24" s="1026"/>
      <c r="CJ24" s="1026"/>
      <c r="CK24" s="1026"/>
      <c r="CL24" s="1027"/>
      <c r="CM24" s="1025"/>
      <c r="CN24" s="1026"/>
      <c r="CO24" s="1026"/>
      <c r="CP24" s="1026"/>
      <c r="CQ24" s="1027"/>
      <c r="CR24" s="1025"/>
      <c r="CS24" s="1026"/>
      <c r="CT24" s="1026"/>
      <c r="CU24" s="1026"/>
      <c r="CV24" s="1027"/>
      <c r="CW24" s="1025"/>
      <c r="CX24" s="1026"/>
      <c r="CY24" s="1026"/>
      <c r="CZ24" s="1026"/>
      <c r="DA24" s="1027"/>
      <c r="DB24" s="1025"/>
      <c r="DC24" s="1026"/>
      <c r="DD24" s="1026"/>
      <c r="DE24" s="1026"/>
      <c r="DF24" s="1027"/>
      <c r="DG24" s="1025"/>
      <c r="DH24" s="1026"/>
      <c r="DI24" s="1026"/>
      <c r="DJ24" s="1026"/>
      <c r="DK24" s="1027"/>
      <c r="DL24" s="1025"/>
      <c r="DM24" s="1026"/>
      <c r="DN24" s="1026"/>
      <c r="DO24" s="1026"/>
      <c r="DP24" s="1027"/>
      <c r="DQ24" s="1025"/>
      <c r="DR24" s="1026"/>
      <c r="DS24" s="1026"/>
      <c r="DT24" s="1026"/>
      <c r="DU24" s="1027"/>
      <c r="DV24" s="1028"/>
      <c r="DW24" s="1029"/>
      <c r="DX24" s="1029"/>
      <c r="DY24" s="1029"/>
      <c r="DZ24" s="1030"/>
      <c r="EA24" s="230"/>
    </row>
    <row r="25" spans="1:131" ht="26.25" customHeight="1" thickBot="1" x14ac:dyDescent="0.2">
      <c r="A25" s="1095" t="s">
        <v>392</v>
      </c>
      <c r="B25" s="1095"/>
      <c r="C25" s="1095"/>
      <c r="D25" s="1095"/>
      <c r="E25" s="1095"/>
      <c r="F25" s="1095"/>
      <c r="G25" s="1095"/>
      <c r="H25" s="1095"/>
      <c r="I25" s="1095"/>
      <c r="J25" s="1095"/>
      <c r="K25" s="1095"/>
      <c r="L25" s="1095"/>
      <c r="M25" s="1095"/>
      <c r="N25" s="1095"/>
      <c r="O25" s="1095"/>
      <c r="P25" s="1095"/>
      <c r="Q25" s="1095"/>
      <c r="R25" s="1095"/>
      <c r="S25" s="1095"/>
      <c r="T25" s="1095"/>
      <c r="U25" s="1095"/>
      <c r="V25" s="1095"/>
      <c r="W25" s="1095"/>
      <c r="X25" s="1095"/>
      <c r="Y25" s="1095"/>
      <c r="Z25" s="1095"/>
      <c r="AA25" s="1095"/>
      <c r="AB25" s="1095"/>
      <c r="AC25" s="1095"/>
      <c r="AD25" s="1095"/>
      <c r="AE25" s="1095"/>
      <c r="AF25" s="1095"/>
      <c r="AG25" s="1095"/>
      <c r="AH25" s="1095"/>
      <c r="AI25" s="1095"/>
      <c r="AJ25" s="1095"/>
      <c r="AK25" s="1095"/>
      <c r="AL25" s="1095"/>
      <c r="AM25" s="1095"/>
      <c r="AN25" s="1095"/>
      <c r="AO25" s="1095"/>
      <c r="AP25" s="1095"/>
      <c r="AQ25" s="1095"/>
      <c r="AR25" s="1095"/>
      <c r="AS25" s="1095"/>
      <c r="AT25" s="1095"/>
      <c r="AU25" s="1095"/>
      <c r="AV25" s="1095"/>
      <c r="AW25" s="1095"/>
      <c r="AX25" s="1095"/>
      <c r="AY25" s="1095"/>
      <c r="AZ25" s="1095"/>
      <c r="BA25" s="1095"/>
      <c r="BB25" s="1095"/>
      <c r="BC25" s="1095"/>
      <c r="BD25" s="1095"/>
      <c r="BE25" s="1095"/>
      <c r="BF25" s="1095"/>
      <c r="BG25" s="1095"/>
      <c r="BH25" s="1095"/>
      <c r="BI25" s="1095"/>
      <c r="BJ25" s="228"/>
      <c r="BK25" s="228"/>
      <c r="BL25" s="228"/>
      <c r="BM25" s="228"/>
      <c r="BN25" s="228"/>
      <c r="BO25" s="237"/>
      <c r="BP25" s="237"/>
      <c r="BQ25" s="234">
        <v>19</v>
      </c>
      <c r="BR25" s="235"/>
      <c r="BS25" s="1028"/>
      <c r="BT25" s="1029"/>
      <c r="BU25" s="1029"/>
      <c r="BV25" s="1029"/>
      <c r="BW25" s="1029"/>
      <c r="BX25" s="1029"/>
      <c r="BY25" s="1029"/>
      <c r="BZ25" s="1029"/>
      <c r="CA25" s="1029"/>
      <c r="CB25" s="1029"/>
      <c r="CC25" s="1029"/>
      <c r="CD25" s="1029"/>
      <c r="CE25" s="1029"/>
      <c r="CF25" s="1029"/>
      <c r="CG25" s="1050"/>
      <c r="CH25" s="1025"/>
      <c r="CI25" s="1026"/>
      <c r="CJ25" s="1026"/>
      <c r="CK25" s="1026"/>
      <c r="CL25" s="1027"/>
      <c r="CM25" s="1025"/>
      <c r="CN25" s="1026"/>
      <c r="CO25" s="1026"/>
      <c r="CP25" s="1026"/>
      <c r="CQ25" s="1027"/>
      <c r="CR25" s="1025"/>
      <c r="CS25" s="1026"/>
      <c r="CT25" s="1026"/>
      <c r="CU25" s="1026"/>
      <c r="CV25" s="1027"/>
      <c r="CW25" s="1025"/>
      <c r="CX25" s="1026"/>
      <c r="CY25" s="1026"/>
      <c r="CZ25" s="1026"/>
      <c r="DA25" s="1027"/>
      <c r="DB25" s="1025"/>
      <c r="DC25" s="1026"/>
      <c r="DD25" s="1026"/>
      <c r="DE25" s="1026"/>
      <c r="DF25" s="1027"/>
      <c r="DG25" s="1025"/>
      <c r="DH25" s="1026"/>
      <c r="DI25" s="1026"/>
      <c r="DJ25" s="1026"/>
      <c r="DK25" s="1027"/>
      <c r="DL25" s="1025"/>
      <c r="DM25" s="1026"/>
      <c r="DN25" s="1026"/>
      <c r="DO25" s="1026"/>
      <c r="DP25" s="1027"/>
      <c r="DQ25" s="1025"/>
      <c r="DR25" s="1026"/>
      <c r="DS25" s="1026"/>
      <c r="DT25" s="1026"/>
      <c r="DU25" s="1027"/>
      <c r="DV25" s="1028"/>
      <c r="DW25" s="1029"/>
      <c r="DX25" s="1029"/>
      <c r="DY25" s="1029"/>
      <c r="DZ25" s="1030"/>
      <c r="EA25" s="226"/>
    </row>
    <row r="26" spans="1:131" ht="26.25" customHeight="1" x14ac:dyDescent="0.15">
      <c r="A26" s="1031" t="s">
        <v>369</v>
      </c>
      <c r="B26" s="1032"/>
      <c r="C26" s="1032"/>
      <c r="D26" s="1032"/>
      <c r="E26" s="1032"/>
      <c r="F26" s="1032"/>
      <c r="G26" s="1032"/>
      <c r="H26" s="1032"/>
      <c r="I26" s="1032"/>
      <c r="J26" s="1032"/>
      <c r="K26" s="1032"/>
      <c r="L26" s="1032"/>
      <c r="M26" s="1032"/>
      <c r="N26" s="1032"/>
      <c r="O26" s="1032"/>
      <c r="P26" s="1033"/>
      <c r="Q26" s="1037" t="s">
        <v>393</v>
      </c>
      <c r="R26" s="1038"/>
      <c r="S26" s="1038"/>
      <c r="T26" s="1038"/>
      <c r="U26" s="1039"/>
      <c r="V26" s="1037" t="s">
        <v>394</v>
      </c>
      <c r="W26" s="1038"/>
      <c r="X26" s="1038"/>
      <c r="Y26" s="1038"/>
      <c r="Z26" s="1039"/>
      <c r="AA26" s="1037" t="s">
        <v>395</v>
      </c>
      <c r="AB26" s="1038"/>
      <c r="AC26" s="1038"/>
      <c r="AD26" s="1038"/>
      <c r="AE26" s="1038"/>
      <c r="AF26" s="1091" t="s">
        <v>396</v>
      </c>
      <c r="AG26" s="1044"/>
      <c r="AH26" s="1044"/>
      <c r="AI26" s="1044"/>
      <c r="AJ26" s="1092"/>
      <c r="AK26" s="1038" t="s">
        <v>397</v>
      </c>
      <c r="AL26" s="1038"/>
      <c r="AM26" s="1038"/>
      <c r="AN26" s="1038"/>
      <c r="AO26" s="1039"/>
      <c r="AP26" s="1037" t="s">
        <v>398</v>
      </c>
      <c r="AQ26" s="1038"/>
      <c r="AR26" s="1038"/>
      <c r="AS26" s="1038"/>
      <c r="AT26" s="1039"/>
      <c r="AU26" s="1037" t="s">
        <v>399</v>
      </c>
      <c r="AV26" s="1038"/>
      <c r="AW26" s="1038"/>
      <c r="AX26" s="1038"/>
      <c r="AY26" s="1039"/>
      <c r="AZ26" s="1037" t="s">
        <v>400</v>
      </c>
      <c r="BA26" s="1038"/>
      <c r="BB26" s="1038"/>
      <c r="BC26" s="1038"/>
      <c r="BD26" s="1039"/>
      <c r="BE26" s="1037" t="s">
        <v>376</v>
      </c>
      <c r="BF26" s="1038"/>
      <c r="BG26" s="1038"/>
      <c r="BH26" s="1038"/>
      <c r="BI26" s="1051"/>
      <c r="BJ26" s="228"/>
      <c r="BK26" s="228"/>
      <c r="BL26" s="228"/>
      <c r="BM26" s="228"/>
      <c r="BN26" s="228"/>
      <c r="BO26" s="237"/>
      <c r="BP26" s="237"/>
      <c r="BQ26" s="234">
        <v>20</v>
      </c>
      <c r="BR26" s="235"/>
      <c r="BS26" s="1028"/>
      <c r="BT26" s="1029"/>
      <c r="BU26" s="1029"/>
      <c r="BV26" s="1029"/>
      <c r="BW26" s="1029"/>
      <c r="BX26" s="1029"/>
      <c r="BY26" s="1029"/>
      <c r="BZ26" s="1029"/>
      <c r="CA26" s="1029"/>
      <c r="CB26" s="1029"/>
      <c r="CC26" s="1029"/>
      <c r="CD26" s="1029"/>
      <c r="CE26" s="1029"/>
      <c r="CF26" s="1029"/>
      <c r="CG26" s="1050"/>
      <c r="CH26" s="1025"/>
      <c r="CI26" s="1026"/>
      <c r="CJ26" s="1026"/>
      <c r="CK26" s="1026"/>
      <c r="CL26" s="1027"/>
      <c r="CM26" s="1025"/>
      <c r="CN26" s="1026"/>
      <c r="CO26" s="1026"/>
      <c r="CP26" s="1026"/>
      <c r="CQ26" s="1027"/>
      <c r="CR26" s="1025"/>
      <c r="CS26" s="1026"/>
      <c r="CT26" s="1026"/>
      <c r="CU26" s="1026"/>
      <c r="CV26" s="1027"/>
      <c r="CW26" s="1025"/>
      <c r="CX26" s="1026"/>
      <c r="CY26" s="1026"/>
      <c r="CZ26" s="1026"/>
      <c r="DA26" s="1027"/>
      <c r="DB26" s="1025"/>
      <c r="DC26" s="1026"/>
      <c r="DD26" s="1026"/>
      <c r="DE26" s="1026"/>
      <c r="DF26" s="1027"/>
      <c r="DG26" s="1025"/>
      <c r="DH26" s="1026"/>
      <c r="DI26" s="1026"/>
      <c r="DJ26" s="1026"/>
      <c r="DK26" s="1027"/>
      <c r="DL26" s="1025"/>
      <c r="DM26" s="1026"/>
      <c r="DN26" s="1026"/>
      <c r="DO26" s="1026"/>
      <c r="DP26" s="1027"/>
      <c r="DQ26" s="1025"/>
      <c r="DR26" s="1026"/>
      <c r="DS26" s="1026"/>
      <c r="DT26" s="1026"/>
      <c r="DU26" s="1027"/>
      <c r="DV26" s="1028"/>
      <c r="DW26" s="1029"/>
      <c r="DX26" s="1029"/>
      <c r="DY26" s="1029"/>
      <c r="DZ26" s="1030"/>
      <c r="EA26" s="226"/>
    </row>
    <row r="27" spans="1:131" ht="26.25" customHeight="1" thickBot="1" x14ac:dyDescent="0.2">
      <c r="A27" s="1034"/>
      <c r="B27" s="1035"/>
      <c r="C27" s="1035"/>
      <c r="D27" s="1035"/>
      <c r="E27" s="1035"/>
      <c r="F27" s="1035"/>
      <c r="G27" s="1035"/>
      <c r="H27" s="1035"/>
      <c r="I27" s="1035"/>
      <c r="J27" s="1035"/>
      <c r="K27" s="1035"/>
      <c r="L27" s="1035"/>
      <c r="M27" s="1035"/>
      <c r="N27" s="1035"/>
      <c r="O27" s="1035"/>
      <c r="P27" s="1036"/>
      <c r="Q27" s="1040"/>
      <c r="R27" s="1041"/>
      <c r="S27" s="1041"/>
      <c r="T27" s="1041"/>
      <c r="U27" s="1042"/>
      <c r="V27" s="1040"/>
      <c r="W27" s="1041"/>
      <c r="X27" s="1041"/>
      <c r="Y27" s="1041"/>
      <c r="Z27" s="1042"/>
      <c r="AA27" s="1040"/>
      <c r="AB27" s="1041"/>
      <c r="AC27" s="1041"/>
      <c r="AD27" s="1041"/>
      <c r="AE27" s="1041"/>
      <c r="AF27" s="1093"/>
      <c r="AG27" s="1047"/>
      <c r="AH27" s="1047"/>
      <c r="AI27" s="1047"/>
      <c r="AJ27" s="1094"/>
      <c r="AK27" s="1041"/>
      <c r="AL27" s="1041"/>
      <c r="AM27" s="1041"/>
      <c r="AN27" s="1041"/>
      <c r="AO27" s="1042"/>
      <c r="AP27" s="1040"/>
      <c r="AQ27" s="1041"/>
      <c r="AR27" s="1041"/>
      <c r="AS27" s="1041"/>
      <c r="AT27" s="1042"/>
      <c r="AU27" s="1040"/>
      <c r="AV27" s="1041"/>
      <c r="AW27" s="1041"/>
      <c r="AX27" s="1041"/>
      <c r="AY27" s="1042"/>
      <c r="AZ27" s="1040"/>
      <c r="BA27" s="1041"/>
      <c r="BB27" s="1041"/>
      <c r="BC27" s="1041"/>
      <c r="BD27" s="1042"/>
      <c r="BE27" s="1040"/>
      <c r="BF27" s="1041"/>
      <c r="BG27" s="1041"/>
      <c r="BH27" s="1041"/>
      <c r="BI27" s="1052"/>
      <c r="BJ27" s="228"/>
      <c r="BK27" s="228"/>
      <c r="BL27" s="228"/>
      <c r="BM27" s="228"/>
      <c r="BN27" s="228"/>
      <c r="BO27" s="237"/>
      <c r="BP27" s="237"/>
      <c r="BQ27" s="234">
        <v>21</v>
      </c>
      <c r="BR27" s="235"/>
      <c r="BS27" s="1028"/>
      <c r="BT27" s="1029"/>
      <c r="BU27" s="1029"/>
      <c r="BV27" s="1029"/>
      <c r="BW27" s="1029"/>
      <c r="BX27" s="1029"/>
      <c r="BY27" s="1029"/>
      <c r="BZ27" s="1029"/>
      <c r="CA27" s="1029"/>
      <c r="CB27" s="1029"/>
      <c r="CC27" s="1029"/>
      <c r="CD27" s="1029"/>
      <c r="CE27" s="1029"/>
      <c r="CF27" s="1029"/>
      <c r="CG27" s="1050"/>
      <c r="CH27" s="1025"/>
      <c r="CI27" s="1026"/>
      <c r="CJ27" s="1026"/>
      <c r="CK27" s="1026"/>
      <c r="CL27" s="1027"/>
      <c r="CM27" s="1025"/>
      <c r="CN27" s="1026"/>
      <c r="CO27" s="1026"/>
      <c r="CP27" s="1026"/>
      <c r="CQ27" s="1027"/>
      <c r="CR27" s="1025"/>
      <c r="CS27" s="1026"/>
      <c r="CT27" s="1026"/>
      <c r="CU27" s="1026"/>
      <c r="CV27" s="1027"/>
      <c r="CW27" s="1025"/>
      <c r="CX27" s="1026"/>
      <c r="CY27" s="1026"/>
      <c r="CZ27" s="1026"/>
      <c r="DA27" s="1027"/>
      <c r="DB27" s="1025"/>
      <c r="DC27" s="1026"/>
      <c r="DD27" s="1026"/>
      <c r="DE27" s="1026"/>
      <c r="DF27" s="1027"/>
      <c r="DG27" s="1025"/>
      <c r="DH27" s="1026"/>
      <c r="DI27" s="1026"/>
      <c r="DJ27" s="1026"/>
      <c r="DK27" s="1027"/>
      <c r="DL27" s="1025"/>
      <c r="DM27" s="1026"/>
      <c r="DN27" s="1026"/>
      <c r="DO27" s="1026"/>
      <c r="DP27" s="1027"/>
      <c r="DQ27" s="1025"/>
      <c r="DR27" s="1026"/>
      <c r="DS27" s="1026"/>
      <c r="DT27" s="1026"/>
      <c r="DU27" s="1027"/>
      <c r="DV27" s="1028"/>
      <c r="DW27" s="1029"/>
      <c r="DX27" s="1029"/>
      <c r="DY27" s="1029"/>
      <c r="DZ27" s="1030"/>
      <c r="EA27" s="226"/>
    </row>
    <row r="28" spans="1:131" ht="26.25" customHeight="1" thickTop="1" x14ac:dyDescent="0.15">
      <c r="A28" s="238">
        <v>1</v>
      </c>
      <c r="B28" s="1083" t="s">
        <v>401</v>
      </c>
      <c r="C28" s="1084"/>
      <c r="D28" s="1084"/>
      <c r="E28" s="1084"/>
      <c r="F28" s="1084"/>
      <c r="G28" s="1084"/>
      <c r="H28" s="1084"/>
      <c r="I28" s="1084"/>
      <c r="J28" s="1084"/>
      <c r="K28" s="1084"/>
      <c r="L28" s="1084"/>
      <c r="M28" s="1084"/>
      <c r="N28" s="1084"/>
      <c r="O28" s="1084"/>
      <c r="P28" s="1085"/>
      <c r="Q28" s="1086">
        <v>173</v>
      </c>
      <c r="R28" s="1087"/>
      <c r="S28" s="1087"/>
      <c r="T28" s="1087"/>
      <c r="U28" s="1087"/>
      <c r="V28" s="1087">
        <v>173</v>
      </c>
      <c r="W28" s="1087"/>
      <c r="X28" s="1087"/>
      <c r="Y28" s="1087"/>
      <c r="Z28" s="1087"/>
      <c r="AA28" s="1087">
        <v>0</v>
      </c>
      <c r="AB28" s="1087"/>
      <c r="AC28" s="1087"/>
      <c r="AD28" s="1087"/>
      <c r="AE28" s="1088"/>
      <c r="AF28" s="1089">
        <v>0</v>
      </c>
      <c r="AG28" s="1087"/>
      <c r="AH28" s="1087"/>
      <c r="AI28" s="1087"/>
      <c r="AJ28" s="1090"/>
      <c r="AK28" s="1078">
        <v>47</v>
      </c>
      <c r="AL28" s="1079"/>
      <c r="AM28" s="1079"/>
      <c r="AN28" s="1079"/>
      <c r="AO28" s="1079"/>
      <c r="AP28" s="1079" t="s">
        <v>575</v>
      </c>
      <c r="AQ28" s="1079"/>
      <c r="AR28" s="1079"/>
      <c r="AS28" s="1079"/>
      <c r="AT28" s="1079"/>
      <c r="AU28" s="1079" t="s">
        <v>575</v>
      </c>
      <c r="AV28" s="1079"/>
      <c r="AW28" s="1079"/>
      <c r="AX28" s="1079"/>
      <c r="AY28" s="1079"/>
      <c r="AZ28" s="1080" t="s">
        <v>575</v>
      </c>
      <c r="BA28" s="1080"/>
      <c r="BB28" s="1080"/>
      <c r="BC28" s="1080"/>
      <c r="BD28" s="1080"/>
      <c r="BE28" s="1081"/>
      <c r="BF28" s="1081"/>
      <c r="BG28" s="1081"/>
      <c r="BH28" s="1081"/>
      <c r="BI28" s="1082"/>
      <c r="BJ28" s="228"/>
      <c r="BK28" s="228"/>
      <c r="BL28" s="228"/>
      <c r="BM28" s="228"/>
      <c r="BN28" s="228"/>
      <c r="BO28" s="237"/>
      <c r="BP28" s="237"/>
      <c r="BQ28" s="234">
        <v>22</v>
      </c>
      <c r="BR28" s="235"/>
      <c r="BS28" s="1028"/>
      <c r="BT28" s="1029"/>
      <c r="BU28" s="1029"/>
      <c r="BV28" s="1029"/>
      <c r="BW28" s="1029"/>
      <c r="BX28" s="1029"/>
      <c r="BY28" s="1029"/>
      <c r="BZ28" s="1029"/>
      <c r="CA28" s="1029"/>
      <c r="CB28" s="1029"/>
      <c r="CC28" s="1029"/>
      <c r="CD28" s="1029"/>
      <c r="CE28" s="1029"/>
      <c r="CF28" s="1029"/>
      <c r="CG28" s="1050"/>
      <c r="CH28" s="1025"/>
      <c r="CI28" s="1026"/>
      <c r="CJ28" s="1026"/>
      <c r="CK28" s="1026"/>
      <c r="CL28" s="1027"/>
      <c r="CM28" s="1025"/>
      <c r="CN28" s="1026"/>
      <c r="CO28" s="1026"/>
      <c r="CP28" s="1026"/>
      <c r="CQ28" s="1027"/>
      <c r="CR28" s="1025"/>
      <c r="CS28" s="1026"/>
      <c r="CT28" s="1026"/>
      <c r="CU28" s="1026"/>
      <c r="CV28" s="1027"/>
      <c r="CW28" s="1025"/>
      <c r="CX28" s="1026"/>
      <c r="CY28" s="1026"/>
      <c r="CZ28" s="1026"/>
      <c r="DA28" s="1027"/>
      <c r="DB28" s="1025"/>
      <c r="DC28" s="1026"/>
      <c r="DD28" s="1026"/>
      <c r="DE28" s="1026"/>
      <c r="DF28" s="1027"/>
      <c r="DG28" s="1025"/>
      <c r="DH28" s="1026"/>
      <c r="DI28" s="1026"/>
      <c r="DJ28" s="1026"/>
      <c r="DK28" s="1027"/>
      <c r="DL28" s="1025"/>
      <c r="DM28" s="1026"/>
      <c r="DN28" s="1026"/>
      <c r="DO28" s="1026"/>
      <c r="DP28" s="1027"/>
      <c r="DQ28" s="1025"/>
      <c r="DR28" s="1026"/>
      <c r="DS28" s="1026"/>
      <c r="DT28" s="1026"/>
      <c r="DU28" s="1027"/>
      <c r="DV28" s="1028"/>
      <c r="DW28" s="1029"/>
      <c r="DX28" s="1029"/>
      <c r="DY28" s="1029"/>
      <c r="DZ28" s="1030"/>
      <c r="EA28" s="226"/>
    </row>
    <row r="29" spans="1:131" ht="26.25" customHeight="1" x14ac:dyDescent="0.15">
      <c r="A29" s="238">
        <v>2</v>
      </c>
      <c r="B29" s="1066" t="s">
        <v>402</v>
      </c>
      <c r="C29" s="1067"/>
      <c r="D29" s="1067"/>
      <c r="E29" s="1067"/>
      <c r="F29" s="1067"/>
      <c r="G29" s="1067"/>
      <c r="H29" s="1067"/>
      <c r="I29" s="1067"/>
      <c r="J29" s="1067"/>
      <c r="K29" s="1067"/>
      <c r="L29" s="1067"/>
      <c r="M29" s="1067"/>
      <c r="N29" s="1067"/>
      <c r="O29" s="1067"/>
      <c r="P29" s="1068"/>
      <c r="Q29" s="1074">
        <v>59</v>
      </c>
      <c r="R29" s="1075"/>
      <c r="S29" s="1075"/>
      <c r="T29" s="1075"/>
      <c r="U29" s="1075"/>
      <c r="V29" s="1075">
        <v>59</v>
      </c>
      <c r="W29" s="1075"/>
      <c r="X29" s="1075"/>
      <c r="Y29" s="1075"/>
      <c r="Z29" s="1075"/>
      <c r="AA29" s="1075">
        <v>0</v>
      </c>
      <c r="AB29" s="1075"/>
      <c r="AC29" s="1075"/>
      <c r="AD29" s="1075"/>
      <c r="AE29" s="1076"/>
      <c r="AF29" s="1071">
        <v>0</v>
      </c>
      <c r="AG29" s="1072"/>
      <c r="AH29" s="1072"/>
      <c r="AI29" s="1072"/>
      <c r="AJ29" s="1073"/>
      <c r="AK29" s="1016">
        <v>32</v>
      </c>
      <c r="AL29" s="1007"/>
      <c r="AM29" s="1007"/>
      <c r="AN29" s="1007"/>
      <c r="AO29" s="1007"/>
      <c r="AP29" s="1007" t="s">
        <v>575</v>
      </c>
      <c r="AQ29" s="1007"/>
      <c r="AR29" s="1007"/>
      <c r="AS29" s="1007"/>
      <c r="AT29" s="1007"/>
      <c r="AU29" s="1007" t="s">
        <v>575</v>
      </c>
      <c r="AV29" s="1007"/>
      <c r="AW29" s="1007"/>
      <c r="AX29" s="1007"/>
      <c r="AY29" s="1007"/>
      <c r="AZ29" s="1077" t="s">
        <v>575</v>
      </c>
      <c r="BA29" s="1077"/>
      <c r="BB29" s="1077"/>
      <c r="BC29" s="1077"/>
      <c r="BD29" s="1077"/>
      <c r="BE29" s="1008"/>
      <c r="BF29" s="1008"/>
      <c r="BG29" s="1008"/>
      <c r="BH29" s="1008"/>
      <c r="BI29" s="1009"/>
      <c r="BJ29" s="228"/>
      <c r="BK29" s="228"/>
      <c r="BL29" s="228"/>
      <c r="BM29" s="228"/>
      <c r="BN29" s="228"/>
      <c r="BO29" s="237"/>
      <c r="BP29" s="237"/>
      <c r="BQ29" s="234">
        <v>23</v>
      </c>
      <c r="BR29" s="235"/>
      <c r="BS29" s="1028"/>
      <c r="BT29" s="1029"/>
      <c r="BU29" s="1029"/>
      <c r="BV29" s="1029"/>
      <c r="BW29" s="1029"/>
      <c r="BX29" s="1029"/>
      <c r="BY29" s="1029"/>
      <c r="BZ29" s="1029"/>
      <c r="CA29" s="1029"/>
      <c r="CB29" s="1029"/>
      <c r="CC29" s="1029"/>
      <c r="CD29" s="1029"/>
      <c r="CE29" s="1029"/>
      <c r="CF29" s="1029"/>
      <c r="CG29" s="1050"/>
      <c r="CH29" s="1025"/>
      <c r="CI29" s="1026"/>
      <c r="CJ29" s="1026"/>
      <c r="CK29" s="1026"/>
      <c r="CL29" s="1027"/>
      <c r="CM29" s="1025"/>
      <c r="CN29" s="1026"/>
      <c r="CO29" s="1026"/>
      <c r="CP29" s="1026"/>
      <c r="CQ29" s="1027"/>
      <c r="CR29" s="1025"/>
      <c r="CS29" s="1026"/>
      <c r="CT29" s="1026"/>
      <c r="CU29" s="1026"/>
      <c r="CV29" s="1027"/>
      <c r="CW29" s="1025"/>
      <c r="CX29" s="1026"/>
      <c r="CY29" s="1026"/>
      <c r="CZ29" s="1026"/>
      <c r="DA29" s="1027"/>
      <c r="DB29" s="1025"/>
      <c r="DC29" s="1026"/>
      <c r="DD29" s="1026"/>
      <c r="DE29" s="1026"/>
      <c r="DF29" s="1027"/>
      <c r="DG29" s="1025"/>
      <c r="DH29" s="1026"/>
      <c r="DI29" s="1026"/>
      <c r="DJ29" s="1026"/>
      <c r="DK29" s="1027"/>
      <c r="DL29" s="1025"/>
      <c r="DM29" s="1026"/>
      <c r="DN29" s="1026"/>
      <c r="DO29" s="1026"/>
      <c r="DP29" s="1027"/>
      <c r="DQ29" s="1025"/>
      <c r="DR29" s="1026"/>
      <c r="DS29" s="1026"/>
      <c r="DT29" s="1026"/>
      <c r="DU29" s="1027"/>
      <c r="DV29" s="1028"/>
      <c r="DW29" s="1029"/>
      <c r="DX29" s="1029"/>
      <c r="DY29" s="1029"/>
      <c r="DZ29" s="1030"/>
      <c r="EA29" s="226"/>
    </row>
    <row r="30" spans="1:131" ht="26.25" customHeight="1" x14ac:dyDescent="0.15">
      <c r="A30" s="238">
        <v>3</v>
      </c>
      <c r="B30" s="1066" t="s">
        <v>403</v>
      </c>
      <c r="C30" s="1067"/>
      <c r="D30" s="1067"/>
      <c r="E30" s="1067"/>
      <c r="F30" s="1067"/>
      <c r="G30" s="1067"/>
      <c r="H30" s="1067"/>
      <c r="I30" s="1067"/>
      <c r="J30" s="1067"/>
      <c r="K30" s="1067"/>
      <c r="L30" s="1067"/>
      <c r="M30" s="1067"/>
      <c r="N30" s="1067"/>
      <c r="O30" s="1067"/>
      <c r="P30" s="1068"/>
      <c r="Q30" s="1074">
        <v>61</v>
      </c>
      <c r="R30" s="1075"/>
      <c r="S30" s="1075"/>
      <c r="T30" s="1075"/>
      <c r="U30" s="1075"/>
      <c r="V30" s="1075">
        <v>60</v>
      </c>
      <c r="W30" s="1075"/>
      <c r="X30" s="1075"/>
      <c r="Y30" s="1075"/>
      <c r="Z30" s="1075"/>
      <c r="AA30" s="1075">
        <v>1</v>
      </c>
      <c r="AB30" s="1075"/>
      <c r="AC30" s="1075"/>
      <c r="AD30" s="1075"/>
      <c r="AE30" s="1076"/>
      <c r="AF30" s="1071">
        <v>0</v>
      </c>
      <c r="AG30" s="1072"/>
      <c r="AH30" s="1072"/>
      <c r="AI30" s="1072"/>
      <c r="AJ30" s="1073"/>
      <c r="AK30" s="1016">
        <v>12</v>
      </c>
      <c r="AL30" s="1007"/>
      <c r="AM30" s="1007"/>
      <c r="AN30" s="1007"/>
      <c r="AO30" s="1007"/>
      <c r="AP30" s="1007">
        <v>16</v>
      </c>
      <c r="AQ30" s="1007"/>
      <c r="AR30" s="1007"/>
      <c r="AS30" s="1007"/>
      <c r="AT30" s="1007"/>
      <c r="AU30" s="1007">
        <v>16</v>
      </c>
      <c r="AV30" s="1007"/>
      <c r="AW30" s="1007"/>
      <c r="AX30" s="1007"/>
      <c r="AY30" s="1007"/>
      <c r="AZ30" s="1077" t="s">
        <v>575</v>
      </c>
      <c r="BA30" s="1077"/>
      <c r="BB30" s="1077"/>
      <c r="BC30" s="1077"/>
      <c r="BD30" s="1077"/>
      <c r="BE30" s="1008" t="s">
        <v>404</v>
      </c>
      <c r="BF30" s="1008"/>
      <c r="BG30" s="1008"/>
      <c r="BH30" s="1008"/>
      <c r="BI30" s="1009"/>
      <c r="BJ30" s="228"/>
      <c r="BK30" s="228"/>
      <c r="BL30" s="228"/>
      <c r="BM30" s="228"/>
      <c r="BN30" s="228"/>
      <c r="BO30" s="237"/>
      <c r="BP30" s="237"/>
      <c r="BQ30" s="234">
        <v>24</v>
      </c>
      <c r="BR30" s="235"/>
      <c r="BS30" s="1028"/>
      <c r="BT30" s="1029"/>
      <c r="BU30" s="1029"/>
      <c r="BV30" s="1029"/>
      <c r="BW30" s="1029"/>
      <c r="BX30" s="1029"/>
      <c r="BY30" s="1029"/>
      <c r="BZ30" s="1029"/>
      <c r="CA30" s="1029"/>
      <c r="CB30" s="1029"/>
      <c r="CC30" s="1029"/>
      <c r="CD30" s="1029"/>
      <c r="CE30" s="1029"/>
      <c r="CF30" s="1029"/>
      <c r="CG30" s="1050"/>
      <c r="CH30" s="1025"/>
      <c r="CI30" s="1026"/>
      <c r="CJ30" s="1026"/>
      <c r="CK30" s="1026"/>
      <c r="CL30" s="1027"/>
      <c r="CM30" s="1025"/>
      <c r="CN30" s="1026"/>
      <c r="CO30" s="1026"/>
      <c r="CP30" s="1026"/>
      <c r="CQ30" s="1027"/>
      <c r="CR30" s="1025"/>
      <c r="CS30" s="1026"/>
      <c r="CT30" s="1026"/>
      <c r="CU30" s="1026"/>
      <c r="CV30" s="1027"/>
      <c r="CW30" s="1025"/>
      <c r="CX30" s="1026"/>
      <c r="CY30" s="1026"/>
      <c r="CZ30" s="1026"/>
      <c r="DA30" s="1027"/>
      <c r="DB30" s="1025"/>
      <c r="DC30" s="1026"/>
      <c r="DD30" s="1026"/>
      <c r="DE30" s="1026"/>
      <c r="DF30" s="1027"/>
      <c r="DG30" s="1025"/>
      <c r="DH30" s="1026"/>
      <c r="DI30" s="1026"/>
      <c r="DJ30" s="1026"/>
      <c r="DK30" s="1027"/>
      <c r="DL30" s="1025"/>
      <c r="DM30" s="1026"/>
      <c r="DN30" s="1026"/>
      <c r="DO30" s="1026"/>
      <c r="DP30" s="1027"/>
      <c r="DQ30" s="1025"/>
      <c r="DR30" s="1026"/>
      <c r="DS30" s="1026"/>
      <c r="DT30" s="1026"/>
      <c r="DU30" s="1027"/>
      <c r="DV30" s="1028"/>
      <c r="DW30" s="1029"/>
      <c r="DX30" s="1029"/>
      <c r="DY30" s="1029"/>
      <c r="DZ30" s="1030"/>
      <c r="EA30" s="226"/>
    </row>
    <row r="31" spans="1:131" ht="26.25" customHeight="1" x14ac:dyDescent="0.15">
      <c r="A31" s="238">
        <v>4</v>
      </c>
      <c r="B31" s="1066"/>
      <c r="C31" s="1067"/>
      <c r="D31" s="1067"/>
      <c r="E31" s="1067"/>
      <c r="F31" s="1067"/>
      <c r="G31" s="1067"/>
      <c r="H31" s="1067"/>
      <c r="I31" s="1067"/>
      <c r="J31" s="1067"/>
      <c r="K31" s="1067"/>
      <c r="L31" s="1067"/>
      <c r="M31" s="1067"/>
      <c r="N31" s="1067"/>
      <c r="O31" s="1067"/>
      <c r="P31" s="1068"/>
      <c r="Q31" s="1074"/>
      <c r="R31" s="1075"/>
      <c r="S31" s="1075"/>
      <c r="T31" s="1075"/>
      <c r="U31" s="1075"/>
      <c r="V31" s="1075"/>
      <c r="W31" s="1075"/>
      <c r="X31" s="1075"/>
      <c r="Y31" s="1075"/>
      <c r="Z31" s="1075"/>
      <c r="AA31" s="1075"/>
      <c r="AB31" s="1075"/>
      <c r="AC31" s="1075"/>
      <c r="AD31" s="1075"/>
      <c r="AE31" s="1076"/>
      <c r="AF31" s="1071"/>
      <c r="AG31" s="1072"/>
      <c r="AH31" s="1072"/>
      <c r="AI31" s="1072"/>
      <c r="AJ31" s="1073"/>
      <c r="AK31" s="1016"/>
      <c r="AL31" s="1007"/>
      <c r="AM31" s="1007"/>
      <c r="AN31" s="1007"/>
      <c r="AO31" s="1007"/>
      <c r="AP31" s="1007"/>
      <c r="AQ31" s="1007"/>
      <c r="AR31" s="1007"/>
      <c r="AS31" s="1007"/>
      <c r="AT31" s="1007"/>
      <c r="AU31" s="1007"/>
      <c r="AV31" s="1007"/>
      <c r="AW31" s="1007"/>
      <c r="AX31" s="1007"/>
      <c r="AY31" s="1007"/>
      <c r="AZ31" s="1077"/>
      <c r="BA31" s="1077"/>
      <c r="BB31" s="1077"/>
      <c r="BC31" s="1077"/>
      <c r="BD31" s="1077"/>
      <c r="BE31" s="1008"/>
      <c r="BF31" s="1008"/>
      <c r="BG31" s="1008"/>
      <c r="BH31" s="1008"/>
      <c r="BI31" s="1009"/>
      <c r="BJ31" s="228"/>
      <c r="BK31" s="228"/>
      <c r="BL31" s="228"/>
      <c r="BM31" s="228"/>
      <c r="BN31" s="228"/>
      <c r="BO31" s="237"/>
      <c r="BP31" s="237"/>
      <c r="BQ31" s="234">
        <v>25</v>
      </c>
      <c r="BR31" s="235"/>
      <c r="BS31" s="1028"/>
      <c r="BT31" s="1029"/>
      <c r="BU31" s="1029"/>
      <c r="BV31" s="1029"/>
      <c r="BW31" s="1029"/>
      <c r="BX31" s="1029"/>
      <c r="BY31" s="1029"/>
      <c r="BZ31" s="1029"/>
      <c r="CA31" s="1029"/>
      <c r="CB31" s="1029"/>
      <c r="CC31" s="1029"/>
      <c r="CD31" s="1029"/>
      <c r="CE31" s="1029"/>
      <c r="CF31" s="1029"/>
      <c r="CG31" s="1050"/>
      <c r="CH31" s="1025"/>
      <c r="CI31" s="1026"/>
      <c r="CJ31" s="1026"/>
      <c r="CK31" s="1026"/>
      <c r="CL31" s="1027"/>
      <c r="CM31" s="1025"/>
      <c r="CN31" s="1026"/>
      <c r="CO31" s="1026"/>
      <c r="CP31" s="1026"/>
      <c r="CQ31" s="1027"/>
      <c r="CR31" s="1025"/>
      <c r="CS31" s="1026"/>
      <c r="CT31" s="1026"/>
      <c r="CU31" s="1026"/>
      <c r="CV31" s="1027"/>
      <c r="CW31" s="1025"/>
      <c r="CX31" s="1026"/>
      <c r="CY31" s="1026"/>
      <c r="CZ31" s="1026"/>
      <c r="DA31" s="1027"/>
      <c r="DB31" s="1025"/>
      <c r="DC31" s="1026"/>
      <c r="DD31" s="1026"/>
      <c r="DE31" s="1026"/>
      <c r="DF31" s="1027"/>
      <c r="DG31" s="1025"/>
      <c r="DH31" s="1026"/>
      <c r="DI31" s="1026"/>
      <c r="DJ31" s="1026"/>
      <c r="DK31" s="1027"/>
      <c r="DL31" s="1025"/>
      <c r="DM31" s="1026"/>
      <c r="DN31" s="1026"/>
      <c r="DO31" s="1026"/>
      <c r="DP31" s="1027"/>
      <c r="DQ31" s="1025"/>
      <c r="DR31" s="1026"/>
      <c r="DS31" s="1026"/>
      <c r="DT31" s="1026"/>
      <c r="DU31" s="1027"/>
      <c r="DV31" s="1028"/>
      <c r="DW31" s="1029"/>
      <c r="DX31" s="1029"/>
      <c r="DY31" s="1029"/>
      <c r="DZ31" s="1030"/>
      <c r="EA31" s="226"/>
    </row>
    <row r="32" spans="1:131" ht="26.25" customHeight="1" x14ac:dyDescent="0.15">
      <c r="A32" s="238">
        <v>5</v>
      </c>
      <c r="B32" s="1066"/>
      <c r="C32" s="1067"/>
      <c r="D32" s="1067"/>
      <c r="E32" s="1067"/>
      <c r="F32" s="1067"/>
      <c r="G32" s="1067"/>
      <c r="H32" s="1067"/>
      <c r="I32" s="1067"/>
      <c r="J32" s="1067"/>
      <c r="K32" s="1067"/>
      <c r="L32" s="1067"/>
      <c r="M32" s="1067"/>
      <c r="N32" s="1067"/>
      <c r="O32" s="1067"/>
      <c r="P32" s="1068"/>
      <c r="Q32" s="1074"/>
      <c r="R32" s="1075"/>
      <c r="S32" s="1075"/>
      <c r="T32" s="1075"/>
      <c r="U32" s="1075"/>
      <c r="V32" s="1075"/>
      <c r="W32" s="1075"/>
      <c r="X32" s="1075"/>
      <c r="Y32" s="1075"/>
      <c r="Z32" s="1075"/>
      <c r="AA32" s="1075"/>
      <c r="AB32" s="1075"/>
      <c r="AC32" s="1075"/>
      <c r="AD32" s="1075"/>
      <c r="AE32" s="1076"/>
      <c r="AF32" s="1071"/>
      <c r="AG32" s="1072"/>
      <c r="AH32" s="1072"/>
      <c r="AI32" s="1072"/>
      <c r="AJ32" s="1073"/>
      <c r="AK32" s="1016"/>
      <c r="AL32" s="1007"/>
      <c r="AM32" s="1007"/>
      <c r="AN32" s="1007"/>
      <c r="AO32" s="1007"/>
      <c r="AP32" s="1007"/>
      <c r="AQ32" s="1007"/>
      <c r="AR32" s="1007"/>
      <c r="AS32" s="1007"/>
      <c r="AT32" s="1007"/>
      <c r="AU32" s="1007"/>
      <c r="AV32" s="1007"/>
      <c r="AW32" s="1007"/>
      <c r="AX32" s="1007"/>
      <c r="AY32" s="1007"/>
      <c r="AZ32" s="1077"/>
      <c r="BA32" s="1077"/>
      <c r="BB32" s="1077"/>
      <c r="BC32" s="1077"/>
      <c r="BD32" s="1077"/>
      <c r="BE32" s="1008"/>
      <c r="BF32" s="1008"/>
      <c r="BG32" s="1008"/>
      <c r="BH32" s="1008"/>
      <c r="BI32" s="1009"/>
      <c r="BJ32" s="228"/>
      <c r="BK32" s="228"/>
      <c r="BL32" s="228"/>
      <c r="BM32" s="228"/>
      <c r="BN32" s="228"/>
      <c r="BO32" s="237"/>
      <c r="BP32" s="237"/>
      <c r="BQ32" s="234">
        <v>26</v>
      </c>
      <c r="BR32" s="235"/>
      <c r="BS32" s="1028"/>
      <c r="BT32" s="1029"/>
      <c r="BU32" s="1029"/>
      <c r="BV32" s="1029"/>
      <c r="BW32" s="1029"/>
      <c r="BX32" s="1029"/>
      <c r="BY32" s="1029"/>
      <c r="BZ32" s="1029"/>
      <c r="CA32" s="1029"/>
      <c r="CB32" s="1029"/>
      <c r="CC32" s="1029"/>
      <c r="CD32" s="1029"/>
      <c r="CE32" s="1029"/>
      <c r="CF32" s="1029"/>
      <c r="CG32" s="1050"/>
      <c r="CH32" s="1025"/>
      <c r="CI32" s="1026"/>
      <c r="CJ32" s="1026"/>
      <c r="CK32" s="1026"/>
      <c r="CL32" s="1027"/>
      <c r="CM32" s="1025"/>
      <c r="CN32" s="1026"/>
      <c r="CO32" s="1026"/>
      <c r="CP32" s="1026"/>
      <c r="CQ32" s="1027"/>
      <c r="CR32" s="1025"/>
      <c r="CS32" s="1026"/>
      <c r="CT32" s="1026"/>
      <c r="CU32" s="1026"/>
      <c r="CV32" s="1027"/>
      <c r="CW32" s="1025"/>
      <c r="CX32" s="1026"/>
      <c r="CY32" s="1026"/>
      <c r="CZ32" s="1026"/>
      <c r="DA32" s="1027"/>
      <c r="DB32" s="1025"/>
      <c r="DC32" s="1026"/>
      <c r="DD32" s="1026"/>
      <c r="DE32" s="1026"/>
      <c r="DF32" s="1027"/>
      <c r="DG32" s="1025"/>
      <c r="DH32" s="1026"/>
      <c r="DI32" s="1026"/>
      <c r="DJ32" s="1026"/>
      <c r="DK32" s="1027"/>
      <c r="DL32" s="1025"/>
      <c r="DM32" s="1026"/>
      <c r="DN32" s="1026"/>
      <c r="DO32" s="1026"/>
      <c r="DP32" s="1027"/>
      <c r="DQ32" s="1025"/>
      <c r="DR32" s="1026"/>
      <c r="DS32" s="1026"/>
      <c r="DT32" s="1026"/>
      <c r="DU32" s="1027"/>
      <c r="DV32" s="1028"/>
      <c r="DW32" s="1029"/>
      <c r="DX32" s="1029"/>
      <c r="DY32" s="1029"/>
      <c r="DZ32" s="1030"/>
      <c r="EA32" s="226"/>
    </row>
    <row r="33" spans="1:131" ht="26.25" customHeight="1" x14ac:dyDescent="0.15">
      <c r="A33" s="238">
        <v>6</v>
      </c>
      <c r="B33" s="1066"/>
      <c r="C33" s="1067"/>
      <c r="D33" s="1067"/>
      <c r="E33" s="1067"/>
      <c r="F33" s="1067"/>
      <c r="G33" s="1067"/>
      <c r="H33" s="1067"/>
      <c r="I33" s="1067"/>
      <c r="J33" s="1067"/>
      <c r="K33" s="1067"/>
      <c r="L33" s="1067"/>
      <c r="M33" s="1067"/>
      <c r="N33" s="1067"/>
      <c r="O33" s="1067"/>
      <c r="P33" s="1068"/>
      <c r="Q33" s="1074"/>
      <c r="R33" s="1075"/>
      <c r="S33" s="1075"/>
      <c r="T33" s="1075"/>
      <c r="U33" s="1075"/>
      <c r="V33" s="1075"/>
      <c r="W33" s="1075"/>
      <c r="X33" s="1075"/>
      <c r="Y33" s="1075"/>
      <c r="Z33" s="1075"/>
      <c r="AA33" s="1075"/>
      <c r="AB33" s="1075"/>
      <c r="AC33" s="1075"/>
      <c r="AD33" s="1075"/>
      <c r="AE33" s="1076"/>
      <c r="AF33" s="1071"/>
      <c r="AG33" s="1072"/>
      <c r="AH33" s="1072"/>
      <c r="AI33" s="1072"/>
      <c r="AJ33" s="1073"/>
      <c r="AK33" s="1016"/>
      <c r="AL33" s="1007"/>
      <c r="AM33" s="1007"/>
      <c r="AN33" s="1007"/>
      <c r="AO33" s="1007"/>
      <c r="AP33" s="1007"/>
      <c r="AQ33" s="1007"/>
      <c r="AR33" s="1007"/>
      <c r="AS33" s="1007"/>
      <c r="AT33" s="1007"/>
      <c r="AU33" s="1007"/>
      <c r="AV33" s="1007"/>
      <c r="AW33" s="1007"/>
      <c r="AX33" s="1007"/>
      <c r="AY33" s="1007"/>
      <c r="AZ33" s="1077"/>
      <c r="BA33" s="1077"/>
      <c r="BB33" s="1077"/>
      <c r="BC33" s="1077"/>
      <c r="BD33" s="1077"/>
      <c r="BE33" s="1008"/>
      <c r="BF33" s="1008"/>
      <c r="BG33" s="1008"/>
      <c r="BH33" s="1008"/>
      <c r="BI33" s="1009"/>
      <c r="BJ33" s="228"/>
      <c r="BK33" s="228"/>
      <c r="BL33" s="228"/>
      <c r="BM33" s="228"/>
      <c r="BN33" s="228"/>
      <c r="BO33" s="237"/>
      <c r="BP33" s="237"/>
      <c r="BQ33" s="234">
        <v>27</v>
      </c>
      <c r="BR33" s="235"/>
      <c r="BS33" s="1028"/>
      <c r="BT33" s="1029"/>
      <c r="BU33" s="1029"/>
      <c r="BV33" s="1029"/>
      <c r="BW33" s="1029"/>
      <c r="BX33" s="1029"/>
      <c r="BY33" s="1029"/>
      <c r="BZ33" s="1029"/>
      <c r="CA33" s="1029"/>
      <c r="CB33" s="1029"/>
      <c r="CC33" s="1029"/>
      <c r="CD33" s="1029"/>
      <c r="CE33" s="1029"/>
      <c r="CF33" s="1029"/>
      <c r="CG33" s="1050"/>
      <c r="CH33" s="1025"/>
      <c r="CI33" s="1026"/>
      <c r="CJ33" s="1026"/>
      <c r="CK33" s="1026"/>
      <c r="CL33" s="1027"/>
      <c r="CM33" s="1025"/>
      <c r="CN33" s="1026"/>
      <c r="CO33" s="1026"/>
      <c r="CP33" s="1026"/>
      <c r="CQ33" s="1027"/>
      <c r="CR33" s="1025"/>
      <c r="CS33" s="1026"/>
      <c r="CT33" s="1026"/>
      <c r="CU33" s="1026"/>
      <c r="CV33" s="1027"/>
      <c r="CW33" s="1025"/>
      <c r="CX33" s="1026"/>
      <c r="CY33" s="1026"/>
      <c r="CZ33" s="1026"/>
      <c r="DA33" s="1027"/>
      <c r="DB33" s="1025"/>
      <c r="DC33" s="1026"/>
      <c r="DD33" s="1026"/>
      <c r="DE33" s="1026"/>
      <c r="DF33" s="1027"/>
      <c r="DG33" s="1025"/>
      <c r="DH33" s="1026"/>
      <c r="DI33" s="1026"/>
      <c r="DJ33" s="1026"/>
      <c r="DK33" s="1027"/>
      <c r="DL33" s="1025"/>
      <c r="DM33" s="1026"/>
      <c r="DN33" s="1026"/>
      <c r="DO33" s="1026"/>
      <c r="DP33" s="1027"/>
      <c r="DQ33" s="1025"/>
      <c r="DR33" s="1026"/>
      <c r="DS33" s="1026"/>
      <c r="DT33" s="1026"/>
      <c r="DU33" s="1027"/>
      <c r="DV33" s="1028"/>
      <c r="DW33" s="1029"/>
      <c r="DX33" s="1029"/>
      <c r="DY33" s="1029"/>
      <c r="DZ33" s="1030"/>
      <c r="EA33" s="226"/>
    </row>
    <row r="34" spans="1:131" ht="26.25" customHeight="1" x14ac:dyDescent="0.15">
      <c r="A34" s="238">
        <v>7</v>
      </c>
      <c r="B34" s="1066"/>
      <c r="C34" s="1067"/>
      <c r="D34" s="1067"/>
      <c r="E34" s="1067"/>
      <c r="F34" s="1067"/>
      <c r="G34" s="1067"/>
      <c r="H34" s="1067"/>
      <c r="I34" s="1067"/>
      <c r="J34" s="1067"/>
      <c r="K34" s="1067"/>
      <c r="L34" s="1067"/>
      <c r="M34" s="1067"/>
      <c r="N34" s="1067"/>
      <c r="O34" s="1067"/>
      <c r="P34" s="1068"/>
      <c r="Q34" s="1074"/>
      <c r="R34" s="1075"/>
      <c r="S34" s="1075"/>
      <c r="T34" s="1075"/>
      <c r="U34" s="1075"/>
      <c r="V34" s="1075"/>
      <c r="W34" s="1075"/>
      <c r="X34" s="1075"/>
      <c r="Y34" s="1075"/>
      <c r="Z34" s="1075"/>
      <c r="AA34" s="1075"/>
      <c r="AB34" s="1075"/>
      <c r="AC34" s="1075"/>
      <c r="AD34" s="1075"/>
      <c r="AE34" s="1076"/>
      <c r="AF34" s="1071"/>
      <c r="AG34" s="1072"/>
      <c r="AH34" s="1072"/>
      <c r="AI34" s="1072"/>
      <c r="AJ34" s="1073"/>
      <c r="AK34" s="1016"/>
      <c r="AL34" s="1007"/>
      <c r="AM34" s="1007"/>
      <c r="AN34" s="1007"/>
      <c r="AO34" s="1007"/>
      <c r="AP34" s="1007"/>
      <c r="AQ34" s="1007"/>
      <c r="AR34" s="1007"/>
      <c r="AS34" s="1007"/>
      <c r="AT34" s="1007"/>
      <c r="AU34" s="1007"/>
      <c r="AV34" s="1007"/>
      <c r="AW34" s="1007"/>
      <c r="AX34" s="1007"/>
      <c r="AY34" s="1007"/>
      <c r="AZ34" s="1077"/>
      <c r="BA34" s="1077"/>
      <c r="BB34" s="1077"/>
      <c r="BC34" s="1077"/>
      <c r="BD34" s="1077"/>
      <c r="BE34" s="1008"/>
      <c r="BF34" s="1008"/>
      <c r="BG34" s="1008"/>
      <c r="BH34" s="1008"/>
      <c r="BI34" s="1009"/>
      <c r="BJ34" s="228"/>
      <c r="BK34" s="228"/>
      <c r="BL34" s="228"/>
      <c r="BM34" s="228"/>
      <c r="BN34" s="228"/>
      <c r="BO34" s="237"/>
      <c r="BP34" s="237"/>
      <c r="BQ34" s="234">
        <v>28</v>
      </c>
      <c r="BR34" s="235"/>
      <c r="BS34" s="1028"/>
      <c r="BT34" s="1029"/>
      <c r="BU34" s="1029"/>
      <c r="BV34" s="1029"/>
      <c r="BW34" s="1029"/>
      <c r="BX34" s="1029"/>
      <c r="BY34" s="1029"/>
      <c r="BZ34" s="1029"/>
      <c r="CA34" s="1029"/>
      <c r="CB34" s="1029"/>
      <c r="CC34" s="1029"/>
      <c r="CD34" s="1029"/>
      <c r="CE34" s="1029"/>
      <c r="CF34" s="1029"/>
      <c r="CG34" s="1050"/>
      <c r="CH34" s="1025"/>
      <c r="CI34" s="1026"/>
      <c r="CJ34" s="1026"/>
      <c r="CK34" s="1026"/>
      <c r="CL34" s="1027"/>
      <c r="CM34" s="1025"/>
      <c r="CN34" s="1026"/>
      <c r="CO34" s="1026"/>
      <c r="CP34" s="1026"/>
      <c r="CQ34" s="1027"/>
      <c r="CR34" s="1025"/>
      <c r="CS34" s="1026"/>
      <c r="CT34" s="1026"/>
      <c r="CU34" s="1026"/>
      <c r="CV34" s="1027"/>
      <c r="CW34" s="1025"/>
      <c r="CX34" s="1026"/>
      <c r="CY34" s="1026"/>
      <c r="CZ34" s="1026"/>
      <c r="DA34" s="1027"/>
      <c r="DB34" s="1025"/>
      <c r="DC34" s="1026"/>
      <c r="DD34" s="1026"/>
      <c r="DE34" s="1026"/>
      <c r="DF34" s="1027"/>
      <c r="DG34" s="1025"/>
      <c r="DH34" s="1026"/>
      <c r="DI34" s="1026"/>
      <c r="DJ34" s="1026"/>
      <c r="DK34" s="1027"/>
      <c r="DL34" s="1025"/>
      <c r="DM34" s="1026"/>
      <c r="DN34" s="1026"/>
      <c r="DO34" s="1026"/>
      <c r="DP34" s="1027"/>
      <c r="DQ34" s="1025"/>
      <c r="DR34" s="1026"/>
      <c r="DS34" s="1026"/>
      <c r="DT34" s="1026"/>
      <c r="DU34" s="1027"/>
      <c r="DV34" s="1028"/>
      <c r="DW34" s="1029"/>
      <c r="DX34" s="1029"/>
      <c r="DY34" s="1029"/>
      <c r="DZ34" s="1030"/>
      <c r="EA34" s="226"/>
    </row>
    <row r="35" spans="1:131" ht="26.25" customHeight="1" x14ac:dyDescent="0.15">
      <c r="A35" s="238">
        <v>8</v>
      </c>
      <c r="B35" s="1066"/>
      <c r="C35" s="1067"/>
      <c r="D35" s="1067"/>
      <c r="E35" s="1067"/>
      <c r="F35" s="1067"/>
      <c r="G35" s="1067"/>
      <c r="H35" s="1067"/>
      <c r="I35" s="1067"/>
      <c r="J35" s="1067"/>
      <c r="K35" s="1067"/>
      <c r="L35" s="1067"/>
      <c r="M35" s="1067"/>
      <c r="N35" s="1067"/>
      <c r="O35" s="1067"/>
      <c r="P35" s="1068"/>
      <c r="Q35" s="1074"/>
      <c r="R35" s="1075"/>
      <c r="S35" s="1075"/>
      <c r="T35" s="1075"/>
      <c r="U35" s="1075"/>
      <c r="V35" s="1075"/>
      <c r="W35" s="1075"/>
      <c r="X35" s="1075"/>
      <c r="Y35" s="1075"/>
      <c r="Z35" s="1075"/>
      <c r="AA35" s="1075"/>
      <c r="AB35" s="1075"/>
      <c r="AC35" s="1075"/>
      <c r="AD35" s="1075"/>
      <c r="AE35" s="1076"/>
      <c r="AF35" s="1071"/>
      <c r="AG35" s="1072"/>
      <c r="AH35" s="1072"/>
      <c r="AI35" s="1072"/>
      <c r="AJ35" s="1073"/>
      <c r="AK35" s="1016"/>
      <c r="AL35" s="1007"/>
      <c r="AM35" s="1007"/>
      <c r="AN35" s="1007"/>
      <c r="AO35" s="1007"/>
      <c r="AP35" s="1007"/>
      <c r="AQ35" s="1007"/>
      <c r="AR35" s="1007"/>
      <c r="AS35" s="1007"/>
      <c r="AT35" s="1007"/>
      <c r="AU35" s="1007"/>
      <c r="AV35" s="1007"/>
      <c r="AW35" s="1007"/>
      <c r="AX35" s="1007"/>
      <c r="AY35" s="1007"/>
      <c r="AZ35" s="1077"/>
      <c r="BA35" s="1077"/>
      <c r="BB35" s="1077"/>
      <c r="BC35" s="1077"/>
      <c r="BD35" s="1077"/>
      <c r="BE35" s="1008"/>
      <c r="BF35" s="1008"/>
      <c r="BG35" s="1008"/>
      <c r="BH35" s="1008"/>
      <c r="BI35" s="1009"/>
      <c r="BJ35" s="228"/>
      <c r="BK35" s="228"/>
      <c r="BL35" s="228"/>
      <c r="BM35" s="228"/>
      <c r="BN35" s="228"/>
      <c r="BO35" s="237"/>
      <c r="BP35" s="237"/>
      <c r="BQ35" s="234">
        <v>29</v>
      </c>
      <c r="BR35" s="235"/>
      <c r="BS35" s="1028"/>
      <c r="BT35" s="1029"/>
      <c r="BU35" s="1029"/>
      <c r="BV35" s="1029"/>
      <c r="BW35" s="1029"/>
      <c r="BX35" s="1029"/>
      <c r="BY35" s="1029"/>
      <c r="BZ35" s="1029"/>
      <c r="CA35" s="1029"/>
      <c r="CB35" s="1029"/>
      <c r="CC35" s="1029"/>
      <c r="CD35" s="1029"/>
      <c r="CE35" s="1029"/>
      <c r="CF35" s="1029"/>
      <c r="CG35" s="1050"/>
      <c r="CH35" s="1025"/>
      <c r="CI35" s="1026"/>
      <c r="CJ35" s="1026"/>
      <c r="CK35" s="1026"/>
      <c r="CL35" s="1027"/>
      <c r="CM35" s="1025"/>
      <c r="CN35" s="1026"/>
      <c r="CO35" s="1026"/>
      <c r="CP35" s="1026"/>
      <c r="CQ35" s="1027"/>
      <c r="CR35" s="1025"/>
      <c r="CS35" s="1026"/>
      <c r="CT35" s="1026"/>
      <c r="CU35" s="1026"/>
      <c r="CV35" s="1027"/>
      <c r="CW35" s="1025"/>
      <c r="CX35" s="1026"/>
      <c r="CY35" s="1026"/>
      <c r="CZ35" s="1026"/>
      <c r="DA35" s="1027"/>
      <c r="DB35" s="1025"/>
      <c r="DC35" s="1026"/>
      <c r="DD35" s="1026"/>
      <c r="DE35" s="1026"/>
      <c r="DF35" s="1027"/>
      <c r="DG35" s="1025"/>
      <c r="DH35" s="1026"/>
      <c r="DI35" s="1026"/>
      <c r="DJ35" s="1026"/>
      <c r="DK35" s="1027"/>
      <c r="DL35" s="1025"/>
      <c r="DM35" s="1026"/>
      <c r="DN35" s="1026"/>
      <c r="DO35" s="1026"/>
      <c r="DP35" s="1027"/>
      <c r="DQ35" s="1025"/>
      <c r="DR35" s="1026"/>
      <c r="DS35" s="1026"/>
      <c r="DT35" s="1026"/>
      <c r="DU35" s="1027"/>
      <c r="DV35" s="1028"/>
      <c r="DW35" s="1029"/>
      <c r="DX35" s="1029"/>
      <c r="DY35" s="1029"/>
      <c r="DZ35" s="1030"/>
      <c r="EA35" s="226"/>
    </row>
    <row r="36" spans="1:131" ht="26.25" customHeight="1" x14ac:dyDescent="0.15">
      <c r="A36" s="238">
        <v>9</v>
      </c>
      <c r="B36" s="1066"/>
      <c r="C36" s="1067"/>
      <c r="D36" s="1067"/>
      <c r="E36" s="1067"/>
      <c r="F36" s="1067"/>
      <c r="G36" s="1067"/>
      <c r="H36" s="1067"/>
      <c r="I36" s="1067"/>
      <c r="J36" s="1067"/>
      <c r="K36" s="1067"/>
      <c r="L36" s="1067"/>
      <c r="M36" s="1067"/>
      <c r="N36" s="1067"/>
      <c r="O36" s="1067"/>
      <c r="P36" s="1068"/>
      <c r="Q36" s="1074"/>
      <c r="R36" s="1075"/>
      <c r="S36" s="1075"/>
      <c r="T36" s="1075"/>
      <c r="U36" s="1075"/>
      <c r="V36" s="1075"/>
      <c r="W36" s="1075"/>
      <c r="X36" s="1075"/>
      <c r="Y36" s="1075"/>
      <c r="Z36" s="1075"/>
      <c r="AA36" s="1075"/>
      <c r="AB36" s="1075"/>
      <c r="AC36" s="1075"/>
      <c r="AD36" s="1075"/>
      <c r="AE36" s="1076"/>
      <c r="AF36" s="1071"/>
      <c r="AG36" s="1072"/>
      <c r="AH36" s="1072"/>
      <c r="AI36" s="1072"/>
      <c r="AJ36" s="1073"/>
      <c r="AK36" s="1016"/>
      <c r="AL36" s="1007"/>
      <c r="AM36" s="1007"/>
      <c r="AN36" s="1007"/>
      <c r="AO36" s="1007"/>
      <c r="AP36" s="1007"/>
      <c r="AQ36" s="1007"/>
      <c r="AR36" s="1007"/>
      <c r="AS36" s="1007"/>
      <c r="AT36" s="1007"/>
      <c r="AU36" s="1007"/>
      <c r="AV36" s="1007"/>
      <c r="AW36" s="1007"/>
      <c r="AX36" s="1007"/>
      <c r="AY36" s="1007"/>
      <c r="AZ36" s="1077"/>
      <c r="BA36" s="1077"/>
      <c r="BB36" s="1077"/>
      <c r="BC36" s="1077"/>
      <c r="BD36" s="1077"/>
      <c r="BE36" s="1008"/>
      <c r="BF36" s="1008"/>
      <c r="BG36" s="1008"/>
      <c r="BH36" s="1008"/>
      <c r="BI36" s="1009"/>
      <c r="BJ36" s="228"/>
      <c r="BK36" s="228"/>
      <c r="BL36" s="228"/>
      <c r="BM36" s="228"/>
      <c r="BN36" s="228"/>
      <c r="BO36" s="237"/>
      <c r="BP36" s="237"/>
      <c r="BQ36" s="234">
        <v>30</v>
      </c>
      <c r="BR36" s="235"/>
      <c r="BS36" s="1028"/>
      <c r="BT36" s="1029"/>
      <c r="BU36" s="1029"/>
      <c r="BV36" s="1029"/>
      <c r="BW36" s="1029"/>
      <c r="BX36" s="1029"/>
      <c r="BY36" s="1029"/>
      <c r="BZ36" s="1029"/>
      <c r="CA36" s="1029"/>
      <c r="CB36" s="1029"/>
      <c r="CC36" s="1029"/>
      <c r="CD36" s="1029"/>
      <c r="CE36" s="1029"/>
      <c r="CF36" s="1029"/>
      <c r="CG36" s="1050"/>
      <c r="CH36" s="1025"/>
      <c r="CI36" s="1026"/>
      <c r="CJ36" s="1026"/>
      <c r="CK36" s="1026"/>
      <c r="CL36" s="1027"/>
      <c r="CM36" s="1025"/>
      <c r="CN36" s="1026"/>
      <c r="CO36" s="1026"/>
      <c r="CP36" s="1026"/>
      <c r="CQ36" s="1027"/>
      <c r="CR36" s="1025"/>
      <c r="CS36" s="1026"/>
      <c r="CT36" s="1026"/>
      <c r="CU36" s="1026"/>
      <c r="CV36" s="1027"/>
      <c r="CW36" s="1025"/>
      <c r="CX36" s="1026"/>
      <c r="CY36" s="1026"/>
      <c r="CZ36" s="1026"/>
      <c r="DA36" s="1027"/>
      <c r="DB36" s="1025"/>
      <c r="DC36" s="1026"/>
      <c r="DD36" s="1026"/>
      <c r="DE36" s="1026"/>
      <c r="DF36" s="1027"/>
      <c r="DG36" s="1025"/>
      <c r="DH36" s="1026"/>
      <c r="DI36" s="1026"/>
      <c r="DJ36" s="1026"/>
      <c r="DK36" s="1027"/>
      <c r="DL36" s="1025"/>
      <c r="DM36" s="1026"/>
      <c r="DN36" s="1026"/>
      <c r="DO36" s="1026"/>
      <c r="DP36" s="1027"/>
      <c r="DQ36" s="1025"/>
      <c r="DR36" s="1026"/>
      <c r="DS36" s="1026"/>
      <c r="DT36" s="1026"/>
      <c r="DU36" s="1027"/>
      <c r="DV36" s="1028"/>
      <c r="DW36" s="1029"/>
      <c r="DX36" s="1029"/>
      <c r="DY36" s="1029"/>
      <c r="DZ36" s="1030"/>
      <c r="EA36" s="226"/>
    </row>
    <row r="37" spans="1:131" ht="26.25" customHeight="1" x14ac:dyDescent="0.15">
      <c r="A37" s="238">
        <v>10</v>
      </c>
      <c r="B37" s="1066"/>
      <c r="C37" s="1067"/>
      <c r="D37" s="1067"/>
      <c r="E37" s="1067"/>
      <c r="F37" s="1067"/>
      <c r="G37" s="1067"/>
      <c r="H37" s="1067"/>
      <c r="I37" s="1067"/>
      <c r="J37" s="1067"/>
      <c r="K37" s="1067"/>
      <c r="L37" s="1067"/>
      <c r="M37" s="1067"/>
      <c r="N37" s="1067"/>
      <c r="O37" s="1067"/>
      <c r="P37" s="1068"/>
      <c r="Q37" s="1074"/>
      <c r="R37" s="1075"/>
      <c r="S37" s="1075"/>
      <c r="T37" s="1075"/>
      <c r="U37" s="1075"/>
      <c r="V37" s="1075"/>
      <c r="W37" s="1075"/>
      <c r="X37" s="1075"/>
      <c r="Y37" s="1075"/>
      <c r="Z37" s="1075"/>
      <c r="AA37" s="1075"/>
      <c r="AB37" s="1075"/>
      <c r="AC37" s="1075"/>
      <c r="AD37" s="1075"/>
      <c r="AE37" s="1076"/>
      <c r="AF37" s="1071"/>
      <c r="AG37" s="1072"/>
      <c r="AH37" s="1072"/>
      <c r="AI37" s="1072"/>
      <c r="AJ37" s="1073"/>
      <c r="AK37" s="1016"/>
      <c r="AL37" s="1007"/>
      <c r="AM37" s="1007"/>
      <c r="AN37" s="1007"/>
      <c r="AO37" s="1007"/>
      <c r="AP37" s="1007"/>
      <c r="AQ37" s="1007"/>
      <c r="AR37" s="1007"/>
      <c r="AS37" s="1007"/>
      <c r="AT37" s="1007"/>
      <c r="AU37" s="1007"/>
      <c r="AV37" s="1007"/>
      <c r="AW37" s="1007"/>
      <c r="AX37" s="1007"/>
      <c r="AY37" s="1007"/>
      <c r="AZ37" s="1077"/>
      <c r="BA37" s="1077"/>
      <c r="BB37" s="1077"/>
      <c r="BC37" s="1077"/>
      <c r="BD37" s="1077"/>
      <c r="BE37" s="1008"/>
      <c r="BF37" s="1008"/>
      <c r="BG37" s="1008"/>
      <c r="BH37" s="1008"/>
      <c r="BI37" s="1009"/>
      <c r="BJ37" s="228"/>
      <c r="BK37" s="228"/>
      <c r="BL37" s="228"/>
      <c r="BM37" s="228"/>
      <c r="BN37" s="228"/>
      <c r="BO37" s="237"/>
      <c r="BP37" s="237"/>
      <c r="BQ37" s="234">
        <v>31</v>
      </c>
      <c r="BR37" s="235"/>
      <c r="BS37" s="1028"/>
      <c r="BT37" s="1029"/>
      <c r="BU37" s="1029"/>
      <c r="BV37" s="1029"/>
      <c r="BW37" s="1029"/>
      <c r="BX37" s="1029"/>
      <c r="BY37" s="1029"/>
      <c r="BZ37" s="1029"/>
      <c r="CA37" s="1029"/>
      <c r="CB37" s="1029"/>
      <c r="CC37" s="1029"/>
      <c r="CD37" s="1029"/>
      <c r="CE37" s="1029"/>
      <c r="CF37" s="1029"/>
      <c r="CG37" s="1050"/>
      <c r="CH37" s="1025"/>
      <c r="CI37" s="1026"/>
      <c r="CJ37" s="1026"/>
      <c r="CK37" s="1026"/>
      <c r="CL37" s="1027"/>
      <c r="CM37" s="1025"/>
      <c r="CN37" s="1026"/>
      <c r="CO37" s="1026"/>
      <c r="CP37" s="1026"/>
      <c r="CQ37" s="1027"/>
      <c r="CR37" s="1025"/>
      <c r="CS37" s="1026"/>
      <c r="CT37" s="1026"/>
      <c r="CU37" s="1026"/>
      <c r="CV37" s="1027"/>
      <c r="CW37" s="1025"/>
      <c r="CX37" s="1026"/>
      <c r="CY37" s="1026"/>
      <c r="CZ37" s="1026"/>
      <c r="DA37" s="1027"/>
      <c r="DB37" s="1025"/>
      <c r="DC37" s="1026"/>
      <c r="DD37" s="1026"/>
      <c r="DE37" s="1026"/>
      <c r="DF37" s="1027"/>
      <c r="DG37" s="1025"/>
      <c r="DH37" s="1026"/>
      <c r="DI37" s="1026"/>
      <c r="DJ37" s="1026"/>
      <c r="DK37" s="1027"/>
      <c r="DL37" s="1025"/>
      <c r="DM37" s="1026"/>
      <c r="DN37" s="1026"/>
      <c r="DO37" s="1026"/>
      <c r="DP37" s="1027"/>
      <c r="DQ37" s="1025"/>
      <c r="DR37" s="1026"/>
      <c r="DS37" s="1026"/>
      <c r="DT37" s="1026"/>
      <c r="DU37" s="1027"/>
      <c r="DV37" s="1028"/>
      <c r="DW37" s="1029"/>
      <c r="DX37" s="1029"/>
      <c r="DY37" s="1029"/>
      <c r="DZ37" s="1030"/>
      <c r="EA37" s="226"/>
    </row>
    <row r="38" spans="1:131" ht="26.25" customHeight="1" x14ac:dyDescent="0.15">
      <c r="A38" s="238">
        <v>11</v>
      </c>
      <c r="B38" s="1066"/>
      <c r="C38" s="1067"/>
      <c r="D38" s="1067"/>
      <c r="E38" s="1067"/>
      <c r="F38" s="1067"/>
      <c r="G38" s="1067"/>
      <c r="H38" s="1067"/>
      <c r="I38" s="1067"/>
      <c r="J38" s="1067"/>
      <c r="K38" s="1067"/>
      <c r="L38" s="1067"/>
      <c r="M38" s="1067"/>
      <c r="N38" s="1067"/>
      <c r="O38" s="1067"/>
      <c r="P38" s="1068"/>
      <c r="Q38" s="1074"/>
      <c r="R38" s="1075"/>
      <c r="S38" s="1075"/>
      <c r="T38" s="1075"/>
      <c r="U38" s="1075"/>
      <c r="V38" s="1075"/>
      <c r="W38" s="1075"/>
      <c r="X38" s="1075"/>
      <c r="Y38" s="1075"/>
      <c r="Z38" s="1075"/>
      <c r="AA38" s="1075"/>
      <c r="AB38" s="1075"/>
      <c r="AC38" s="1075"/>
      <c r="AD38" s="1075"/>
      <c r="AE38" s="1076"/>
      <c r="AF38" s="1071"/>
      <c r="AG38" s="1072"/>
      <c r="AH38" s="1072"/>
      <c r="AI38" s="1072"/>
      <c r="AJ38" s="1073"/>
      <c r="AK38" s="1016"/>
      <c r="AL38" s="1007"/>
      <c r="AM38" s="1007"/>
      <c r="AN38" s="1007"/>
      <c r="AO38" s="1007"/>
      <c r="AP38" s="1007"/>
      <c r="AQ38" s="1007"/>
      <c r="AR38" s="1007"/>
      <c r="AS38" s="1007"/>
      <c r="AT38" s="1007"/>
      <c r="AU38" s="1007"/>
      <c r="AV38" s="1007"/>
      <c r="AW38" s="1007"/>
      <c r="AX38" s="1007"/>
      <c r="AY38" s="1007"/>
      <c r="AZ38" s="1077"/>
      <c r="BA38" s="1077"/>
      <c r="BB38" s="1077"/>
      <c r="BC38" s="1077"/>
      <c r="BD38" s="1077"/>
      <c r="BE38" s="1008"/>
      <c r="BF38" s="1008"/>
      <c r="BG38" s="1008"/>
      <c r="BH38" s="1008"/>
      <c r="BI38" s="1009"/>
      <c r="BJ38" s="228"/>
      <c r="BK38" s="228"/>
      <c r="BL38" s="228"/>
      <c r="BM38" s="228"/>
      <c r="BN38" s="228"/>
      <c r="BO38" s="237"/>
      <c r="BP38" s="237"/>
      <c r="BQ38" s="234">
        <v>32</v>
      </c>
      <c r="BR38" s="235"/>
      <c r="BS38" s="1028"/>
      <c r="BT38" s="1029"/>
      <c r="BU38" s="1029"/>
      <c r="BV38" s="1029"/>
      <c r="BW38" s="1029"/>
      <c r="BX38" s="1029"/>
      <c r="BY38" s="1029"/>
      <c r="BZ38" s="1029"/>
      <c r="CA38" s="1029"/>
      <c r="CB38" s="1029"/>
      <c r="CC38" s="1029"/>
      <c r="CD38" s="1029"/>
      <c r="CE38" s="1029"/>
      <c r="CF38" s="1029"/>
      <c r="CG38" s="1050"/>
      <c r="CH38" s="1025"/>
      <c r="CI38" s="1026"/>
      <c r="CJ38" s="1026"/>
      <c r="CK38" s="1026"/>
      <c r="CL38" s="1027"/>
      <c r="CM38" s="1025"/>
      <c r="CN38" s="1026"/>
      <c r="CO38" s="1026"/>
      <c r="CP38" s="1026"/>
      <c r="CQ38" s="1027"/>
      <c r="CR38" s="1025"/>
      <c r="CS38" s="1026"/>
      <c r="CT38" s="1026"/>
      <c r="CU38" s="1026"/>
      <c r="CV38" s="1027"/>
      <c r="CW38" s="1025"/>
      <c r="CX38" s="1026"/>
      <c r="CY38" s="1026"/>
      <c r="CZ38" s="1026"/>
      <c r="DA38" s="1027"/>
      <c r="DB38" s="1025"/>
      <c r="DC38" s="1026"/>
      <c r="DD38" s="1026"/>
      <c r="DE38" s="1026"/>
      <c r="DF38" s="1027"/>
      <c r="DG38" s="1025"/>
      <c r="DH38" s="1026"/>
      <c r="DI38" s="1026"/>
      <c r="DJ38" s="1026"/>
      <c r="DK38" s="1027"/>
      <c r="DL38" s="1025"/>
      <c r="DM38" s="1026"/>
      <c r="DN38" s="1026"/>
      <c r="DO38" s="1026"/>
      <c r="DP38" s="1027"/>
      <c r="DQ38" s="1025"/>
      <c r="DR38" s="1026"/>
      <c r="DS38" s="1026"/>
      <c r="DT38" s="1026"/>
      <c r="DU38" s="1027"/>
      <c r="DV38" s="1028"/>
      <c r="DW38" s="1029"/>
      <c r="DX38" s="1029"/>
      <c r="DY38" s="1029"/>
      <c r="DZ38" s="1030"/>
      <c r="EA38" s="226"/>
    </row>
    <row r="39" spans="1:131" ht="26.25" customHeight="1" x14ac:dyDescent="0.15">
      <c r="A39" s="238">
        <v>12</v>
      </c>
      <c r="B39" s="1066"/>
      <c r="C39" s="1067"/>
      <c r="D39" s="1067"/>
      <c r="E39" s="1067"/>
      <c r="F39" s="1067"/>
      <c r="G39" s="1067"/>
      <c r="H39" s="1067"/>
      <c r="I39" s="1067"/>
      <c r="J39" s="1067"/>
      <c r="K39" s="1067"/>
      <c r="L39" s="1067"/>
      <c r="M39" s="1067"/>
      <c r="N39" s="1067"/>
      <c r="O39" s="1067"/>
      <c r="P39" s="1068"/>
      <c r="Q39" s="1074"/>
      <c r="R39" s="1075"/>
      <c r="S39" s="1075"/>
      <c r="T39" s="1075"/>
      <c r="U39" s="1075"/>
      <c r="V39" s="1075"/>
      <c r="W39" s="1075"/>
      <c r="X39" s="1075"/>
      <c r="Y39" s="1075"/>
      <c r="Z39" s="1075"/>
      <c r="AA39" s="1075"/>
      <c r="AB39" s="1075"/>
      <c r="AC39" s="1075"/>
      <c r="AD39" s="1075"/>
      <c r="AE39" s="1076"/>
      <c r="AF39" s="1071"/>
      <c r="AG39" s="1072"/>
      <c r="AH39" s="1072"/>
      <c r="AI39" s="1072"/>
      <c r="AJ39" s="1073"/>
      <c r="AK39" s="1016"/>
      <c r="AL39" s="1007"/>
      <c r="AM39" s="1007"/>
      <c r="AN39" s="1007"/>
      <c r="AO39" s="1007"/>
      <c r="AP39" s="1007"/>
      <c r="AQ39" s="1007"/>
      <c r="AR39" s="1007"/>
      <c r="AS39" s="1007"/>
      <c r="AT39" s="1007"/>
      <c r="AU39" s="1007"/>
      <c r="AV39" s="1007"/>
      <c r="AW39" s="1007"/>
      <c r="AX39" s="1007"/>
      <c r="AY39" s="1007"/>
      <c r="AZ39" s="1077"/>
      <c r="BA39" s="1077"/>
      <c r="BB39" s="1077"/>
      <c r="BC39" s="1077"/>
      <c r="BD39" s="1077"/>
      <c r="BE39" s="1008"/>
      <c r="BF39" s="1008"/>
      <c r="BG39" s="1008"/>
      <c r="BH39" s="1008"/>
      <c r="BI39" s="1009"/>
      <c r="BJ39" s="228"/>
      <c r="BK39" s="228"/>
      <c r="BL39" s="228"/>
      <c r="BM39" s="228"/>
      <c r="BN39" s="228"/>
      <c r="BO39" s="237"/>
      <c r="BP39" s="237"/>
      <c r="BQ39" s="234">
        <v>33</v>
      </c>
      <c r="BR39" s="235"/>
      <c r="BS39" s="1028"/>
      <c r="BT39" s="1029"/>
      <c r="BU39" s="1029"/>
      <c r="BV39" s="1029"/>
      <c r="BW39" s="1029"/>
      <c r="BX39" s="1029"/>
      <c r="BY39" s="1029"/>
      <c r="BZ39" s="1029"/>
      <c r="CA39" s="1029"/>
      <c r="CB39" s="1029"/>
      <c r="CC39" s="1029"/>
      <c r="CD39" s="1029"/>
      <c r="CE39" s="1029"/>
      <c r="CF39" s="1029"/>
      <c r="CG39" s="1050"/>
      <c r="CH39" s="1025"/>
      <c r="CI39" s="1026"/>
      <c r="CJ39" s="1026"/>
      <c r="CK39" s="1026"/>
      <c r="CL39" s="1027"/>
      <c r="CM39" s="1025"/>
      <c r="CN39" s="1026"/>
      <c r="CO39" s="1026"/>
      <c r="CP39" s="1026"/>
      <c r="CQ39" s="1027"/>
      <c r="CR39" s="1025"/>
      <c r="CS39" s="1026"/>
      <c r="CT39" s="1026"/>
      <c r="CU39" s="1026"/>
      <c r="CV39" s="1027"/>
      <c r="CW39" s="1025"/>
      <c r="CX39" s="1026"/>
      <c r="CY39" s="1026"/>
      <c r="CZ39" s="1026"/>
      <c r="DA39" s="1027"/>
      <c r="DB39" s="1025"/>
      <c r="DC39" s="1026"/>
      <c r="DD39" s="1026"/>
      <c r="DE39" s="1026"/>
      <c r="DF39" s="1027"/>
      <c r="DG39" s="1025"/>
      <c r="DH39" s="1026"/>
      <c r="DI39" s="1026"/>
      <c r="DJ39" s="1026"/>
      <c r="DK39" s="1027"/>
      <c r="DL39" s="1025"/>
      <c r="DM39" s="1026"/>
      <c r="DN39" s="1026"/>
      <c r="DO39" s="1026"/>
      <c r="DP39" s="1027"/>
      <c r="DQ39" s="1025"/>
      <c r="DR39" s="1026"/>
      <c r="DS39" s="1026"/>
      <c r="DT39" s="1026"/>
      <c r="DU39" s="1027"/>
      <c r="DV39" s="1028"/>
      <c r="DW39" s="1029"/>
      <c r="DX39" s="1029"/>
      <c r="DY39" s="1029"/>
      <c r="DZ39" s="1030"/>
      <c r="EA39" s="226"/>
    </row>
    <row r="40" spans="1:131" ht="26.25" customHeight="1" x14ac:dyDescent="0.15">
      <c r="A40" s="234">
        <v>13</v>
      </c>
      <c r="B40" s="1066"/>
      <c r="C40" s="1067"/>
      <c r="D40" s="1067"/>
      <c r="E40" s="1067"/>
      <c r="F40" s="1067"/>
      <c r="G40" s="1067"/>
      <c r="H40" s="1067"/>
      <c r="I40" s="1067"/>
      <c r="J40" s="1067"/>
      <c r="K40" s="1067"/>
      <c r="L40" s="1067"/>
      <c r="M40" s="1067"/>
      <c r="N40" s="1067"/>
      <c r="O40" s="1067"/>
      <c r="P40" s="1068"/>
      <c r="Q40" s="1074"/>
      <c r="R40" s="1075"/>
      <c r="S40" s="1075"/>
      <c r="T40" s="1075"/>
      <c r="U40" s="1075"/>
      <c r="V40" s="1075"/>
      <c r="W40" s="1075"/>
      <c r="X40" s="1075"/>
      <c r="Y40" s="1075"/>
      <c r="Z40" s="1075"/>
      <c r="AA40" s="1075"/>
      <c r="AB40" s="1075"/>
      <c r="AC40" s="1075"/>
      <c r="AD40" s="1075"/>
      <c r="AE40" s="1076"/>
      <c r="AF40" s="1071"/>
      <c r="AG40" s="1072"/>
      <c r="AH40" s="1072"/>
      <c r="AI40" s="1072"/>
      <c r="AJ40" s="1073"/>
      <c r="AK40" s="1016"/>
      <c r="AL40" s="1007"/>
      <c r="AM40" s="1007"/>
      <c r="AN40" s="1007"/>
      <c r="AO40" s="1007"/>
      <c r="AP40" s="1007"/>
      <c r="AQ40" s="1007"/>
      <c r="AR40" s="1007"/>
      <c r="AS40" s="1007"/>
      <c r="AT40" s="1007"/>
      <c r="AU40" s="1007"/>
      <c r="AV40" s="1007"/>
      <c r="AW40" s="1007"/>
      <c r="AX40" s="1007"/>
      <c r="AY40" s="1007"/>
      <c r="AZ40" s="1077"/>
      <c r="BA40" s="1077"/>
      <c r="BB40" s="1077"/>
      <c r="BC40" s="1077"/>
      <c r="BD40" s="1077"/>
      <c r="BE40" s="1008"/>
      <c r="BF40" s="1008"/>
      <c r="BG40" s="1008"/>
      <c r="BH40" s="1008"/>
      <c r="BI40" s="1009"/>
      <c r="BJ40" s="228"/>
      <c r="BK40" s="228"/>
      <c r="BL40" s="228"/>
      <c r="BM40" s="228"/>
      <c r="BN40" s="228"/>
      <c r="BO40" s="237"/>
      <c r="BP40" s="237"/>
      <c r="BQ40" s="234">
        <v>34</v>
      </c>
      <c r="BR40" s="235"/>
      <c r="BS40" s="1028"/>
      <c r="BT40" s="1029"/>
      <c r="BU40" s="1029"/>
      <c r="BV40" s="1029"/>
      <c r="BW40" s="1029"/>
      <c r="BX40" s="1029"/>
      <c r="BY40" s="1029"/>
      <c r="BZ40" s="1029"/>
      <c r="CA40" s="1029"/>
      <c r="CB40" s="1029"/>
      <c r="CC40" s="1029"/>
      <c r="CD40" s="1029"/>
      <c r="CE40" s="1029"/>
      <c r="CF40" s="1029"/>
      <c r="CG40" s="1050"/>
      <c r="CH40" s="1025"/>
      <c r="CI40" s="1026"/>
      <c r="CJ40" s="1026"/>
      <c r="CK40" s="1026"/>
      <c r="CL40" s="1027"/>
      <c r="CM40" s="1025"/>
      <c r="CN40" s="1026"/>
      <c r="CO40" s="1026"/>
      <c r="CP40" s="1026"/>
      <c r="CQ40" s="1027"/>
      <c r="CR40" s="1025"/>
      <c r="CS40" s="1026"/>
      <c r="CT40" s="1026"/>
      <c r="CU40" s="1026"/>
      <c r="CV40" s="1027"/>
      <c r="CW40" s="1025"/>
      <c r="CX40" s="1026"/>
      <c r="CY40" s="1026"/>
      <c r="CZ40" s="1026"/>
      <c r="DA40" s="1027"/>
      <c r="DB40" s="1025"/>
      <c r="DC40" s="1026"/>
      <c r="DD40" s="1026"/>
      <c r="DE40" s="1026"/>
      <c r="DF40" s="1027"/>
      <c r="DG40" s="1025"/>
      <c r="DH40" s="1026"/>
      <c r="DI40" s="1026"/>
      <c r="DJ40" s="1026"/>
      <c r="DK40" s="1027"/>
      <c r="DL40" s="1025"/>
      <c r="DM40" s="1026"/>
      <c r="DN40" s="1026"/>
      <c r="DO40" s="1026"/>
      <c r="DP40" s="1027"/>
      <c r="DQ40" s="1025"/>
      <c r="DR40" s="1026"/>
      <c r="DS40" s="1026"/>
      <c r="DT40" s="1026"/>
      <c r="DU40" s="1027"/>
      <c r="DV40" s="1028"/>
      <c r="DW40" s="1029"/>
      <c r="DX40" s="1029"/>
      <c r="DY40" s="1029"/>
      <c r="DZ40" s="1030"/>
      <c r="EA40" s="226"/>
    </row>
    <row r="41" spans="1:131" ht="26.25" customHeight="1" x14ac:dyDescent="0.15">
      <c r="A41" s="234">
        <v>14</v>
      </c>
      <c r="B41" s="1066"/>
      <c r="C41" s="1067"/>
      <c r="D41" s="1067"/>
      <c r="E41" s="1067"/>
      <c r="F41" s="1067"/>
      <c r="G41" s="1067"/>
      <c r="H41" s="1067"/>
      <c r="I41" s="1067"/>
      <c r="J41" s="1067"/>
      <c r="K41" s="1067"/>
      <c r="L41" s="1067"/>
      <c r="M41" s="1067"/>
      <c r="N41" s="1067"/>
      <c r="O41" s="1067"/>
      <c r="P41" s="1068"/>
      <c r="Q41" s="1074"/>
      <c r="R41" s="1075"/>
      <c r="S41" s="1075"/>
      <c r="T41" s="1075"/>
      <c r="U41" s="1075"/>
      <c r="V41" s="1075"/>
      <c r="W41" s="1075"/>
      <c r="X41" s="1075"/>
      <c r="Y41" s="1075"/>
      <c r="Z41" s="1075"/>
      <c r="AA41" s="1075"/>
      <c r="AB41" s="1075"/>
      <c r="AC41" s="1075"/>
      <c r="AD41" s="1075"/>
      <c r="AE41" s="1076"/>
      <c r="AF41" s="1071"/>
      <c r="AG41" s="1072"/>
      <c r="AH41" s="1072"/>
      <c r="AI41" s="1072"/>
      <c r="AJ41" s="1073"/>
      <c r="AK41" s="1016"/>
      <c r="AL41" s="1007"/>
      <c r="AM41" s="1007"/>
      <c r="AN41" s="1007"/>
      <c r="AO41" s="1007"/>
      <c r="AP41" s="1007"/>
      <c r="AQ41" s="1007"/>
      <c r="AR41" s="1007"/>
      <c r="AS41" s="1007"/>
      <c r="AT41" s="1007"/>
      <c r="AU41" s="1007"/>
      <c r="AV41" s="1007"/>
      <c r="AW41" s="1007"/>
      <c r="AX41" s="1007"/>
      <c r="AY41" s="1007"/>
      <c r="AZ41" s="1077"/>
      <c r="BA41" s="1077"/>
      <c r="BB41" s="1077"/>
      <c r="BC41" s="1077"/>
      <c r="BD41" s="1077"/>
      <c r="BE41" s="1008"/>
      <c r="BF41" s="1008"/>
      <c r="BG41" s="1008"/>
      <c r="BH41" s="1008"/>
      <c r="BI41" s="1009"/>
      <c r="BJ41" s="228"/>
      <c r="BK41" s="228"/>
      <c r="BL41" s="228"/>
      <c r="BM41" s="228"/>
      <c r="BN41" s="228"/>
      <c r="BO41" s="237"/>
      <c r="BP41" s="237"/>
      <c r="BQ41" s="234">
        <v>35</v>
      </c>
      <c r="BR41" s="235"/>
      <c r="BS41" s="1028"/>
      <c r="BT41" s="1029"/>
      <c r="BU41" s="1029"/>
      <c r="BV41" s="1029"/>
      <c r="BW41" s="1029"/>
      <c r="BX41" s="1029"/>
      <c r="BY41" s="1029"/>
      <c r="BZ41" s="1029"/>
      <c r="CA41" s="1029"/>
      <c r="CB41" s="1029"/>
      <c r="CC41" s="1029"/>
      <c r="CD41" s="1029"/>
      <c r="CE41" s="1029"/>
      <c r="CF41" s="1029"/>
      <c r="CG41" s="1050"/>
      <c r="CH41" s="1025"/>
      <c r="CI41" s="1026"/>
      <c r="CJ41" s="1026"/>
      <c r="CK41" s="1026"/>
      <c r="CL41" s="1027"/>
      <c r="CM41" s="1025"/>
      <c r="CN41" s="1026"/>
      <c r="CO41" s="1026"/>
      <c r="CP41" s="1026"/>
      <c r="CQ41" s="1027"/>
      <c r="CR41" s="1025"/>
      <c r="CS41" s="1026"/>
      <c r="CT41" s="1026"/>
      <c r="CU41" s="1026"/>
      <c r="CV41" s="1027"/>
      <c r="CW41" s="1025"/>
      <c r="CX41" s="1026"/>
      <c r="CY41" s="1026"/>
      <c r="CZ41" s="1026"/>
      <c r="DA41" s="1027"/>
      <c r="DB41" s="1025"/>
      <c r="DC41" s="1026"/>
      <c r="DD41" s="1026"/>
      <c r="DE41" s="1026"/>
      <c r="DF41" s="1027"/>
      <c r="DG41" s="1025"/>
      <c r="DH41" s="1026"/>
      <c r="DI41" s="1026"/>
      <c r="DJ41" s="1026"/>
      <c r="DK41" s="1027"/>
      <c r="DL41" s="1025"/>
      <c r="DM41" s="1026"/>
      <c r="DN41" s="1026"/>
      <c r="DO41" s="1026"/>
      <c r="DP41" s="1027"/>
      <c r="DQ41" s="1025"/>
      <c r="DR41" s="1026"/>
      <c r="DS41" s="1026"/>
      <c r="DT41" s="1026"/>
      <c r="DU41" s="1027"/>
      <c r="DV41" s="1028"/>
      <c r="DW41" s="1029"/>
      <c r="DX41" s="1029"/>
      <c r="DY41" s="1029"/>
      <c r="DZ41" s="1030"/>
      <c r="EA41" s="226"/>
    </row>
    <row r="42" spans="1:131" ht="26.25" customHeight="1" x14ac:dyDescent="0.15">
      <c r="A42" s="234">
        <v>15</v>
      </c>
      <c r="B42" s="1066"/>
      <c r="C42" s="1067"/>
      <c r="D42" s="1067"/>
      <c r="E42" s="1067"/>
      <c r="F42" s="1067"/>
      <c r="G42" s="1067"/>
      <c r="H42" s="1067"/>
      <c r="I42" s="1067"/>
      <c r="J42" s="1067"/>
      <c r="K42" s="1067"/>
      <c r="L42" s="1067"/>
      <c r="M42" s="1067"/>
      <c r="N42" s="1067"/>
      <c r="O42" s="1067"/>
      <c r="P42" s="1068"/>
      <c r="Q42" s="1074"/>
      <c r="R42" s="1075"/>
      <c r="S42" s="1075"/>
      <c r="T42" s="1075"/>
      <c r="U42" s="1075"/>
      <c r="V42" s="1075"/>
      <c r="W42" s="1075"/>
      <c r="X42" s="1075"/>
      <c r="Y42" s="1075"/>
      <c r="Z42" s="1075"/>
      <c r="AA42" s="1075"/>
      <c r="AB42" s="1075"/>
      <c r="AC42" s="1075"/>
      <c r="AD42" s="1075"/>
      <c r="AE42" s="1076"/>
      <c r="AF42" s="1071"/>
      <c r="AG42" s="1072"/>
      <c r="AH42" s="1072"/>
      <c r="AI42" s="1072"/>
      <c r="AJ42" s="1073"/>
      <c r="AK42" s="1016"/>
      <c r="AL42" s="1007"/>
      <c r="AM42" s="1007"/>
      <c r="AN42" s="1007"/>
      <c r="AO42" s="1007"/>
      <c r="AP42" s="1007"/>
      <c r="AQ42" s="1007"/>
      <c r="AR42" s="1007"/>
      <c r="AS42" s="1007"/>
      <c r="AT42" s="1007"/>
      <c r="AU42" s="1007"/>
      <c r="AV42" s="1007"/>
      <c r="AW42" s="1007"/>
      <c r="AX42" s="1007"/>
      <c r="AY42" s="1007"/>
      <c r="AZ42" s="1077"/>
      <c r="BA42" s="1077"/>
      <c r="BB42" s="1077"/>
      <c r="BC42" s="1077"/>
      <c r="BD42" s="1077"/>
      <c r="BE42" s="1008"/>
      <c r="BF42" s="1008"/>
      <c r="BG42" s="1008"/>
      <c r="BH42" s="1008"/>
      <c r="BI42" s="1009"/>
      <c r="BJ42" s="228"/>
      <c r="BK42" s="228"/>
      <c r="BL42" s="228"/>
      <c r="BM42" s="228"/>
      <c r="BN42" s="228"/>
      <c r="BO42" s="237"/>
      <c r="BP42" s="237"/>
      <c r="BQ42" s="234">
        <v>36</v>
      </c>
      <c r="BR42" s="235"/>
      <c r="BS42" s="1028"/>
      <c r="BT42" s="1029"/>
      <c r="BU42" s="1029"/>
      <c r="BV42" s="1029"/>
      <c r="BW42" s="1029"/>
      <c r="BX42" s="1029"/>
      <c r="BY42" s="1029"/>
      <c r="BZ42" s="1029"/>
      <c r="CA42" s="1029"/>
      <c r="CB42" s="1029"/>
      <c r="CC42" s="1029"/>
      <c r="CD42" s="1029"/>
      <c r="CE42" s="1029"/>
      <c r="CF42" s="1029"/>
      <c r="CG42" s="1050"/>
      <c r="CH42" s="1025"/>
      <c r="CI42" s="1026"/>
      <c r="CJ42" s="1026"/>
      <c r="CK42" s="1026"/>
      <c r="CL42" s="1027"/>
      <c r="CM42" s="1025"/>
      <c r="CN42" s="1026"/>
      <c r="CO42" s="1026"/>
      <c r="CP42" s="1026"/>
      <c r="CQ42" s="1027"/>
      <c r="CR42" s="1025"/>
      <c r="CS42" s="1026"/>
      <c r="CT42" s="1026"/>
      <c r="CU42" s="1026"/>
      <c r="CV42" s="1027"/>
      <c r="CW42" s="1025"/>
      <c r="CX42" s="1026"/>
      <c r="CY42" s="1026"/>
      <c r="CZ42" s="1026"/>
      <c r="DA42" s="1027"/>
      <c r="DB42" s="1025"/>
      <c r="DC42" s="1026"/>
      <c r="DD42" s="1026"/>
      <c r="DE42" s="1026"/>
      <c r="DF42" s="1027"/>
      <c r="DG42" s="1025"/>
      <c r="DH42" s="1026"/>
      <c r="DI42" s="1026"/>
      <c r="DJ42" s="1026"/>
      <c r="DK42" s="1027"/>
      <c r="DL42" s="1025"/>
      <c r="DM42" s="1026"/>
      <c r="DN42" s="1026"/>
      <c r="DO42" s="1026"/>
      <c r="DP42" s="1027"/>
      <c r="DQ42" s="1025"/>
      <c r="DR42" s="1026"/>
      <c r="DS42" s="1026"/>
      <c r="DT42" s="1026"/>
      <c r="DU42" s="1027"/>
      <c r="DV42" s="1028"/>
      <c r="DW42" s="1029"/>
      <c r="DX42" s="1029"/>
      <c r="DY42" s="1029"/>
      <c r="DZ42" s="1030"/>
      <c r="EA42" s="226"/>
    </row>
    <row r="43" spans="1:131" ht="26.25" customHeight="1" x14ac:dyDescent="0.15">
      <c r="A43" s="234">
        <v>16</v>
      </c>
      <c r="B43" s="1066"/>
      <c r="C43" s="1067"/>
      <c r="D43" s="1067"/>
      <c r="E43" s="1067"/>
      <c r="F43" s="1067"/>
      <c r="G43" s="1067"/>
      <c r="H43" s="1067"/>
      <c r="I43" s="1067"/>
      <c r="J43" s="1067"/>
      <c r="K43" s="1067"/>
      <c r="L43" s="1067"/>
      <c r="M43" s="1067"/>
      <c r="N43" s="1067"/>
      <c r="O43" s="1067"/>
      <c r="P43" s="1068"/>
      <c r="Q43" s="1074"/>
      <c r="R43" s="1075"/>
      <c r="S43" s="1075"/>
      <c r="T43" s="1075"/>
      <c r="U43" s="1075"/>
      <c r="V43" s="1075"/>
      <c r="W43" s="1075"/>
      <c r="X43" s="1075"/>
      <c r="Y43" s="1075"/>
      <c r="Z43" s="1075"/>
      <c r="AA43" s="1075"/>
      <c r="AB43" s="1075"/>
      <c r="AC43" s="1075"/>
      <c r="AD43" s="1075"/>
      <c r="AE43" s="1076"/>
      <c r="AF43" s="1071"/>
      <c r="AG43" s="1072"/>
      <c r="AH43" s="1072"/>
      <c r="AI43" s="1072"/>
      <c r="AJ43" s="1073"/>
      <c r="AK43" s="1016"/>
      <c r="AL43" s="1007"/>
      <c r="AM43" s="1007"/>
      <c r="AN43" s="1007"/>
      <c r="AO43" s="1007"/>
      <c r="AP43" s="1007"/>
      <c r="AQ43" s="1007"/>
      <c r="AR43" s="1007"/>
      <c r="AS43" s="1007"/>
      <c r="AT43" s="1007"/>
      <c r="AU43" s="1007"/>
      <c r="AV43" s="1007"/>
      <c r="AW43" s="1007"/>
      <c r="AX43" s="1007"/>
      <c r="AY43" s="1007"/>
      <c r="AZ43" s="1077"/>
      <c r="BA43" s="1077"/>
      <c r="BB43" s="1077"/>
      <c r="BC43" s="1077"/>
      <c r="BD43" s="1077"/>
      <c r="BE43" s="1008"/>
      <c r="BF43" s="1008"/>
      <c r="BG43" s="1008"/>
      <c r="BH43" s="1008"/>
      <c r="BI43" s="1009"/>
      <c r="BJ43" s="228"/>
      <c r="BK43" s="228"/>
      <c r="BL43" s="228"/>
      <c r="BM43" s="228"/>
      <c r="BN43" s="228"/>
      <c r="BO43" s="237"/>
      <c r="BP43" s="237"/>
      <c r="BQ43" s="234">
        <v>37</v>
      </c>
      <c r="BR43" s="235"/>
      <c r="BS43" s="1028"/>
      <c r="BT43" s="1029"/>
      <c r="BU43" s="1029"/>
      <c r="BV43" s="1029"/>
      <c r="BW43" s="1029"/>
      <c r="BX43" s="1029"/>
      <c r="BY43" s="1029"/>
      <c r="BZ43" s="1029"/>
      <c r="CA43" s="1029"/>
      <c r="CB43" s="1029"/>
      <c r="CC43" s="1029"/>
      <c r="CD43" s="1029"/>
      <c r="CE43" s="1029"/>
      <c r="CF43" s="1029"/>
      <c r="CG43" s="1050"/>
      <c r="CH43" s="1025"/>
      <c r="CI43" s="1026"/>
      <c r="CJ43" s="1026"/>
      <c r="CK43" s="1026"/>
      <c r="CL43" s="1027"/>
      <c r="CM43" s="1025"/>
      <c r="CN43" s="1026"/>
      <c r="CO43" s="1026"/>
      <c r="CP43" s="1026"/>
      <c r="CQ43" s="1027"/>
      <c r="CR43" s="1025"/>
      <c r="CS43" s="1026"/>
      <c r="CT43" s="1026"/>
      <c r="CU43" s="1026"/>
      <c r="CV43" s="1027"/>
      <c r="CW43" s="1025"/>
      <c r="CX43" s="1026"/>
      <c r="CY43" s="1026"/>
      <c r="CZ43" s="1026"/>
      <c r="DA43" s="1027"/>
      <c r="DB43" s="1025"/>
      <c r="DC43" s="1026"/>
      <c r="DD43" s="1026"/>
      <c r="DE43" s="1026"/>
      <c r="DF43" s="1027"/>
      <c r="DG43" s="1025"/>
      <c r="DH43" s="1026"/>
      <c r="DI43" s="1026"/>
      <c r="DJ43" s="1026"/>
      <c r="DK43" s="1027"/>
      <c r="DL43" s="1025"/>
      <c r="DM43" s="1026"/>
      <c r="DN43" s="1026"/>
      <c r="DO43" s="1026"/>
      <c r="DP43" s="1027"/>
      <c r="DQ43" s="1025"/>
      <c r="DR43" s="1026"/>
      <c r="DS43" s="1026"/>
      <c r="DT43" s="1026"/>
      <c r="DU43" s="1027"/>
      <c r="DV43" s="1028"/>
      <c r="DW43" s="1029"/>
      <c r="DX43" s="1029"/>
      <c r="DY43" s="1029"/>
      <c r="DZ43" s="1030"/>
      <c r="EA43" s="226"/>
    </row>
    <row r="44" spans="1:131" ht="26.25" customHeight="1" x14ac:dyDescent="0.15">
      <c r="A44" s="234">
        <v>17</v>
      </c>
      <c r="B44" s="1066"/>
      <c r="C44" s="1067"/>
      <c r="D44" s="1067"/>
      <c r="E44" s="1067"/>
      <c r="F44" s="1067"/>
      <c r="G44" s="1067"/>
      <c r="H44" s="1067"/>
      <c r="I44" s="1067"/>
      <c r="J44" s="1067"/>
      <c r="K44" s="1067"/>
      <c r="L44" s="1067"/>
      <c r="M44" s="1067"/>
      <c r="N44" s="1067"/>
      <c r="O44" s="1067"/>
      <c r="P44" s="1068"/>
      <c r="Q44" s="1074"/>
      <c r="R44" s="1075"/>
      <c r="S44" s="1075"/>
      <c r="T44" s="1075"/>
      <c r="U44" s="1075"/>
      <c r="V44" s="1075"/>
      <c r="W44" s="1075"/>
      <c r="X44" s="1075"/>
      <c r="Y44" s="1075"/>
      <c r="Z44" s="1075"/>
      <c r="AA44" s="1075"/>
      <c r="AB44" s="1075"/>
      <c r="AC44" s="1075"/>
      <c r="AD44" s="1075"/>
      <c r="AE44" s="1076"/>
      <c r="AF44" s="1071"/>
      <c r="AG44" s="1072"/>
      <c r="AH44" s="1072"/>
      <c r="AI44" s="1072"/>
      <c r="AJ44" s="1073"/>
      <c r="AK44" s="1016"/>
      <c r="AL44" s="1007"/>
      <c r="AM44" s="1007"/>
      <c r="AN44" s="1007"/>
      <c r="AO44" s="1007"/>
      <c r="AP44" s="1007"/>
      <c r="AQ44" s="1007"/>
      <c r="AR44" s="1007"/>
      <c r="AS44" s="1007"/>
      <c r="AT44" s="1007"/>
      <c r="AU44" s="1007"/>
      <c r="AV44" s="1007"/>
      <c r="AW44" s="1007"/>
      <c r="AX44" s="1007"/>
      <c r="AY44" s="1007"/>
      <c r="AZ44" s="1077"/>
      <c r="BA44" s="1077"/>
      <c r="BB44" s="1077"/>
      <c r="BC44" s="1077"/>
      <c r="BD44" s="1077"/>
      <c r="BE44" s="1008"/>
      <c r="BF44" s="1008"/>
      <c r="BG44" s="1008"/>
      <c r="BH44" s="1008"/>
      <c r="BI44" s="1009"/>
      <c r="BJ44" s="228"/>
      <c r="BK44" s="228"/>
      <c r="BL44" s="228"/>
      <c r="BM44" s="228"/>
      <c r="BN44" s="228"/>
      <c r="BO44" s="237"/>
      <c r="BP44" s="237"/>
      <c r="BQ44" s="234">
        <v>38</v>
      </c>
      <c r="BR44" s="235"/>
      <c r="BS44" s="1028"/>
      <c r="BT44" s="1029"/>
      <c r="BU44" s="1029"/>
      <c r="BV44" s="1029"/>
      <c r="BW44" s="1029"/>
      <c r="BX44" s="1029"/>
      <c r="BY44" s="1029"/>
      <c r="BZ44" s="1029"/>
      <c r="CA44" s="1029"/>
      <c r="CB44" s="1029"/>
      <c r="CC44" s="1029"/>
      <c r="CD44" s="1029"/>
      <c r="CE44" s="1029"/>
      <c r="CF44" s="1029"/>
      <c r="CG44" s="1050"/>
      <c r="CH44" s="1025"/>
      <c r="CI44" s="1026"/>
      <c r="CJ44" s="1026"/>
      <c r="CK44" s="1026"/>
      <c r="CL44" s="1027"/>
      <c r="CM44" s="1025"/>
      <c r="CN44" s="1026"/>
      <c r="CO44" s="1026"/>
      <c r="CP44" s="1026"/>
      <c r="CQ44" s="1027"/>
      <c r="CR44" s="1025"/>
      <c r="CS44" s="1026"/>
      <c r="CT44" s="1026"/>
      <c r="CU44" s="1026"/>
      <c r="CV44" s="1027"/>
      <c r="CW44" s="1025"/>
      <c r="CX44" s="1026"/>
      <c r="CY44" s="1026"/>
      <c r="CZ44" s="1026"/>
      <c r="DA44" s="1027"/>
      <c r="DB44" s="1025"/>
      <c r="DC44" s="1026"/>
      <c r="DD44" s="1026"/>
      <c r="DE44" s="1026"/>
      <c r="DF44" s="1027"/>
      <c r="DG44" s="1025"/>
      <c r="DH44" s="1026"/>
      <c r="DI44" s="1026"/>
      <c r="DJ44" s="1026"/>
      <c r="DK44" s="1027"/>
      <c r="DL44" s="1025"/>
      <c r="DM44" s="1026"/>
      <c r="DN44" s="1026"/>
      <c r="DO44" s="1026"/>
      <c r="DP44" s="1027"/>
      <c r="DQ44" s="1025"/>
      <c r="DR44" s="1026"/>
      <c r="DS44" s="1026"/>
      <c r="DT44" s="1026"/>
      <c r="DU44" s="1027"/>
      <c r="DV44" s="1028"/>
      <c r="DW44" s="1029"/>
      <c r="DX44" s="1029"/>
      <c r="DY44" s="1029"/>
      <c r="DZ44" s="1030"/>
      <c r="EA44" s="226"/>
    </row>
    <row r="45" spans="1:131" ht="26.25" customHeight="1" x14ac:dyDescent="0.15">
      <c r="A45" s="234">
        <v>18</v>
      </c>
      <c r="B45" s="1066"/>
      <c r="C45" s="1067"/>
      <c r="D45" s="1067"/>
      <c r="E45" s="1067"/>
      <c r="F45" s="1067"/>
      <c r="G45" s="1067"/>
      <c r="H45" s="1067"/>
      <c r="I45" s="1067"/>
      <c r="J45" s="1067"/>
      <c r="K45" s="1067"/>
      <c r="L45" s="1067"/>
      <c r="M45" s="1067"/>
      <c r="N45" s="1067"/>
      <c r="O45" s="1067"/>
      <c r="P45" s="1068"/>
      <c r="Q45" s="1074"/>
      <c r="R45" s="1075"/>
      <c r="S45" s="1075"/>
      <c r="T45" s="1075"/>
      <c r="U45" s="1075"/>
      <c r="V45" s="1075"/>
      <c r="W45" s="1075"/>
      <c r="X45" s="1075"/>
      <c r="Y45" s="1075"/>
      <c r="Z45" s="1075"/>
      <c r="AA45" s="1075"/>
      <c r="AB45" s="1075"/>
      <c r="AC45" s="1075"/>
      <c r="AD45" s="1075"/>
      <c r="AE45" s="1076"/>
      <c r="AF45" s="1071"/>
      <c r="AG45" s="1072"/>
      <c r="AH45" s="1072"/>
      <c r="AI45" s="1072"/>
      <c r="AJ45" s="1073"/>
      <c r="AK45" s="1016"/>
      <c r="AL45" s="1007"/>
      <c r="AM45" s="1007"/>
      <c r="AN45" s="1007"/>
      <c r="AO45" s="1007"/>
      <c r="AP45" s="1007"/>
      <c r="AQ45" s="1007"/>
      <c r="AR45" s="1007"/>
      <c r="AS45" s="1007"/>
      <c r="AT45" s="1007"/>
      <c r="AU45" s="1007"/>
      <c r="AV45" s="1007"/>
      <c r="AW45" s="1007"/>
      <c r="AX45" s="1007"/>
      <c r="AY45" s="1007"/>
      <c r="AZ45" s="1077"/>
      <c r="BA45" s="1077"/>
      <c r="BB45" s="1077"/>
      <c r="BC45" s="1077"/>
      <c r="BD45" s="1077"/>
      <c r="BE45" s="1008"/>
      <c r="BF45" s="1008"/>
      <c r="BG45" s="1008"/>
      <c r="BH45" s="1008"/>
      <c r="BI45" s="1009"/>
      <c r="BJ45" s="228"/>
      <c r="BK45" s="228"/>
      <c r="BL45" s="228"/>
      <c r="BM45" s="228"/>
      <c r="BN45" s="228"/>
      <c r="BO45" s="237"/>
      <c r="BP45" s="237"/>
      <c r="BQ45" s="234">
        <v>39</v>
      </c>
      <c r="BR45" s="235"/>
      <c r="BS45" s="1028"/>
      <c r="BT45" s="1029"/>
      <c r="BU45" s="1029"/>
      <c r="BV45" s="1029"/>
      <c r="BW45" s="1029"/>
      <c r="BX45" s="1029"/>
      <c r="BY45" s="1029"/>
      <c r="BZ45" s="1029"/>
      <c r="CA45" s="1029"/>
      <c r="CB45" s="1029"/>
      <c r="CC45" s="1029"/>
      <c r="CD45" s="1029"/>
      <c r="CE45" s="1029"/>
      <c r="CF45" s="1029"/>
      <c r="CG45" s="1050"/>
      <c r="CH45" s="1025"/>
      <c r="CI45" s="1026"/>
      <c r="CJ45" s="1026"/>
      <c r="CK45" s="1026"/>
      <c r="CL45" s="1027"/>
      <c r="CM45" s="1025"/>
      <c r="CN45" s="1026"/>
      <c r="CO45" s="1026"/>
      <c r="CP45" s="1026"/>
      <c r="CQ45" s="1027"/>
      <c r="CR45" s="1025"/>
      <c r="CS45" s="1026"/>
      <c r="CT45" s="1026"/>
      <c r="CU45" s="1026"/>
      <c r="CV45" s="1027"/>
      <c r="CW45" s="1025"/>
      <c r="CX45" s="1026"/>
      <c r="CY45" s="1026"/>
      <c r="CZ45" s="1026"/>
      <c r="DA45" s="1027"/>
      <c r="DB45" s="1025"/>
      <c r="DC45" s="1026"/>
      <c r="DD45" s="1026"/>
      <c r="DE45" s="1026"/>
      <c r="DF45" s="1027"/>
      <c r="DG45" s="1025"/>
      <c r="DH45" s="1026"/>
      <c r="DI45" s="1026"/>
      <c r="DJ45" s="1026"/>
      <c r="DK45" s="1027"/>
      <c r="DL45" s="1025"/>
      <c r="DM45" s="1026"/>
      <c r="DN45" s="1026"/>
      <c r="DO45" s="1026"/>
      <c r="DP45" s="1027"/>
      <c r="DQ45" s="1025"/>
      <c r="DR45" s="1026"/>
      <c r="DS45" s="1026"/>
      <c r="DT45" s="1026"/>
      <c r="DU45" s="1027"/>
      <c r="DV45" s="1028"/>
      <c r="DW45" s="1029"/>
      <c r="DX45" s="1029"/>
      <c r="DY45" s="1029"/>
      <c r="DZ45" s="1030"/>
      <c r="EA45" s="226"/>
    </row>
    <row r="46" spans="1:131" ht="26.25" customHeight="1" x14ac:dyDescent="0.15">
      <c r="A46" s="234">
        <v>19</v>
      </c>
      <c r="B46" s="1066"/>
      <c r="C46" s="1067"/>
      <c r="D46" s="1067"/>
      <c r="E46" s="1067"/>
      <c r="F46" s="1067"/>
      <c r="G46" s="1067"/>
      <c r="H46" s="1067"/>
      <c r="I46" s="1067"/>
      <c r="J46" s="1067"/>
      <c r="K46" s="1067"/>
      <c r="L46" s="1067"/>
      <c r="M46" s="1067"/>
      <c r="N46" s="1067"/>
      <c r="O46" s="1067"/>
      <c r="P46" s="1068"/>
      <c r="Q46" s="1074"/>
      <c r="R46" s="1075"/>
      <c r="S46" s="1075"/>
      <c r="T46" s="1075"/>
      <c r="U46" s="1075"/>
      <c r="V46" s="1075"/>
      <c r="W46" s="1075"/>
      <c r="X46" s="1075"/>
      <c r="Y46" s="1075"/>
      <c r="Z46" s="1075"/>
      <c r="AA46" s="1075"/>
      <c r="AB46" s="1075"/>
      <c r="AC46" s="1075"/>
      <c r="AD46" s="1075"/>
      <c r="AE46" s="1076"/>
      <c r="AF46" s="1071"/>
      <c r="AG46" s="1072"/>
      <c r="AH46" s="1072"/>
      <c r="AI46" s="1072"/>
      <c r="AJ46" s="1073"/>
      <c r="AK46" s="1016"/>
      <c r="AL46" s="1007"/>
      <c r="AM46" s="1007"/>
      <c r="AN46" s="1007"/>
      <c r="AO46" s="1007"/>
      <c r="AP46" s="1007"/>
      <c r="AQ46" s="1007"/>
      <c r="AR46" s="1007"/>
      <c r="AS46" s="1007"/>
      <c r="AT46" s="1007"/>
      <c r="AU46" s="1007"/>
      <c r="AV46" s="1007"/>
      <c r="AW46" s="1007"/>
      <c r="AX46" s="1007"/>
      <c r="AY46" s="1007"/>
      <c r="AZ46" s="1077"/>
      <c r="BA46" s="1077"/>
      <c r="BB46" s="1077"/>
      <c r="BC46" s="1077"/>
      <c r="BD46" s="1077"/>
      <c r="BE46" s="1008"/>
      <c r="BF46" s="1008"/>
      <c r="BG46" s="1008"/>
      <c r="BH46" s="1008"/>
      <c r="BI46" s="1009"/>
      <c r="BJ46" s="228"/>
      <c r="BK46" s="228"/>
      <c r="BL46" s="228"/>
      <c r="BM46" s="228"/>
      <c r="BN46" s="228"/>
      <c r="BO46" s="237"/>
      <c r="BP46" s="237"/>
      <c r="BQ46" s="234">
        <v>40</v>
      </c>
      <c r="BR46" s="235"/>
      <c r="BS46" s="1028"/>
      <c r="BT46" s="1029"/>
      <c r="BU46" s="1029"/>
      <c r="BV46" s="1029"/>
      <c r="BW46" s="1029"/>
      <c r="BX46" s="1029"/>
      <c r="BY46" s="1029"/>
      <c r="BZ46" s="1029"/>
      <c r="CA46" s="1029"/>
      <c r="CB46" s="1029"/>
      <c r="CC46" s="1029"/>
      <c r="CD46" s="1029"/>
      <c r="CE46" s="1029"/>
      <c r="CF46" s="1029"/>
      <c r="CG46" s="1050"/>
      <c r="CH46" s="1025"/>
      <c r="CI46" s="1026"/>
      <c r="CJ46" s="1026"/>
      <c r="CK46" s="1026"/>
      <c r="CL46" s="1027"/>
      <c r="CM46" s="1025"/>
      <c r="CN46" s="1026"/>
      <c r="CO46" s="1026"/>
      <c r="CP46" s="1026"/>
      <c r="CQ46" s="1027"/>
      <c r="CR46" s="1025"/>
      <c r="CS46" s="1026"/>
      <c r="CT46" s="1026"/>
      <c r="CU46" s="1026"/>
      <c r="CV46" s="1027"/>
      <c r="CW46" s="1025"/>
      <c r="CX46" s="1026"/>
      <c r="CY46" s="1026"/>
      <c r="CZ46" s="1026"/>
      <c r="DA46" s="1027"/>
      <c r="DB46" s="1025"/>
      <c r="DC46" s="1026"/>
      <c r="DD46" s="1026"/>
      <c r="DE46" s="1026"/>
      <c r="DF46" s="1027"/>
      <c r="DG46" s="1025"/>
      <c r="DH46" s="1026"/>
      <c r="DI46" s="1026"/>
      <c r="DJ46" s="1026"/>
      <c r="DK46" s="1027"/>
      <c r="DL46" s="1025"/>
      <c r="DM46" s="1026"/>
      <c r="DN46" s="1026"/>
      <c r="DO46" s="1026"/>
      <c r="DP46" s="1027"/>
      <c r="DQ46" s="1025"/>
      <c r="DR46" s="1026"/>
      <c r="DS46" s="1026"/>
      <c r="DT46" s="1026"/>
      <c r="DU46" s="1027"/>
      <c r="DV46" s="1028"/>
      <c r="DW46" s="1029"/>
      <c r="DX46" s="1029"/>
      <c r="DY46" s="1029"/>
      <c r="DZ46" s="1030"/>
      <c r="EA46" s="226"/>
    </row>
    <row r="47" spans="1:131" ht="26.25" customHeight="1" x14ac:dyDescent="0.15">
      <c r="A47" s="234">
        <v>20</v>
      </c>
      <c r="B47" s="1066"/>
      <c r="C47" s="1067"/>
      <c r="D47" s="1067"/>
      <c r="E47" s="1067"/>
      <c r="F47" s="1067"/>
      <c r="G47" s="1067"/>
      <c r="H47" s="1067"/>
      <c r="I47" s="1067"/>
      <c r="J47" s="1067"/>
      <c r="K47" s="1067"/>
      <c r="L47" s="1067"/>
      <c r="M47" s="1067"/>
      <c r="N47" s="1067"/>
      <c r="O47" s="1067"/>
      <c r="P47" s="1068"/>
      <c r="Q47" s="1074"/>
      <c r="R47" s="1075"/>
      <c r="S47" s="1075"/>
      <c r="T47" s="1075"/>
      <c r="U47" s="1075"/>
      <c r="V47" s="1075"/>
      <c r="W47" s="1075"/>
      <c r="X47" s="1075"/>
      <c r="Y47" s="1075"/>
      <c r="Z47" s="1075"/>
      <c r="AA47" s="1075"/>
      <c r="AB47" s="1075"/>
      <c r="AC47" s="1075"/>
      <c r="AD47" s="1075"/>
      <c r="AE47" s="1076"/>
      <c r="AF47" s="1071"/>
      <c r="AG47" s="1072"/>
      <c r="AH47" s="1072"/>
      <c r="AI47" s="1072"/>
      <c r="AJ47" s="1073"/>
      <c r="AK47" s="1016"/>
      <c r="AL47" s="1007"/>
      <c r="AM47" s="1007"/>
      <c r="AN47" s="1007"/>
      <c r="AO47" s="1007"/>
      <c r="AP47" s="1007"/>
      <c r="AQ47" s="1007"/>
      <c r="AR47" s="1007"/>
      <c r="AS47" s="1007"/>
      <c r="AT47" s="1007"/>
      <c r="AU47" s="1007"/>
      <c r="AV47" s="1007"/>
      <c r="AW47" s="1007"/>
      <c r="AX47" s="1007"/>
      <c r="AY47" s="1007"/>
      <c r="AZ47" s="1077"/>
      <c r="BA47" s="1077"/>
      <c r="BB47" s="1077"/>
      <c r="BC47" s="1077"/>
      <c r="BD47" s="1077"/>
      <c r="BE47" s="1008"/>
      <c r="BF47" s="1008"/>
      <c r="BG47" s="1008"/>
      <c r="BH47" s="1008"/>
      <c r="BI47" s="1009"/>
      <c r="BJ47" s="228"/>
      <c r="BK47" s="228"/>
      <c r="BL47" s="228"/>
      <c r="BM47" s="228"/>
      <c r="BN47" s="228"/>
      <c r="BO47" s="237"/>
      <c r="BP47" s="237"/>
      <c r="BQ47" s="234">
        <v>41</v>
      </c>
      <c r="BR47" s="235"/>
      <c r="BS47" s="1028"/>
      <c r="BT47" s="1029"/>
      <c r="BU47" s="1029"/>
      <c r="BV47" s="1029"/>
      <c r="BW47" s="1029"/>
      <c r="BX47" s="1029"/>
      <c r="BY47" s="1029"/>
      <c r="BZ47" s="1029"/>
      <c r="CA47" s="1029"/>
      <c r="CB47" s="1029"/>
      <c r="CC47" s="1029"/>
      <c r="CD47" s="1029"/>
      <c r="CE47" s="1029"/>
      <c r="CF47" s="1029"/>
      <c r="CG47" s="1050"/>
      <c r="CH47" s="1025"/>
      <c r="CI47" s="1026"/>
      <c r="CJ47" s="1026"/>
      <c r="CK47" s="1026"/>
      <c r="CL47" s="1027"/>
      <c r="CM47" s="1025"/>
      <c r="CN47" s="1026"/>
      <c r="CO47" s="1026"/>
      <c r="CP47" s="1026"/>
      <c r="CQ47" s="1027"/>
      <c r="CR47" s="1025"/>
      <c r="CS47" s="1026"/>
      <c r="CT47" s="1026"/>
      <c r="CU47" s="1026"/>
      <c r="CV47" s="1027"/>
      <c r="CW47" s="1025"/>
      <c r="CX47" s="1026"/>
      <c r="CY47" s="1026"/>
      <c r="CZ47" s="1026"/>
      <c r="DA47" s="1027"/>
      <c r="DB47" s="1025"/>
      <c r="DC47" s="1026"/>
      <c r="DD47" s="1026"/>
      <c r="DE47" s="1026"/>
      <c r="DF47" s="1027"/>
      <c r="DG47" s="1025"/>
      <c r="DH47" s="1026"/>
      <c r="DI47" s="1026"/>
      <c r="DJ47" s="1026"/>
      <c r="DK47" s="1027"/>
      <c r="DL47" s="1025"/>
      <c r="DM47" s="1026"/>
      <c r="DN47" s="1026"/>
      <c r="DO47" s="1026"/>
      <c r="DP47" s="1027"/>
      <c r="DQ47" s="1025"/>
      <c r="DR47" s="1026"/>
      <c r="DS47" s="1026"/>
      <c r="DT47" s="1026"/>
      <c r="DU47" s="1027"/>
      <c r="DV47" s="1028"/>
      <c r="DW47" s="1029"/>
      <c r="DX47" s="1029"/>
      <c r="DY47" s="1029"/>
      <c r="DZ47" s="1030"/>
      <c r="EA47" s="226"/>
    </row>
    <row r="48" spans="1:131" ht="26.25" customHeight="1" x14ac:dyDescent="0.15">
      <c r="A48" s="234">
        <v>21</v>
      </c>
      <c r="B48" s="1066"/>
      <c r="C48" s="1067"/>
      <c r="D48" s="1067"/>
      <c r="E48" s="1067"/>
      <c r="F48" s="1067"/>
      <c r="G48" s="1067"/>
      <c r="H48" s="1067"/>
      <c r="I48" s="1067"/>
      <c r="J48" s="1067"/>
      <c r="K48" s="1067"/>
      <c r="L48" s="1067"/>
      <c r="M48" s="1067"/>
      <c r="N48" s="1067"/>
      <c r="O48" s="1067"/>
      <c r="P48" s="1068"/>
      <c r="Q48" s="1074"/>
      <c r="R48" s="1075"/>
      <c r="S48" s="1075"/>
      <c r="T48" s="1075"/>
      <c r="U48" s="1075"/>
      <c r="V48" s="1075"/>
      <c r="W48" s="1075"/>
      <c r="X48" s="1075"/>
      <c r="Y48" s="1075"/>
      <c r="Z48" s="1075"/>
      <c r="AA48" s="1075"/>
      <c r="AB48" s="1075"/>
      <c r="AC48" s="1075"/>
      <c r="AD48" s="1075"/>
      <c r="AE48" s="1076"/>
      <c r="AF48" s="1071"/>
      <c r="AG48" s="1072"/>
      <c r="AH48" s="1072"/>
      <c r="AI48" s="1072"/>
      <c r="AJ48" s="1073"/>
      <c r="AK48" s="1016"/>
      <c r="AL48" s="1007"/>
      <c r="AM48" s="1007"/>
      <c r="AN48" s="1007"/>
      <c r="AO48" s="1007"/>
      <c r="AP48" s="1007"/>
      <c r="AQ48" s="1007"/>
      <c r="AR48" s="1007"/>
      <c r="AS48" s="1007"/>
      <c r="AT48" s="1007"/>
      <c r="AU48" s="1007"/>
      <c r="AV48" s="1007"/>
      <c r="AW48" s="1007"/>
      <c r="AX48" s="1007"/>
      <c r="AY48" s="1007"/>
      <c r="AZ48" s="1077"/>
      <c r="BA48" s="1077"/>
      <c r="BB48" s="1077"/>
      <c r="BC48" s="1077"/>
      <c r="BD48" s="1077"/>
      <c r="BE48" s="1008"/>
      <c r="BF48" s="1008"/>
      <c r="BG48" s="1008"/>
      <c r="BH48" s="1008"/>
      <c r="BI48" s="1009"/>
      <c r="BJ48" s="228"/>
      <c r="BK48" s="228"/>
      <c r="BL48" s="228"/>
      <c r="BM48" s="228"/>
      <c r="BN48" s="228"/>
      <c r="BO48" s="237"/>
      <c r="BP48" s="237"/>
      <c r="BQ48" s="234">
        <v>42</v>
      </c>
      <c r="BR48" s="235"/>
      <c r="BS48" s="1028"/>
      <c r="BT48" s="1029"/>
      <c r="BU48" s="1029"/>
      <c r="BV48" s="1029"/>
      <c r="BW48" s="1029"/>
      <c r="BX48" s="1029"/>
      <c r="BY48" s="1029"/>
      <c r="BZ48" s="1029"/>
      <c r="CA48" s="1029"/>
      <c r="CB48" s="1029"/>
      <c r="CC48" s="1029"/>
      <c r="CD48" s="1029"/>
      <c r="CE48" s="1029"/>
      <c r="CF48" s="1029"/>
      <c r="CG48" s="1050"/>
      <c r="CH48" s="1025"/>
      <c r="CI48" s="1026"/>
      <c r="CJ48" s="1026"/>
      <c r="CK48" s="1026"/>
      <c r="CL48" s="1027"/>
      <c r="CM48" s="1025"/>
      <c r="CN48" s="1026"/>
      <c r="CO48" s="1026"/>
      <c r="CP48" s="1026"/>
      <c r="CQ48" s="1027"/>
      <c r="CR48" s="1025"/>
      <c r="CS48" s="1026"/>
      <c r="CT48" s="1026"/>
      <c r="CU48" s="1026"/>
      <c r="CV48" s="1027"/>
      <c r="CW48" s="1025"/>
      <c r="CX48" s="1026"/>
      <c r="CY48" s="1026"/>
      <c r="CZ48" s="1026"/>
      <c r="DA48" s="1027"/>
      <c r="DB48" s="1025"/>
      <c r="DC48" s="1026"/>
      <c r="DD48" s="1026"/>
      <c r="DE48" s="1026"/>
      <c r="DF48" s="1027"/>
      <c r="DG48" s="1025"/>
      <c r="DH48" s="1026"/>
      <c r="DI48" s="1026"/>
      <c r="DJ48" s="1026"/>
      <c r="DK48" s="1027"/>
      <c r="DL48" s="1025"/>
      <c r="DM48" s="1026"/>
      <c r="DN48" s="1026"/>
      <c r="DO48" s="1026"/>
      <c r="DP48" s="1027"/>
      <c r="DQ48" s="1025"/>
      <c r="DR48" s="1026"/>
      <c r="DS48" s="1026"/>
      <c r="DT48" s="1026"/>
      <c r="DU48" s="1027"/>
      <c r="DV48" s="1028"/>
      <c r="DW48" s="1029"/>
      <c r="DX48" s="1029"/>
      <c r="DY48" s="1029"/>
      <c r="DZ48" s="1030"/>
      <c r="EA48" s="226"/>
    </row>
    <row r="49" spans="1:131" ht="26.25" customHeight="1" x14ac:dyDescent="0.15">
      <c r="A49" s="234">
        <v>22</v>
      </c>
      <c r="B49" s="1066"/>
      <c r="C49" s="1067"/>
      <c r="D49" s="1067"/>
      <c r="E49" s="1067"/>
      <c r="F49" s="1067"/>
      <c r="G49" s="1067"/>
      <c r="H49" s="1067"/>
      <c r="I49" s="1067"/>
      <c r="J49" s="1067"/>
      <c r="K49" s="1067"/>
      <c r="L49" s="1067"/>
      <c r="M49" s="1067"/>
      <c r="N49" s="1067"/>
      <c r="O49" s="1067"/>
      <c r="P49" s="1068"/>
      <c r="Q49" s="1074"/>
      <c r="R49" s="1075"/>
      <c r="S49" s="1075"/>
      <c r="T49" s="1075"/>
      <c r="U49" s="1075"/>
      <c r="V49" s="1075"/>
      <c r="W49" s="1075"/>
      <c r="X49" s="1075"/>
      <c r="Y49" s="1075"/>
      <c r="Z49" s="1075"/>
      <c r="AA49" s="1075"/>
      <c r="AB49" s="1075"/>
      <c r="AC49" s="1075"/>
      <c r="AD49" s="1075"/>
      <c r="AE49" s="1076"/>
      <c r="AF49" s="1071"/>
      <c r="AG49" s="1072"/>
      <c r="AH49" s="1072"/>
      <c r="AI49" s="1072"/>
      <c r="AJ49" s="1073"/>
      <c r="AK49" s="1016"/>
      <c r="AL49" s="1007"/>
      <c r="AM49" s="1007"/>
      <c r="AN49" s="1007"/>
      <c r="AO49" s="1007"/>
      <c r="AP49" s="1007"/>
      <c r="AQ49" s="1007"/>
      <c r="AR49" s="1007"/>
      <c r="AS49" s="1007"/>
      <c r="AT49" s="1007"/>
      <c r="AU49" s="1007"/>
      <c r="AV49" s="1007"/>
      <c r="AW49" s="1007"/>
      <c r="AX49" s="1007"/>
      <c r="AY49" s="1007"/>
      <c r="AZ49" s="1077"/>
      <c r="BA49" s="1077"/>
      <c r="BB49" s="1077"/>
      <c r="BC49" s="1077"/>
      <c r="BD49" s="1077"/>
      <c r="BE49" s="1008"/>
      <c r="BF49" s="1008"/>
      <c r="BG49" s="1008"/>
      <c r="BH49" s="1008"/>
      <c r="BI49" s="1009"/>
      <c r="BJ49" s="228"/>
      <c r="BK49" s="228"/>
      <c r="BL49" s="228"/>
      <c r="BM49" s="228"/>
      <c r="BN49" s="228"/>
      <c r="BO49" s="237"/>
      <c r="BP49" s="237"/>
      <c r="BQ49" s="234">
        <v>43</v>
      </c>
      <c r="BR49" s="235"/>
      <c r="BS49" s="1028"/>
      <c r="BT49" s="1029"/>
      <c r="BU49" s="1029"/>
      <c r="BV49" s="1029"/>
      <c r="BW49" s="1029"/>
      <c r="BX49" s="1029"/>
      <c r="BY49" s="1029"/>
      <c r="BZ49" s="1029"/>
      <c r="CA49" s="1029"/>
      <c r="CB49" s="1029"/>
      <c r="CC49" s="1029"/>
      <c r="CD49" s="1029"/>
      <c r="CE49" s="1029"/>
      <c r="CF49" s="1029"/>
      <c r="CG49" s="1050"/>
      <c r="CH49" s="1025"/>
      <c r="CI49" s="1026"/>
      <c r="CJ49" s="1026"/>
      <c r="CK49" s="1026"/>
      <c r="CL49" s="1027"/>
      <c r="CM49" s="1025"/>
      <c r="CN49" s="1026"/>
      <c r="CO49" s="1026"/>
      <c r="CP49" s="1026"/>
      <c r="CQ49" s="1027"/>
      <c r="CR49" s="1025"/>
      <c r="CS49" s="1026"/>
      <c r="CT49" s="1026"/>
      <c r="CU49" s="1026"/>
      <c r="CV49" s="1027"/>
      <c r="CW49" s="1025"/>
      <c r="CX49" s="1026"/>
      <c r="CY49" s="1026"/>
      <c r="CZ49" s="1026"/>
      <c r="DA49" s="1027"/>
      <c r="DB49" s="1025"/>
      <c r="DC49" s="1026"/>
      <c r="DD49" s="1026"/>
      <c r="DE49" s="1026"/>
      <c r="DF49" s="1027"/>
      <c r="DG49" s="1025"/>
      <c r="DH49" s="1026"/>
      <c r="DI49" s="1026"/>
      <c r="DJ49" s="1026"/>
      <c r="DK49" s="1027"/>
      <c r="DL49" s="1025"/>
      <c r="DM49" s="1026"/>
      <c r="DN49" s="1026"/>
      <c r="DO49" s="1026"/>
      <c r="DP49" s="1027"/>
      <c r="DQ49" s="1025"/>
      <c r="DR49" s="1026"/>
      <c r="DS49" s="1026"/>
      <c r="DT49" s="1026"/>
      <c r="DU49" s="1027"/>
      <c r="DV49" s="1028"/>
      <c r="DW49" s="1029"/>
      <c r="DX49" s="1029"/>
      <c r="DY49" s="1029"/>
      <c r="DZ49" s="1030"/>
      <c r="EA49" s="226"/>
    </row>
    <row r="50" spans="1:131" ht="26.25" customHeight="1" x14ac:dyDescent="0.15">
      <c r="A50" s="234">
        <v>23</v>
      </c>
      <c r="B50" s="1066"/>
      <c r="C50" s="1067"/>
      <c r="D50" s="1067"/>
      <c r="E50" s="1067"/>
      <c r="F50" s="1067"/>
      <c r="G50" s="1067"/>
      <c r="H50" s="1067"/>
      <c r="I50" s="1067"/>
      <c r="J50" s="1067"/>
      <c r="K50" s="1067"/>
      <c r="L50" s="1067"/>
      <c r="M50" s="1067"/>
      <c r="N50" s="1067"/>
      <c r="O50" s="1067"/>
      <c r="P50" s="1068"/>
      <c r="Q50" s="1069"/>
      <c r="R50" s="1061"/>
      <c r="S50" s="1061"/>
      <c r="T50" s="1061"/>
      <c r="U50" s="1061"/>
      <c r="V50" s="1061"/>
      <c r="W50" s="1061"/>
      <c r="X50" s="1061"/>
      <c r="Y50" s="1061"/>
      <c r="Z50" s="1061"/>
      <c r="AA50" s="1061"/>
      <c r="AB50" s="1061"/>
      <c r="AC50" s="1061"/>
      <c r="AD50" s="1061"/>
      <c r="AE50" s="1070"/>
      <c r="AF50" s="1071"/>
      <c r="AG50" s="1072"/>
      <c r="AH50" s="1072"/>
      <c r="AI50" s="1072"/>
      <c r="AJ50" s="1073"/>
      <c r="AK50" s="1060"/>
      <c r="AL50" s="1061"/>
      <c r="AM50" s="1061"/>
      <c r="AN50" s="1061"/>
      <c r="AO50" s="1061"/>
      <c r="AP50" s="1061"/>
      <c r="AQ50" s="1061"/>
      <c r="AR50" s="1061"/>
      <c r="AS50" s="1061"/>
      <c r="AT50" s="1061"/>
      <c r="AU50" s="1061"/>
      <c r="AV50" s="1061"/>
      <c r="AW50" s="1061"/>
      <c r="AX50" s="1061"/>
      <c r="AY50" s="1061"/>
      <c r="AZ50" s="1062"/>
      <c r="BA50" s="1062"/>
      <c r="BB50" s="1062"/>
      <c r="BC50" s="1062"/>
      <c r="BD50" s="1062"/>
      <c r="BE50" s="1008"/>
      <c r="BF50" s="1008"/>
      <c r="BG50" s="1008"/>
      <c r="BH50" s="1008"/>
      <c r="BI50" s="1009"/>
      <c r="BJ50" s="228"/>
      <c r="BK50" s="228"/>
      <c r="BL50" s="228"/>
      <c r="BM50" s="228"/>
      <c r="BN50" s="228"/>
      <c r="BO50" s="237"/>
      <c r="BP50" s="237"/>
      <c r="BQ50" s="234">
        <v>44</v>
      </c>
      <c r="BR50" s="235"/>
      <c r="BS50" s="1028"/>
      <c r="BT50" s="1029"/>
      <c r="BU50" s="1029"/>
      <c r="BV50" s="1029"/>
      <c r="BW50" s="1029"/>
      <c r="BX50" s="1029"/>
      <c r="BY50" s="1029"/>
      <c r="BZ50" s="1029"/>
      <c r="CA50" s="1029"/>
      <c r="CB50" s="1029"/>
      <c r="CC50" s="1029"/>
      <c r="CD50" s="1029"/>
      <c r="CE50" s="1029"/>
      <c r="CF50" s="1029"/>
      <c r="CG50" s="1050"/>
      <c r="CH50" s="1025"/>
      <c r="CI50" s="1026"/>
      <c r="CJ50" s="1026"/>
      <c r="CK50" s="1026"/>
      <c r="CL50" s="1027"/>
      <c r="CM50" s="1025"/>
      <c r="CN50" s="1026"/>
      <c r="CO50" s="1026"/>
      <c r="CP50" s="1026"/>
      <c r="CQ50" s="1027"/>
      <c r="CR50" s="1025"/>
      <c r="CS50" s="1026"/>
      <c r="CT50" s="1026"/>
      <c r="CU50" s="1026"/>
      <c r="CV50" s="1027"/>
      <c r="CW50" s="1025"/>
      <c r="CX50" s="1026"/>
      <c r="CY50" s="1026"/>
      <c r="CZ50" s="1026"/>
      <c r="DA50" s="1027"/>
      <c r="DB50" s="1025"/>
      <c r="DC50" s="1026"/>
      <c r="DD50" s="1026"/>
      <c r="DE50" s="1026"/>
      <c r="DF50" s="1027"/>
      <c r="DG50" s="1025"/>
      <c r="DH50" s="1026"/>
      <c r="DI50" s="1026"/>
      <c r="DJ50" s="1026"/>
      <c r="DK50" s="1027"/>
      <c r="DL50" s="1025"/>
      <c r="DM50" s="1026"/>
      <c r="DN50" s="1026"/>
      <c r="DO50" s="1026"/>
      <c r="DP50" s="1027"/>
      <c r="DQ50" s="1025"/>
      <c r="DR50" s="1026"/>
      <c r="DS50" s="1026"/>
      <c r="DT50" s="1026"/>
      <c r="DU50" s="1027"/>
      <c r="DV50" s="1028"/>
      <c r="DW50" s="1029"/>
      <c r="DX50" s="1029"/>
      <c r="DY50" s="1029"/>
      <c r="DZ50" s="1030"/>
      <c r="EA50" s="226"/>
    </row>
    <row r="51" spans="1:131" ht="26.25" customHeight="1" x14ac:dyDescent="0.15">
      <c r="A51" s="234">
        <v>24</v>
      </c>
      <c r="B51" s="1066"/>
      <c r="C51" s="1067"/>
      <c r="D51" s="1067"/>
      <c r="E51" s="1067"/>
      <c r="F51" s="1067"/>
      <c r="G51" s="1067"/>
      <c r="H51" s="1067"/>
      <c r="I51" s="1067"/>
      <c r="J51" s="1067"/>
      <c r="K51" s="1067"/>
      <c r="L51" s="1067"/>
      <c r="M51" s="1067"/>
      <c r="N51" s="1067"/>
      <c r="O51" s="1067"/>
      <c r="P51" s="1068"/>
      <c r="Q51" s="1069"/>
      <c r="R51" s="1061"/>
      <c r="S51" s="1061"/>
      <c r="T51" s="1061"/>
      <c r="U51" s="1061"/>
      <c r="V51" s="1061"/>
      <c r="W51" s="1061"/>
      <c r="X51" s="1061"/>
      <c r="Y51" s="1061"/>
      <c r="Z51" s="1061"/>
      <c r="AA51" s="1061"/>
      <c r="AB51" s="1061"/>
      <c r="AC51" s="1061"/>
      <c r="AD51" s="1061"/>
      <c r="AE51" s="1070"/>
      <c r="AF51" s="1071"/>
      <c r="AG51" s="1072"/>
      <c r="AH51" s="1072"/>
      <c r="AI51" s="1072"/>
      <c r="AJ51" s="1073"/>
      <c r="AK51" s="1060"/>
      <c r="AL51" s="1061"/>
      <c r="AM51" s="1061"/>
      <c r="AN51" s="1061"/>
      <c r="AO51" s="1061"/>
      <c r="AP51" s="1061"/>
      <c r="AQ51" s="1061"/>
      <c r="AR51" s="1061"/>
      <c r="AS51" s="1061"/>
      <c r="AT51" s="1061"/>
      <c r="AU51" s="1061"/>
      <c r="AV51" s="1061"/>
      <c r="AW51" s="1061"/>
      <c r="AX51" s="1061"/>
      <c r="AY51" s="1061"/>
      <c r="AZ51" s="1062"/>
      <c r="BA51" s="1062"/>
      <c r="BB51" s="1062"/>
      <c r="BC51" s="1062"/>
      <c r="BD51" s="1062"/>
      <c r="BE51" s="1008"/>
      <c r="BF51" s="1008"/>
      <c r="BG51" s="1008"/>
      <c r="BH51" s="1008"/>
      <c r="BI51" s="1009"/>
      <c r="BJ51" s="228"/>
      <c r="BK51" s="228"/>
      <c r="BL51" s="228"/>
      <c r="BM51" s="228"/>
      <c r="BN51" s="228"/>
      <c r="BO51" s="237"/>
      <c r="BP51" s="237"/>
      <c r="BQ51" s="234">
        <v>45</v>
      </c>
      <c r="BR51" s="235"/>
      <c r="BS51" s="1028"/>
      <c r="BT51" s="1029"/>
      <c r="BU51" s="1029"/>
      <c r="BV51" s="1029"/>
      <c r="BW51" s="1029"/>
      <c r="BX51" s="1029"/>
      <c r="BY51" s="1029"/>
      <c r="BZ51" s="1029"/>
      <c r="CA51" s="1029"/>
      <c r="CB51" s="1029"/>
      <c r="CC51" s="1029"/>
      <c r="CD51" s="1029"/>
      <c r="CE51" s="1029"/>
      <c r="CF51" s="1029"/>
      <c r="CG51" s="1050"/>
      <c r="CH51" s="1025"/>
      <c r="CI51" s="1026"/>
      <c r="CJ51" s="1026"/>
      <c r="CK51" s="1026"/>
      <c r="CL51" s="1027"/>
      <c r="CM51" s="1025"/>
      <c r="CN51" s="1026"/>
      <c r="CO51" s="1026"/>
      <c r="CP51" s="1026"/>
      <c r="CQ51" s="1027"/>
      <c r="CR51" s="1025"/>
      <c r="CS51" s="1026"/>
      <c r="CT51" s="1026"/>
      <c r="CU51" s="1026"/>
      <c r="CV51" s="1027"/>
      <c r="CW51" s="1025"/>
      <c r="CX51" s="1026"/>
      <c r="CY51" s="1026"/>
      <c r="CZ51" s="1026"/>
      <c r="DA51" s="1027"/>
      <c r="DB51" s="1025"/>
      <c r="DC51" s="1026"/>
      <c r="DD51" s="1026"/>
      <c r="DE51" s="1026"/>
      <c r="DF51" s="1027"/>
      <c r="DG51" s="1025"/>
      <c r="DH51" s="1026"/>
      <c r="DI51" s="1026"/>
      <c r="DJ51" s="1026"/>
      <c r="DK51" s="1027"/>
      <c r="DL51" s="1025"/>
      <c r="DM51" s="1026"/>
      <c r="DN51" s="1026"/>
      <c r="DO51" s="1026"/>
      <c r="DP51" s="1027"/>
      <c r="DQ51" s="1025"/>
      <c r="DR51" s="1026"/>
      <c r="DS51" s="1026"/>
      <c r="DT51" s="1026"/>
      <c r="DU51" s="1027"/>
      <c r="DV51" s="1028"/>
      <c r="DW51" s="1029"/>
      <c r="DX51" s="1029"/>
      <c r="DY51" s="1029"/>
      <c r="DZ51" s="1030"/>
      <c r="EA51" s="226"/>
    </row>
    <row r="52" spans="1:131" ht="26.25" customHeight="1" x14ac:dyDescent="0.15">
      <c r="A52" s="234">
        <v>25</v>
      </c>
      <c r="B52" s="1066"/>
      <c r="C52" s="1067"/>
      <c r="D52" s="1067"/>
      <c r="E52" s="1067"/>
      <c r="F52" s="1067"/>
      <c r="G52" s="1067"/>
      <c r="H52" s="1067"/>
      <c r="I52" s="1067"/>
      <c r="J52" s="1067"/>
      <c r="K52" s="1067"/>
      <c r="L52" s="1067"/>
      <c r="M52" s="1067"/>
      <c r="N52" s="1067"/>
      <c r="O52" s="1067"/>
      <c r="P52" s="1068"/>
      <c r="Q52" s="1069"/>
      <c r="R52" s="1061"/>
      <c r="S52" s="1061"/>
      <c r="T52" s="1061"/>
      <c r="U52" s="1061"/>
      <c r="V52" s="1061"/>
      <c r="W52" s="1061"/>
      <c r="X52" s="1061"/>
      <c r="Y52" s="1061"/>
      <c r="Z52" s="1061"/>
      <c r="AA52" s="1061"/>
      <c r="AB52" s="1061"/>
      <c r="AC52" s="1061"/>
      <c r="AD52" s="1061"/>
      <c r="AE52" s="1070"/>
      <c r="AF52" s="1071"/>
      <c r="AG52" s="1072"/>
      <c r="AH52" s="1072"/>
      <c r="AI52" s="1072"/>
      <c r="AJ52" s="1073"/>
      <c r="AK52" s="1060"/>
      <c r="AL52" s="1061"/>
      <c r="AM52" s="1061"/>
      <c r="AN52" s="1061"/>
      <c r="AO52" s="1061"/>
      <c r="AP52" s="1061"/>
      <c r="AQ52" s="1061"/>
      <c r="AR52" s="1061"/>
      <c r="AS52" s="1061"/>
      <c r="AT52" s="1061"/>
      <c r="AU52" s="1061"/>
      <c r="AV52" s="1061"/>
      <c r="AW52" s="1061"/>
      <c r="AX52" s="1061"/>
      <c r="AY52" s="1061"/>
      <c r="AZ52" s="1062"/>
      <c r="BA52" s="1062"/>
      <c r="BB52" s="1062"/>
      <c r="BC52" s="1062"/>
      <c r="BD52" s="1062"/>
      <c r="BE52" s="1008"/>
      <c r="BF52" s="1008"/>
      <c r="BG52" s="1008"/>
      <c r="BH52" s="1008"/>
      <c r="BI52" s="1009"/>
      <c r="BJ52" s="228"/>
      <c r="BK52" s="228"/>
      <c r="BL52" s="228"/>
      <c r="BM52" s="228"/>
      <c r="BN52" s="228"/>
      <c r="BO52" s="237"/>
      <c r="BP52" s="237"/>
      <c r="BQ52" s="234">
        <v>46</v>
      </c>
      <c r="BR52" s="235"/>
      <c r="BS52" s="1028"/>
      <c r="BT52" s="1029"/>
      <c r="BU52" s="1029"/>
      <c r="BV52" s="1029"/>
      <c r="BW52" s="1029"/>
      <c r="BX52" s="1029"/>
      <c r="BY52" s="1029"/>
      <c r="BZ52" s="1029"/>
      <c r="CA52" s="1029"/>
      <c r="CB52" s="1029"/>
      <c r="CC52" s="1029"/>
      <c r="CD52" s="1029"/>
      <c r="CE52" s="1029"/>
      <c r="CF52" s="1029"/>
      <c r="CG52" s="1050"/>
      <c r="CH52" s="1025"/>
      <c r="CI52" s="1026"/>
      <c r="CJ52" s="1026"/>
      <c r="CK52" s="1026"/>
      <c r="CL52" s="1027"/>
      <c r="CM52" s="1025"/>
      <c r="CN52" s="1026"/>
      <c r="CO52" s="1026"/>
      <c r="CP52" s="1026"/>
      <c r="CQ52" s="1027"/>
      <c r="CR52" s="1025"/>
      <c r="CS52" s="1026"/>
      <c r="CT52" s="1026"/>
      <c r="CU52" s="1026"/>
      <c r="CV52" s="1027"/>
      <c r="CW52" s="1025"/>
      <c r="CX52" s="1026"/>
      <c r="CY52" s="1026"/>
      <c r="CZ52" s="1026"/>
      <c r="DA52" s="1027"/>
      <c r="DB52" s="1025"/>
      <c r="DC52" s="1026"/>
      <c r="DD52" s="1026"/>
      <c r="DE52" s="1026"/>
      <c r="DF52" s="1027"/>
      <c r="DG52" s="1025"/>
      <c r="DH52" s="1026"/>
      <c r="DI52" s="1026"/>
      <c r="DJ52" s="1026"/>
      <c r="DK52" s="1027"/>
      <c r="DL52" s="1025"/>
      <c r="DM52" s="1026"/>
      <c r="DN52" s="1026"/>
      <c r="DO52" s="1026"/>
      <c r="DP52" s="1027"/>
      <c r="DQ52" s="1025"/>
      <c r="DR52" s="1026"/>
      <c r="DS52" s="1026"/>
      <c r="DT52" s="1026"/>
      <c r="DU52" s="1027"/>
      <c r="DV52" s="1028"/>
      <c r="DW52" s="1029"/>
      <c r="DX52" s="1029"/>
      <c r="DY52" s="1029"/>
      <c r="DZ52" s="1030"/>
      <c r="EA52" s="226"/>
    </row>
    <row r="53" spans="1:131" ht="26.25" customHeight="1" x14ac:dyDescent="0.15">
      <c r="A53" s="234">
        <v>26</v>
      </c>
      <c r="B53" s="1066"/>
      <c r="C53" s="1067"/>
      <c r="D53" s="1067"/>
      <c r="E53" s="1067"/>
      <c r="F53" s="1067"/>
      <c r="G53" s="1067"/>
      <c r="H53" s="1067"/>
      <c r="I53" s="1067"/>
      <c r="J53" s="1067"/>
      <c r="K53" s="1067"/>
      <c r="L53" s="1067"/>
      <c r="M53" s="1067"/>
      <c r="N53" s="1067"/>
      <c r="O53" s="1067"/>
      <c r="P53" s="1068"/>
      <c r="Q53" s="1069"/>
      <c r="R53" s="1061"/>
      <c r="S53" s="1061"/>
      <c r="T53" s="1061"/>
      <c r="U53" s="1061"/>
      <c r="V53" s="1061"/>
      <c r="W53" s="1061"/>
      <c r="X53" s="1061"/>
      <c r="Y53" s="1061"/>
      <c r="Z53" s="1061"/>
      <c r="AA53" s="1061"/>
      <c r="AB53" s="1061"/>
      <c r="AC53" s="1061"/>
      <c r="AD53" s="1061"/>
      <c r="AE53" s="1070"/>
      <c r="AF53" s="1071"/>
      <c r="AG53" s="1072"/>
      <c r="AH53" s="1072"/>
      <c r="AI53" s="1072"/>
      <c r="AJ53" s="1073"/>
      <c r="AK53" s="1060"/>
      <c r="AL53" s="1061"/>
      <c r="AM53" s="1061"/>
      <c r="AN53" s="1061"/>
      <c r="AO53" s="1061"/>
      <c r="AP53" s="1061"/>
      <c r="AQ53" s="1061"/>
      <c r="AR53" s="1061"/>
      <c r="AS53" s="1061"/>
      <c r="AT53" s="1061"/>
      <c r="AU53" s="1061"/>
      <c r="AV53" s="1061"/>
      <c r="AW53" s="1061"/>
      <c r="AX53" s="1061"/>
      <c r="AY53" s="1061"/>
      <c r="AZ53" s="1062"/>
      <c r="BA53" s="1062"/>
      <c r="BB53" s="1062"/>
      <c r="BC53" s="1062"/>
      <c r="BD53" s="1062"/>
      <c r="BE53" s="1008"/>
      <c r="BF53" s="1008"/>
      <c r="BG53" s="1008"/>
      <c r="BH53" s="1008"/>
      <c r="BI53" s="1009"/>
      <c r="BJ53" s="228"/>
      <c r="BK53" s="228"/>
      <c r="BL53" s="228"/>
      <c r="BM53" s="228"/>
      <c r="BN53" s="228"/>
      <c r="BO53" s="237"/>
      <c r="BP53" s="237"/>
      <c r="BQ53" s="234">
        <v>47</v>
      </c>
      <c r="BR53" s="235"/>
      <c r="BS53" s="1028"/>
      <c r="BT53" s="1029"/>
      <c r="BU53" s="1029"/>
      <c r="BV53" s="1029"/>
      <c r="BW53" s="1029"/>
      <c r="BX53" s="1029"/>
      <c r="BY53" s="1029"/>
      <c r="BZ53" s="1029"/>
      <c r="CA53" s="1029"/>
      <c r="CB53" s="1029"/>
      <c r="CC53" s="1029"/>
      <c r="CD53" s="1029"/>
      <c r="CE53" s="1029"/>
      <c r="CF53" s="1029"/>
      <c r="CG53" s="1050"/>
      <c r="CH53" s="1025"/>
      <c r="CI53" s="1026"/>
      <c r="CJ53" s="1026"/>
      <c r="CK53" s="1026"/>
      <c r="CL53" s="1027"/>
      <c r="CM53" s="1025"/>
      <c r="CN53" s="1026"/>
      <c r="CO53" s="1026"/>
      <c r="CP53" s="1026"/>
      <c r="CQ53" s="1027"/>
      <c r="CR53" s="1025"/>
      <c r="CS53" s="1026"/>
      <c r="CT53" s="1026"/>
      <c r="CU53" s="1026"/>
      <c r="CV53" s="1027"/>
      <c r="CW53" s="1025"/>
      <c r="CX53" s="1026"/>
      <c r="CY53" s="1026"/>
      <c r="CZ53" s="1026"/>
      <c r="DA53" s="1027"/>
      <c r="DB53" s="1025"/>
      <c r="DC53" s="1026"/>
      <c r="DD53" s="1026"/>
      <c r="DE53" s="1026"/>
      <c r="DF53" s="1027"/>
      <c r="DG53" s="1025"/>
      <c r="DH53" s="1026"/>
      <c r="DI53" s="1026"/>
      <c r="DJ53" s="1026"/>
      <c r="DK53" s="1027"/>
      <c r="DL53" s="1025"/>
      <c r="DM53" s="1026"/>
      <c r="DN53" s="1026"/>
      <c r="DO53" s="1026"/>
      <c r="DP53" s="1027"/>
      <c r="DQ53" s="1025"/>
      <c r="DR53" s="1026"/>
      <c r="DS53" s="1026"/>
      <c r="DT53" s="1026"/>
      <c r="DU53" s="1027"/>
      <c r="DV53" s="1028"/>
      <c r="DW53" s="1029"/>
      <c r="DX53" s="1029"/>
      <c r="DY53" s="1029"/>
      <c r="DZ53" s="1030"/>
      <c r="EA53" s="226"/>
    </row>
    <row r="54" spans="1:131" ht="26.25" customHeight="1" x14ac:dyDescent="0.15">
      <c r="A54" s="234">
        <v>27</v>
      </c>
      <c r="B54" s="1066"/>
      <c r="C54" s="1067"/>
      <c r="D54" s="1067"/>
      <c r="E54" s="1067"/>
      <c r="F54" s="1067"/>
      <c r="G54" s="1067"/>
      <c r="H54" s="1067"/>
      <c r="I54" s="1067"/>
      <c r="J54" s="1067"/>
      <c r="K54" s="1067"/>
      <c r="L54" s="1067"/>
      <c r="M54" s="1067"/>
      <c r="N54" s="1067"/>
      <c r="O54" s="1067"/>
      <c r="P54" s="1068"/>
      <c r="Q54" s="1069"/>
      <c r="R54" s="1061"/>
      <c r="S54" s="1061"/>
      <c r="T54" s="1061"/>
      <c r="U54" s="1061"/>
      <c r="V54" s="1061"/>
      <c r="W54" s="1061"/>
      <c r="X54" s="1061"/>
      <c r="Y54" s="1061"/>
      <c r="Z54" s="1061"/>
      <c r="AA54" s="1061"/>
      <c r="AB54" s="1061"/>
      <c r="AC54" s="1061"/>
      <c r="AD54" s="1061"/>
      <c r="AE54" s="1070"/>
      <c r="AF54" s="1071"/>
      <c r="AG54" s="1072"/>
      <c r="AH54" s="1072"/>
      <c r="AI54" s="1072"/>
      <c r="AJ54" s="1073"/>
      <c r="AK54" s="1060"/>
      <c r="AL54" s="1061"/>
      <c r="AM54" s="1061"/>
      <c r="AN54" s="1061"/>
      <c r="AO54" s="1061"/>
      <c r="AP54" s="1061"/>
      <c r="AQ54" s="1061"/>
      <c r="AR54" s="1061"/>
      <c r="AS54" s="1061"/>
      <c r="AT54" s="1061"/>
      <c r="AU54" s="1061"/>
      <c r="AV54" s="1061"/>
      <c r="AW54" s="1061"/>
      <c r="AX54" s="1061"/>
      <c r="AY54" s="1061"/>
      <c r="AZ54" s="1062"/>
      <c r="BA54" s="1062"/>
      <c r="BB54" s="1062"/>
      <c r="BC54" s="1062"/>
      <c r="BD54" s="1062"/>
      <c r="BE54" s="1008"/>
      <c r="BF54" s="1008"/>
      <c r="BG54" s="1008"/>
      <c r="BH54" s="1008"/>
      <c r="BI54" s="1009"/>
      <c r="BJ54" s="228"/>
      <c r="BK54" s="228"/>
      <c r="BL54" s="228"/>
      <c r="BM54" s="228"/>
      <c r="BN54" s="228"/>
      <c r="BO54" s="237"/>
      <c r="BP54" s="237"/>
      <c r="BQ54" s="234">
        <v>48</v>
      </c>
      <c r="BR54" s="235"/>
      <c r="BS54" s="1028"/>
      <c r="BT54" s="1029"/>
      <c r="BU54" s="1029"/>
      <c r="BV54" s="1029"/>
      <c r="BW54" s="1029"/>
      <c r="BX54" s="1029"/>
      <c r="BY54" s="1029"/>
      <c r="BZ54" s="1029"/>
      <c r="CA54" s="1029"/>
      <c r="CB54" s="1029"/>
      <c r="CC54" s="1029"/>
      <c r="CD54" s="1029"/>
      <c r="CE54" s="1029"/>
      <c r="CF54" s="1029"/>
      <c r="CG54" s="1050"/>
      <c r="CH54" s="1025"/>
      <c r="CI54" s="1026"/>
      <c r="CJ54" s="1026"/>
      <c r="CK54" s="1026"/>
      <c r="CL54" s="1027"/>
      <c r="CM54" s="1025"/>
      <c r="CN54" s="1026"/>
      <c r="CO54" s="1026"/>
      <c r="CP54" s="1026"/>
      <c r="CQ54" s="1027"/>
      <c r="CR54" s="1025"/>
      <c r="CS54" s="1026"/>
      <c r="CT54" s="1026"/>
      <c r="CU54" s="1026"/>
      <c r="CV54" s="1027"/>
      <c r="CW54" s="1025"/>
      <c r="CX54" s="1026"/>
      <c r="CY54" s="1026"/>
      <c r="CZ54" s="1026"/>
      <c r="DA54" s="1027"/>
      <c r="DB54" s="1025"/>
      <c r="DC54" s="1026"/>
      <c r="DD54" s="1026"/>
      <c r="DE54" s="1026"/>
      <c r="DF54" s="1027"/>
      <c r="DG54" s="1025"/>
      <c r="DH54" s="1026"/>
      <c r="DI54" s="1026"/>
      <c r="DJ54" s="1026"/>
      <c r="DK54" s="1027"/>
      <c r="DL54" s="1025"/>
      <c r="DM54" s="1026"/>
      <c r="DN54" s="1026"/>
      <c r="DO54" s="1026"/>
      <c r="DP54" s="1027"/>
      <c r="DQ54" s="1025"/>
      <c r="DR54" s="1026"/>
      <c r="DS54" s="1026"/>
      <c r="DT54" s="1026"/>
      <c r="DU54" s="1027"/>
      <c r="DV54" s="1028"/>
      <c r="DW54" s="1029"/>
      <c r="DX54" s="1029"/>
      <c r="DY54" s="1029"/>
      <c r="DZ54" s="1030"/>
      <c r="EA54" s="226"/>
    </row>
    <row r="55" spans="1:131" ht="26.25" customHeight="1" x14ac:dyDescent="0.15">
      <c r="A55" s="234">
        <v>28</v>
      </c>
      <c r="B55" s="1066"/>
      <c r="C55" s="1067"/>
      <c r="D55" s="1067"/>
      <c r="E55" s="1067"/>
      <c r="F55" s="1067"/>
      <c r="G55" s="1067"/>
      <c r="H55" s="1067"/>
      <c r="I55" s="1067"/>
      <c r="J55" s="1067"/>
      <c r="K55" s="1067"/>
      <c r="L55" s="1067"/>
      <c r="M55" s="1067"/>
      <c r="N55" s="1067"/>
      <c r="O55" s="1067"/>
      <c r="P55" s="1068"/>
      <c r="Q55" s="1069"/>
      <c r="R55" s="1061"/>
      <c r="S55" s="1061"/>
      <c r="T55" s="1061"/>
      <c r="U55" s="1061"/>
      <c r="V55" s="1061"/>
      <c r="W55" s="1061"/>
      <c r="X55" s="1061"/>
      <c r="Y55" s="1061"/>
      <c r="Z55" s="1061"/>
      <c r="AA55" s="1061"/>
      <c r="AB55" s="1061"/>
      <c r="AC55" s="1061"/>
      <c r="AD55" s="1061"/>
      <c r="AE55" s="1070"/>
      <c r="AF55" s="1071"/>
      <c r="AG55" s="1072"/>
      <c r="AH55" s="1072"/>
      <c r="AI55" s="1072"/>
      <c r="AJ55" s="1073"/>
      <c r="AK55" s="1060"/>
      <c r="AL55" s="1061"/>
      <c r="AM55" s="1061"/>
      <c r="AN55" s="1061"/>
      <c r="AO55" s="1061"/>
      <c r="AP55" s="1061"/>
      <c r="AQ55" s="1061"/>
      <c r="AR55" s="1061"/>
      <c r="AS55" s="1061"/>
      <c r="AT55" s="1061"/>
      <c r="AU55" s="1061"/>
      <c r="AV55" s="1061"/>
      <c r="AW55" s="1061"/>
      <c r="AX55" s="1061"/>
      <c r="AY55" s="1061"/>
      <c r="AZ55" s="1062"/>
      <c r="BA55" s="1062"/>
      <c r="BB55" s="1062"/>
      <c r="BC55" s="1062"/>
      <c r="BD55" s="1062"/>
      <c r="BE55" s="1008"/>
      <c r="BF55" s="1008"/>
      <c r="BG55" s="1008"/>
      <c r="BH55" s="1008"/>
      <c r="BI55" s="1009"/>
      <c r="BJ55" s="228"/>
      <c r="BK55" s="228"/>
      <c r="BL55" s="228"/>
      <c r="BM55" s="228"/>
      <c r="BN55" s="228"/>
      <c r="BO55" s="237"/>
      <c r="BP55" s="237"/>
      <c r="BQ55" s="234">
        <v>49</v>
      </c>
      <c r="BR55" s="235"/>
      <c r="BS55" s="1028"/>
      <c r="BT55" s="1029"/>
      <c r="BU55" s="1029"/>
      <c r="BV55" s="1029"/>
      <c r="BW55" s="1029"/>
      <c r="BX55" s="1029"/>
      <c r="BY55" s="1029"/>
      <c r="BZ55" s="1029"/>
      <c r="CA55" s="1029"/>
      <c r="CB55" s="1029"/>
      <c r="CC55" s="1029"/>
      <c r="CD55" s="1029"/>
      <c r="CE55" s="1029"/>
      <c r="CF55" s="1029"/>
      <c r="CG55" s="1050"/>
      <c r="CH55" s="1025"/>
      <c r="CI55" s="1026"/>
      <c r="CJ55" s="1026"/>
      <c r="CK55" s="1026"/>
      <c r="CL55" s="1027"/>
      <c r="CM55" s="1025"/>
      <c r="CN55" s="1026"/>
      <c r="CO55" s="1026"/>
      <c r="CP55" s="1026"/>
      <c r="CQ55" s="1027"/>
      <c r="CR55" s="1025"/>
      <c r="CS55" s="1026"/>
      <c r="CT55" s="1026"/>
      <c r="CU55" s="1026"/>
      <c r="CV55" s="1027"/>
      <c r="CW55" s="1025"/>
      <c r="CX55" s="1026"/>
      <c r="CY55" s="1026"/>
      <c r="CZ55" s="1026"/>
      <c r="DA55" s="1027"/>
      <c r="DB55" s="1025"/>
      <c r="DC55" s="1026"/>
      <c r="DD55" s="1026"/>
      <c r="DE55" s="1026"/>
      <c r="DF55" s="1027"/>
      <c r="DG55" s="1025"/>
      <c r="DH55" s="1026"/>
      <c r="DI55" s="1026"/>
      <c r="DJ55" s="1026"/>
      <c r="DK55" s="1027"/>
      <c r="DL55" s="1025"/>
      <c r="DM55" s="1026"/>
      <c r="DN55" s="1026"/>
      <c r="DO55" s="1026"/>
      <c r="DP55" s="1027"/>
      <c r="DQ55" s="1025"/>
      <c r="DR55" s="1026"/>
      <c r="DS55" s="1026"/>
      <c r="DT55" s="1026"/>
      <c r="DU55" s="1027"/>
      <c r="DV55" s="1028"/>
      <c r="DW55" s="1029"/>
      <c r="DX55" s="1029"/>
      <c r="DY55" s="1029"/>
      <c r="DZ55" s="1030"/>
      <c r="EA55" s="226"/>
    </row>
    <row r="56" spans="1:131" ht="26.25" customHeight="1" x14ac:dyDescent="0.15">
      <c r="A56" s="234">
        <v>29</v>
      </c>
      <c r="B56" s="1066"/>
      <c r="C56" s="1067"/>
      <c r="D56" s="1067"/>
      <c r="E56" s="1067"/>
      <c r="F56" s="1067"/>
      <c r="G56" s="1067"/>
      <c r="H56" s="1067"/>
      <c r="I56" s="1067"/>
      <c r="J56" s="1067"/>
      <c r="K56" s="1067"/>
      <c r="L56" s="1067"/>
      <c r="M56" s="1067"/>
      <c r="N56" s="1067"/>
      <c r="O56" s="1067"/>
      <c r="P56" s="1068"/>
      <c r="Q56" s="1069"/>
      <c r="R56" s="1061"/>
      <c r="S56" s="1061"/>
      <c r="T56" s="1061"/>
      <c r="U56" s="1061"/>
      <c r="V56" s="1061"/>
      <c r="W56" s="1061"/>
      <c r="X56" s="1061"/>
      <c r="Y56" s="1061"/>
      <c r="Z56" s="1061"/>
      <c r="AA56" s="1061"/>
      <c r="AB56" s="1061"/>
      <c r="AC56" s="1061"/>
      <c r="AD56" s="1061"/>
      <c r="AE56" s="1070"/>
      <c r="AF56" s="1071"/>
      <c r="AG56" s="1072"/>
      <c r="AH56" s="1072"/>
      <c r="AI56" s="1072"/>
      <c r="AJ56" s="1073"/>
      <c r="AK56" s="1060"/>
      <c r="AL56" s="1061"/>
      <c r="AM56" s="1061"/>
      <c r="AN56" s="1061"/>
      <c r="AO56" s="1061"/>
      <c r="AP56" s="1061"/>
      <c r="AQ56" s="1061"/>
      <c r="AR56" s="1061"/>
      <c r="AS56" s="1061"/>
      <c r="AT56" s="1061"/>
      <c r="AU56" s="1061"/>
      <c r="AV56" s="1061"/>
      <c r="AW56" s="1061"/>
      <c r="AX56" s="1061"/>
      <c r="AY56" s="1061"/>
      <c r="AZ56" s="1062"/>
      <c r="BA56" s="1062"/>
      <c r="BB56" s="1062"/>
      <c r="BC56" s="1062"/>
      <c r="BD56" s="1062"/>
      <c r="BE56" s="1008"/>
      <c r="BF56" s="1008"/>
      <c r="BG56" s="1008"/>
      <c r="BH56" s="1008"/>
      <c r="BI56" s="1009"/>
      <c r="BJ56" s="228"/>
      <c r="BK56" s="228"/>
      <c r="BL56" s="228"/>
      <c r="BM56" s="228"/>
      <c r="BN56" s="228"/>
      <c r="BO56" s="237"/>
      <c r="BP56" s="237"/>
      <c r="BQ56" s="234">
        <v>50</v>
      </c>
      <c r="BR56" s="235"/>
      <c r="BS56" s="1028"/>
      <c r="BT56" s="1029"/>
      <c r="BU56" s="1029"/>
      <c r="BV56" s="1029"/>
      <c r="BW56" s="1029"/>
      <c r="BX56" s="1029"/>
      <c r="BY56" s="1029"/>
      <c r="BZ56" s="1029"/>
      <c r="CA56" s="1029"/>
      <c r="CB56" s="1029"/>
      <c r="CC56" s="1029"/>
      <c r="CD56" s="1029"/>
      <c r="CE56" s="1029"/>
      <c r="CF56" s="1029"/>
      <c r="CG56" s="1050"/>
      <c r="CH56" s="1025"/>
      <c r="CI56" s="1026"/>
      <c r="CJ56" s="1026"/>
      <c r="CK56" s="1026"/>
      <c r="CL56" s="1027"/>
      <c r="CM56" s="1025"/>
      <c r="CN56" s="1026"/>
      <c r="CO56" s="1026"/>
      <c r="CP56" s="1026"/>
      <c r="CQ56" s="1027"/>
      <c r="CR56" s="1025"/>
      <c r="CS56" s="1026"/>
      <c r="CT56" s="1026"/>
      <c r="CU56" s="1026"/>
      <c r="CV56" s="1027"/>
      <c r="CW56" s="1025"/>
      <c r="CX56" s="1026"/>
      <c r="CY56" s="1026"/>
      <c r="CZ56" s="1026"/>
      <c r="DA56" s="1027"/>
      <c r="DB56" s="1025"/>
      <c r="DC56" s="1026"/>
      <c r="DD56" s="1026"/>
      <c r="DE56" s="1026"/>
      <c r="DF56" s="1027"/>
      <c r="DG56" s="1025"/>
      <c r="DH56" s="1026"/>
      <c r="DI56" s="1026"/>
      <c r="DJ56" s="1026"/>
      <c r="DK56" s="1027"/>
      <c r="DL56" s="1025"/>
      <c r="DM56" s="1026"/>
      <c r="DN56" s="1026"/>
      <c r="DO56" s="1026"/>
      <c r="DP56" s="1027"/>
      <c r="DQ56" s="1025"/>
      <c r="DR56" s="1026"/>
      <c r="DS56" s="1026"/>
      <c r="DT56" s="1026"/>
      <c r="DU56" s="1027"/>
      <c r="DV56" s="1028"/>
      <c r="DW56" s="1029"/>
      <c r="DX56" s="1029"/>
      <c r="DY56" s="1029"/>
      <c r="DZ56" s="1030"/>
      <c r="EA56" s="226"/>
    </row>
    <row r="57" spans="1:131" ht="26.25" customHeight="1" x14ac:dyDescent="0.15">
      <c r="A57" s="234">
        <v>30</v>
      </c>
      <c r="B57" s="1066"/>
      <c r="C57" s="1067"/>
      <c r="D57" s="1067"/>
      <c r="E57" s="1067"/>
      <c r="F57" s="1067"/>
      <c r="G57" s="1067"/>
      <c r="H57" s="1067"/>
      <c r="I57" s="1067"/>
      <c r="J57" s="1067"/>
      <c r="K57" s="1067"/>
      <c r="L57" s="1067"/>
      <c r="M57" s="1067"/>
      <c r="N57" s="1067"/>
      <c r="O57" s="1067"/>
      <c r="P57" s="1068"/>
      <c r="Q57" s="1069"/>
      <c r="R57" s="1061"/>
      <c r="S57" s="1061"/>
      <c r="T57" s="1061"/>
      <c r="U57" s="1061"/>
      <c r="V57" s="1061"/>
      <c r="W57" s="1061"/>
      <c r="X57" s="1061"/>
      <c r="Y57" s="1061"/>
      <c r="Z57" s="1061"/>
      <c r="AA57" s="1061"/>
      <c r="AB57" s="1061"/>
      <c r="AC57" s="1061"/>
      <c r="AD57" s="1061"/>
      <c r="AE57" s="1070"/>
      <c r="AF57" s="1071"/>
      <c r="AG57" s="1072"/>
      <c r="AH57" s="1072"/>
      <c r="AI57" s="1072"/>
      <c r="AJ57" s="1073"/>
      <c r="AK57" s="1060"/>
      <c r="AL57" s="1061"/>
      <c r="AM57" s="1061"/>
      <c r="AN57" s="1061"/>
      <c r="AO57" s="1061"/>
      <c r="AP57" s="1061"/>
      <c r="AQ57" s="1061"/>
      <c r="AR57" s="1061"/>
      <c r="AS57" s="1061"/>
      <c r="AT57" s="1061"/>
      <c r="AU57" s="1061"/>
      <c r="AV57" s="1061"/>
      <c r="AW57" s="1061"/>
      <c r="AX57" s="1061"/>
      <c r="AY57" s="1061"/>
      <c r="AZ57" s="1062"/>
      <c r="BA57" s="1062"/>
      <c r="BB57" s="1062"/>
      <c r="BC57" s="1062"/>
      <c r="BD57" s="1062"/>
      <c r="BE57" s="1008"/>
      <c r="BF57" s="1008"/>
      <c r="BG57" s="1008"/>
      <c r="BH57" s="1008"/>
      <c r="BI57" s="1009"/>
      <c r="BJ57" s="228"/>
      <c r="BK57" s="228"/>
      <c r="BL57" s="228"/>
      <c r="BM57" s="228"/>
      <c r="BN57" s="228"/>
      <c r="BO57" s="237"/>
      <c r="BP57" s="237"/>
      <c r="BQ57" s="234">
        <v>51</v>
      </c>
      <c r="BR57" s="235"/>
      <c r="BS57" s="1028"/>
      <c r="BT57" s="1029"/>
      <c r="BU57" s="1029"/>
      <c r="BV57" s="1029"/>
      <c r="BW57" s="1029"/>
      <c r="BX57" s="1029"/>
      <c r="BY57" s="1029"/>
      <c r="BZ57" s="1029"/>
      <c r="CA57" s="1029"/>
      <c r="CB57" s="1029"/>
      <c r="CC57" s="1029"/>
      <c r="CD57" s="1029"/>
      <c r="CE57" s="1029"/>
      <c r="CF57" s="1029"/>
      <c r="CG57" s="1050"/>
      <c r="CH57" s="1025"/>
      <c r="CI57" s="1026"/>
      <c r="CJ57" s="1026"/>
      <c r="CK57" s="1026"/>
      <c r="CL57" s="1027"/>
      <c r="CM57" s="1025"/>
      <c r="CN57" s="1026"/>
      <c r="CO57" s="1026"/>
      <c r="CP57" s="1026"/>
      <c r="CQ57" s="1027"/>
      <c r="CR57" s="1025"/>
      <c r="CS57" s="1026"/>
      <c r="CT57" s="1026"/>
      <c r="CU57" s="1026"/>
      <c r="CV57" s="1027"/>
      <c r="CW57" s="1025"/>
      <c r="CX57" s="1026"/>
      <c r="CY57" s="1026"/>
      <c r="CZ57" s="1026"/>
      <c r="DA57" s="1027"/>
      <c r="DB57" s="1025"/>
      <c r="DC57" s="1026"/>
      <c r="DD57" s="1026"/>
      <c r="DE57" s="1026"/>
      <c r="DF57" s="1027"/>
      <c r="DG57" s="1025"/>
      <c r="DH57" s="1026"/>
      <c r="DI57" s="1026"/>
      <c r="DJ57" s="1026"/>
      <c r="DK57" s="1027"/>
      <c r="DL57" s="1025"/>
      <c r="DM57" s="1026"/>
      <c r="DN57" s="1026"/>
      <c r="DO57" s="1026"/>
      <c r="DP57" s="1027"/>
      <c r="DQ57" s="1025"/>
      <c r="DR57" s="1026"/>
      <c r="DS57" s="1026"/>
      <c r="DT57" s="1026"/>
      <c r="DU57" s="1027"/>
      <c r="DV57" s="1028"/>
      <c r="DW57" s="1029"/>
      <c r="DX57" s="1029"/>
      <c r="DY57" s="1029"/>
      <c r="DZ57" s="1030"/>
      <c r="EA57" s="226"/>
    </row>
    <row r="58" spans="1:131" ht="26.25" customHeight="1" x14ac:dyDescent="0.15">
      <c r="A58" s="234">
        <v>31</v>
      </c>
      <c r="B58" s="1066"/>
      <c r="C58" s="1067"/>
      <c r="D58" s="1067"/>
      <c r="E58" s="1067"/>
      <c r="F58" s="1067"/>
      <c r="G58" s="1067"/>
      <c r="H58" s="1067"/>
      <c r="I58" s="1067"/>
      <c r="J58" s="1067"/>
      <c r="K58" s="1067"/>
      <c r="L58" s="1067"/>
      <c r="M58" s="1067"/>
      <c r="N58" s="1067"/>
      <c r="O58" s="1067"/>
      <c r="P58" s="1068"/>
      <c r="Q58" s="1069"/>
      <c r="R58" s="1061"/>
      <c r="S58" s="1061"/>
      <c r="T58" s="1061"/>
      <c r="U58" s="1061"/>
      <c r="V58" s="1061"/>
      <c r="W58" s="1061"/>
      <c r="X58" s="1061"/>
      <c r="Y58" s="1061"/>
      <c r="Z58" s="1061"/>
      <c r="AA58" s="1061"/>
      <c r="AB58" s="1061"/>
      <c r="AC58" s="1061"/>
      <c r="AD58" s="1061"/>
      <c r="AE58" s="1070"/>
      <c r="AF58" s="1071"/>
      <c r="AG58" s="1072"/>
      <c r="AH58" s="1072"/>
      <c r="AI58" s="1072"/>
      <c r="AJ58" s="1073"/>
      <c r="AK58" s="1060"/>
      <c r="AL58" s="1061"/>
      <c r="AM58" s="1061"/>
      <c r="AN58" s="1061"/>
      <c r="AO58" s="1061"/>
      <c r="AP58" s="1061"/>
      <c r="AQ58" s="1061"/>
      <c r="AR58" s="1061"/>
      <c r="AS58" s="1061"/>
      <c r="AT58" s="1061"/>
      <c r="AU58" s="1061"/>
      <c r="AV58" s="1061"/>
      <c r="AW58" s="1061"/>
      <c r="AX58" s="1061"/>
      <c r="AY58" s="1061"/>
      <c r="AZ58" s="1062"/>
      <c r="BA58" s="1062"/>
      <c r="BB58" s="1062"/>
      <c r="BC58" s="1062"/>
      <c r="BD58" s="1062"/>
      <c r="BE58" s="1008"/>
      <c r="BF58" s="1008"/>
      <c r="BG58" s="1008"/>
      <c r="BH58" s="1008"/>
      <c r="BI58" s="1009"/>
      <c r="BJ58" s="228"/>
      <c r="BK58" s="228"/>
      <c r="BL58" s="228"/>
      <c r="BM58" s="228"/>
      <c r="BN58" s="228"/>
      <c r="BO58" s="237"/>
      <c r="BP58" s="237"/>
      <c r="BQ58" s="234">
        <v>52</v>
      </c>
      <c r="BR58" s="235"/>
      <c r="BS58" s="1028"/>
      <c r="BT58" s="1029"/>
      <c r="BU58" s="1029"/>
      <c r="BV58" s="1029"/>
      <c r="BW58" s="1029"/>
      <c r="BX58" s="1029"/>
      <c r="BY58" s="1029"/>
      <c r="BZ58" s="1029"/>
      <c r="CA58" s="1029"/>
      <c r="CB58" s="1029"/>
      <c r="CC58" s="1029"/>
      <c r="CD58" s="1029"/>
      <c r="CE58" s="1029"/>
      <c r="CF58" s="1029"/>
      <c r="CG58" s="1050"/>
      <c r="CH58" s="1025"/>
      <c r="CI58" s="1026"/>
      <c r="CJ58" s="1026"/>
      <c r="CK58" s="1026"/>
      <c r="CL58" s="1027"/>
      <c r="CM58" s="1025"/>
      <c r="CN58" s="1026"/>
      <c r="CO58" s="1026"/>
      <c r="CP58" s="1026"/>
      <c r="CQ58" s="1027"/>
      <c r="CR58" s="1025"/>
      <c r="CS58" s="1026"/>
      <c r="CT58" s="1026"/>
      <c r="CU58" s="1026"/>
      <c r="CV58" s="1027"/>
      <c r="CW58" s="1025"/>
      <c r="CX58" s="1026"/>
      <c r="CY58" s="1026"/>
      <c r="CZ58" s="1026"/>
      <c r="DA58" s="1027"/>
      <c r="DB58" s="1025"/>
      <c r="DC58" s="1026"/>
      <c r="DD58" s="1026"/>
      <c r="DE58" s="1026"/>
      <c r="DF58" s="1027"/>
      <c r="DG58" s="1025"/>
      <c r="DH58" s="1026"/>
      <c r="DI58" s="1026"/>
      <c r="DJ58" s="1026"/>
      <c r="DK58" s="1027"/>
      <c r="DL58" s="1025"/>
      <c r="DM58" s="1026"/>
      <c r="DN58" s="1026"/>
      <c r="DO58" s="1026"/>
      <c r="DP58" s="1027"/>
      <c r="DQ58" s="1025"/>
      <c r="DR58" s="1026"/>
      <c r="DS58" s="1026"/>
      <c r="DT58" s="1026"/>
      <c r="DU58" s="1027"/>
      <c r="DV58" s="1028"/>
      <c r="DW58" s="1029"/>
      <c r="DX58" s="1029"/>
      <c r="DY58" s="1029"/>
      <c r="DZ58" s="1030"/>
      <c r="EA58" s="226"/>
    </row>
    <row r="59" spans="1:131" ht="26.25" customHeight="1" x14ac:dyDescent="0.15">
      <c r="A59" s="234">
        <v>32</v>
      </c>
      <c r="B59" s="1066"/>
      <c r="C59" s="1067"/>
      <c r="D59" s="1067"/>
      <c r="E59" s="1067"/>
      <c r="F59" s="1067"/>
      <c r="G59" s="1067"/>
      <c r="H59" s="1067"/>
      <c r="I59" s="1067"/>
      <c r="J59" s="1067"/>
      <c r="K59" s="1067"/>
      <c r="L59" s="1067"/>
      <c r="M59" s="1067"/>
      <c r="N59" s="1067"/>
      <c r="O59" s="1067"/>
      <c r="P59" s="1068"/>
      <c r="Q59" s="1069"/>
      <c r="R59" s="1061"/>
      <c r="S59" s="1061"/>
      <c r="T59" s="1061"/>
      <c r="U59" s="1061"/>
      <c r="V59" s="1061"/>
      <c r="W59" s="1061"/>
      <c r="X59" s="1061"/>
      <c r="Y59" s="1061"/>
      <c r="Z59" s="1061"/>
      <c r="AA59" s="1061"/>
      <c r="AB59" s="1061"/>
      <c r="AC59" s="1061"/>
      <c r="AD59" s="1061"/>
      <c r="AE59" s="1070"/>
      <c r="AF59" s="1071"/>
      <c r="AG59" s="1072"/>
      <c r="AH59" s="1072"/>
      <c r="AI59" s="1072"/>
      <c r="AJ59" s="1073"/>
      <c r="AK59" s="1060"/>
      <c r="AL59" s="1061"/>
      <c r="AM59" s="1061"/>
      <c r="AN59" s="1061"/>
      <c r="AO59" s="1061"/>
      <c r="AP59" s="1061"/>
      <c r="AQ59" s="1061"/>
      <c r="AR59" s="1061"/>
      <c r="AS59" s="1061"/>
      <c r="AT59" s="1061"/>
      <c r="AU59" s="1061"/>
      <c r="AV59" s="1061"/>
      <c r="AW59" s="1061"/>
      <c r="AX59" s="1061"/>
      <c r="AY59" s="1061"/>
      <c r="AZ59" s="1062"/>
      <c r="BA59" s="1062"/>
      <c r="BB59" s="1062"/>
      <c r="BC59" s="1062"/>
      <c r="BD59" s="1062"/>
      <c r="BE59" s="1008"/>
      <c r="BF59" s="1008"/>
      <c r="BG59" s="1008"/>
      <c r="BH59" s="1008"/>
      <c r="BI59" s="1009"/>
      <c r="BJ59" s="228"/>
      <c r="BK59" s="228"/>
      <c r="BL59" s="228"/>
      <c r="BM59" s="228"/>
      <c r="BN59" s="228"/>
      <c r="BO59" s="237"/>
      <c r="BP59" s="237"/>
      <c r="BQ59" s="234">
        <v>53</v>
      </c>
      <c r="BR59" s="235"/>
      <c r="BS59" s="1028"/>
      <c r="BT59" s="1029"/>
      <c r="BU59" s="1029"/>
      <c r="BV59" s="1029"/>
      <c r="BW59" s="1029"/>
      <c r="BX59" s="1029"/>
      <c r="BY59" s="1029"/>
      <c r="BZ59" s="1029"/>
      <c r="CA59" s="1029"/>
      <c r="CB59" s="1029"/>
      <c r="CC59" s="1029"/>
      <c r="CD59" s="1029"/>
      <c r="CE59" s="1029"/>
      <c r="CF59" s="1029"/>
      <c r="CG59" s="1050"/>
      <c r="CH59" s="1025"/>
      <c r="CI59" s="1026"/>
      <c r="CJ59" s="1026"/>
      <c r="CK59" s="1026"/>
      <c r="CL59" s="1027"/>
      <c r="CM59" s="1025"/>
      <c r="CN59" s="1026"/>
      <c r="CO59" s="1026"/>
      <c r="CP59" s="1026"/>
      <c r="CQ59" s="1027"/>
      <c r="CR59" s="1025"/>
      <c r="CS59" s="1026"/>
      <c r="CT59" s="1026"/>
      <c r="CU59" s="1026"/>
      <c r="CV59" s="1027"/>
      <c r="CW59" s="1025"/>
      <c r="CX59" s="1026"/>
      <c r="CY59" s="1026"/>
      <c r="CZ59" s="1026"/>
      <c r="DA59" s="1027"/>
      <c r="DB59" s="1025"/>
      <c r="DC59" s="1026"/>
      <c r="DD59" s="1026"/>
      <c r="DE59" s="1026"/>
      <c r="DF59" s="1027"/>
      <c r="DG59" s="1025"/>
      <c r="DH59" s="1026"/>
      <c r="DI59" s="1026"/>
      <c r="DJ59" s="1026"/>
      <c r="DK59" s="1027"/>
      <c r="DL59" s="1025"/>
      <c r="DM59" s="1026"/>
      <c r="DN59" s="1026"/>
      <c r="DO59" s="1026"/>
      <c r="DP59" s="1027"/>
      <c r="DQ59" s="1025"/>
      <c r="DR59" s="1026"/>
      <c r="DS59" s="1026"/>
      <c r="DT59" s="1026"/>
      <c r="DU59" s="1027"/>
      <c r="DV59" s="1028"/>
      <c r="DW59" s="1029"/>
      <c r="DX59" s="1029"/>
      <c r="DY59" s="1029"/>
      <c r="DZ59" s="1030"/>
      <c r="EA59" s="226"/>
    </row>
    <row r="60" spans="1:131" ht="26.25" customHeight="1" x14ac:dyDescent="0.15">
      <c r="A60" s="234">
        <v>33</v>
      </c>
      <c r="B60" s="1066"/>
      <c r="C60" s="1067"/>
      <c r="D60" s="1067"/>
      <c r="E60" s="1067"/>
      <c r="F60" s="1067"/>
      <c r="G60" s="1067"/>
      <c r="H60" s="1067"/>
      <c r="I60" s="1067"/>
      <c r="J60" s="1067"/>
      <c r="K60" s="1067"/>
      <c r="L60" s="1067"/>
      <c r="M60" s="1067"/>
      <c r="N60" s="1067"/>
      <c r="O60" s="1067"/>
      <c r="P60" s="1068"/>
      <c r="Q60" s="1069"/>
      <c r="R60" s="1061"/>
      <c r="S60" s="1061"/>
      <c r="T60" s="1061"/>
      <c r="U60" s="1061"/>
      <c r="V60" s="1061"/>
      <c r="W60" s="1061"/>
      <c r="X60" s="1061"/>
      <c r="Y60" s="1061"/>
      <c r="Z60" s="1061"/>
      <c r="AA60" s="1061"/>
      <c r="AB60" s="1061"/>
      <c r="AC60" s="1061"/>
      <c r="AD60" s="1061"/>
      <c r="AE60" s="1070"/>
      <c r="AF60" s="1071"/>
      <c r="AG60" s="1072"/>
      <c r="AH60" s="1072"/>
      <c r="AI60" s="1072"/>
      <c r="AJ60" s="1073"/>
      <c r="AK60" s="1060"/>
      <c r="AL60" s="1061"/>
      <c r="AM60" s="1061"/>
      <c r="AN60" s="1061"/>
      <c r="AO60" s="1061"/>
      <c r="AP60" s="1061"/>
      <c r="AQ60" s="1061"/>
      <c r="AR60" s="1061"/>
      <c r="AS60" s="1061"/>
      <c r="AT60" s="1061"/>
      <c r="AU60" s="1061"/>
      <c r="AV60" s="1061"/>
      <c r="AW60" s="1061"/>
      <c r="AX60" s="1061"/>
      <c r="AY60" s="1061"/>
      <c r="AZ60" s="1062"/>
      <c r="BA60" s="1062"/>
      <c r="BB60" s="1062"/>
      <c r="BC60" s="1062"/>
      <c r="BD60" s="1062"/>
      <c r="BE60" s="1008"/>
      <c r="BF60" s="1008"/>
      <c r="BG60" s="1008"/>
      <c r="BH60" s="1008"/>
      <c r="BI60" s="1009"/>
      <c r="BJ60" s="228"/>
      <c r="BK60" s="228"/>
      <c r="BL60" s="228"/>
      <c r="BM60" s="228"/>
      <c r="BN60" s="228"/>
      <c r="BO60" s="237"/>
      <c r="BP60" s="237"/>
      <c r="BQ60" s="234">
        <v>54</v>
      </c>
      <c r="BR60" s="235"/>
      <c r="BS60" s="1028"/>
      <c r="BT60" s="1029"/>
      <c r="BU60" s="1029"/>
      <c r="BV60" s="1029"/>
      <c r="BW60" s="1029"/>
      <c r="BX60" s="1029"/>
      <c r="BY60" s="1029"/>
      <c r="BZ60" s="1029"/>
      <c r="CA60" s="1029"/>
      <c r="CB60" s="1029"/>
      <c r="CC60" s="1029"/>
      <c r="CD60" s="1029"/>
      <c r="CE60" s="1029"/>
      <c r="CF60" s="1029"/>
      <c r="CG60" s="1050"/>
      <c r="CH60" s="1025"/>
      <c r="CI60" s="1026"/>
      <c r="CJ60" s="1026"/>
      <c r="CK60" s="1026"/>
      <c r="CL60" s="1027"/>
      <c r="CM60" s="1025"/>
      <c r="CN60" s="1026"/>
      <c r="CO60" s="1026"/>
      <c r="CP60" s="1026"/>
      <c r="CQ60" s="1027"/>
      <c r="CR60" s="1025"/>
      <c r="CS60" s="1026"/>
      <c r="CT60" s="1026"/>
      <c r="CU60" s="1026"/>
      <c r="CV60" s="1027"/>
      <c r="CW60" s="1025"/>
      <c r="CX60" s="1026"/>
      <c r="CY60" s="1026"/>
      <c r="CZ60" s="1026"/>
      <c r="DA60" s="1027"/>
      <c r="DB60" s="1025"/>
      <c r="DC60" s="1026"/>
      <c r="DD60" s="1026"/>
      <c r="DE60" s="1026"/>
      <c r="DF60" s="1027"/>
      <c r="DG60" s="1025"/>
      <c r="DH60" s="1026"/>
      <c r="DI60" s="1026"/>
      <c r="DJ60" s="1026"/>
      <c r="DK60" s="1027"/>
      <c r="DL60" s="1025"/>
      <c r="DM60" s="1026"/>
      <c r="DN60" s="1026"/>
      <c r="DO60" s="1026"/>
      <c r="DP60" s="1027"/>
      <c r="DQ60" s="1025"/>
      <c r="DR60" s="1026"/>
      <c r="DS60" s="1026"/>
      <c r="DT60" s="1026"/>
      <c r="DU60" s="1027"/>
      <c r="DV60" s="1028"/>
      <c r="DW60" s="1029"/>
      <c r="DX60" s="1029"/>
      <c r="DY60" s="1029"/>
      <c r="DZ60" s="1030"/>
      <c r="EA60" s="226"/>
    </row>
    <row r="61" spans="1:131" ht="26.25" customHeight="1" thickBot="1" x14ac:dyDescent="0.2">
      <c r="A61" s="234">
        <v>34</v>
      </c>
      <c r="B61" s="1066"/>
      <c r="C61" s="1067"/>
      <c r="D61" s="1067"/>
      <c r="E61" s="1067"/>
      <c r="F61" s="1067"/>
      <c r="G61" s="1067"/>
      <c r="H61" s="1067"/>
      <c r="I61" s="1067"/>
      <c r="J61" s="1067"/>
      <c r="K61" s="1067"/>
      <c r="L61" s="1067"/>
      <c r="M61" s="1067"/>
      <c r="N61" s="1067"/>
      <c r="O61" s="1067"/>
      <c r="P61" s="1068"/>
      <c r="Q61" s="1069"/>
      <c r="R61" s="1061"/>
      <c r="S61" s="1061"/>
      <c r="T61" s="1061"/>
      <c r="U61" s="1061"/>
      <c r="V61" s="1061"/>
      <c r="W61" s="1061"/>
      <c r="X61" s="1061"/>
      <c r="Y61" s="1061"/>
      <c r="Z61" s="1061"/>
      <c r="AA61" s="1061"/>
      <c r="AB61" s="1061"/>
      <c r="AC61" s="1061"/>
      <c r="AD61" s="1061"/>
      <c r="AE61" s="1070"/>
      <c r="AF61" s="1071"/>
      <c r="AG61" s="1072"/>
      <c r="AH61" s="1072"/>
      <c r="AI61" s="1072"/>
      <c r="AJ61" s="1073"/>
      <c r="AK61" s="1060"/>
      <c r="AL61" s="1061"/>
      <c r="AM61" s="1061"/>
      <c r="AN61" s="1061"/>
      <c r="AO61" s="1061"/>
      <c r="AP61" s="1061"/>
      <c r="AQ61" s="1061"/>
      <c r="AR61" s="1061"/>
      <c r="AS61" s="1061"/>
      <c r="AT61" s="1061"/>
      <c r="AU61" s="1061"/>
      <c r="AV61" s="1061"/>
      <c r="AW61" s="1061"/>
      <c r="AX61" s="1061"/>
      <c r="AY61" s="1061"/>
      <c r="AZ61" s="1062"/>
      <c r="BA61" s="1062"/>
      <c r="BB61" s="1062"/>
      <c r="BC61" s="1062"/>
      <c r="BD61" s="1062"/>
      <c r="BE61" s="1008"/>
      <c r="BF61" s="1008"/>
      <c r="BG61" s="1008"/>
      <c r="BH61" s="1008"/>
      <c r="BI61" s="1009"/>
      <c r="BJ61" s="228"/>
      <c r="BK61" s="228"/>
      <c r="BL61" s="228"/>
      <c r="BM61" s="228"/>
      <c r="BN61" s="228"/>
      <c r="BO61" s="237"/>
      <c r="BP61" s="237"/>
      <c r="BQ61" s="234">
        <v>55</v>
      </c>
      <c r="BR61" s="235"/>
      <c r="BS61" s="1028"/>
      <c r="BT61" s="1029"/>
      <c r="BU61" s="1029"/>
      <c r="BV61" s="1029"/>
      <c r="BW61" s="1029"/>
      <c r="BX61" s="1029"/>
      <c r="BY61" s="1029"/>
      <c r="BZ61" s="1029"/>
      <c r="CA61" s="1029"/>
      <c r="CB61" s="1029"/>
      <c r="CC61" s="1029"/>
      <c r="CD61" s="1029"/>
      <c r="CE61" s="1029"/>
      <c r="CF61" s="1029"/>
      <c r="CG61" s="1050"/>
      <c r="CH61" s="1025"/>
      <c r="CI61" s="1026"/>
      <c r="CJ61" s="1026"/>
      <c r="CK61" s="1026"/>
      <c r="CL61" s="1027"/>
      <c r="CM61" s="1025"/>
      <c r="CN61" s="1026"/>
      <c r="CO61" s="1026"/>
      <c r="CP61" s="1026"/>
      <c r="CQ61" s="1027"/>
      <c r="CR61" s="1025"/>
      <c r="CS61" s="1026"/>
      <c r="CT61" s="1026"/>
      <c r="CU61" s="1026"/>
      <c r="CV61" s="1027"/>
      <c r="CW61" s="1025"/>
      <c r="CX61" s="1026"/>
      <c r="CY61" s="1026"/>
      <c r="CZ61" s="1026"/>
      <c r="DA61" s="1027"/>
      <c r="DB61" s="1025"/>
      <c r="DC61" s="1026"/>
      <c r="DD61" s="1026"/>
      <c r="DE61" s="1026"/>
      <c r="DF61" s="1027"/>
      <c r="DG61" s="1025"/>
      <c r="DH61" s="1026"/>
      <c r="DI61" s="1026"/>
      <c r="DJ61" s="1026"/>
      <c r="DK61" s="1027"/>
      <c r="DL61" s="1025"/>
      <c r="DM61" s="1026"/>
      <c r="DN61" s="1026"/>
      <c r="DO61" s="1026"/>
      <c r="DP61" s="1027"/>
      <c r="DQ61" s="1025"/>
      <c r="DR61" s="1026"/>
      <c r="DS61" s="1026"/>
      <c r="DT61" s="1026"/>
      <c r="DU61" s="1027"/>
      <c r="DV61" s="1028"/>
      <c r="DW61" s="1029"/>
      <c r="DX61" s="1029"/>
      <c r="DY61" s="1029"/>
      <c r="DZ61" s="1030"/>
      <c r="EA61" s="226"/>
    </row>
    <row r="62" spans="1:131" ht="26.25" customHeight="1" x14ac:dyDescent="0.15">
      <c r="A62" s="234">
        <v>35</v>
      </c>
      <c r="B62" s="1066"/>
      <c r="C62" s="1067"/>
      <c r="D62" s="1067"/>
      <c r="E62" s="1067"/>
      <c r="F62" s="1067"/>
      <c r="G62" s="1067"/>
      <c r="H62" s="1067"/>
      <c r="I62" s="1067"/>
      <c r="J62" s="1067"/>
      <c r="K62" s="1067"/>
      <c r="L62" s="1067"/>
      <c r="M62" s="1067"/>
      <c r="N62" s="1067"/>
      <c r="O62" s="1067"/>
      <c r="P62" s="1068"/>
      <c r="Q62" s="1069"/>
      <c r="R62" s="1061"/>
      <c r="S62" s="1061"/>
      <c r="T62" s="1061"/>
      <c r="U62" s="1061"/>
      <c r="V62" s="1061"/>
      <c r="W62" s="1061"/>
      <c r="X62" s="1061"/>
      <c r="Y62" s="1061"/>
      <c r="Z62" s="1061"/>
      <c r="AA62" s="1061"/>
      <c r="AB62" s="1061"/>
      <c r="AC62" s="1061"/>
      <c r="AD62" s="1061"/>
      <c r="AE62" s="1070"/>
      <c r="AF62" s="1071"/>
      <c r="AG62" s="1072"/>
      <c r="AH62" s="1072"/>
      <c r="AI62" s="1072"/>
      <c r="AJ62" s="1073"/>
      <c r="AK62" s="1060"/>
      <c r="AL62" s="1061"/>
      <c r="AM62" s="1061"/>
      <c r="AN62" s="1061"/>
      <c r="AO62" s="1061"/>
      <c r="AP62" s="1061"/>
      <c r="AQ62" s="1061"/>
      <c r="AR62" s="1061"/>
      <c r="AS62" s="1061"/>
      <c r="AT62" s="1061"/>
      <c r="AU62" s="1061"/>
      <c r="AV62" s="1061"/>
      <c r="AW62" s="1061"/>
      <c r="AX62" s="1061"/>
      <c r="AY62" s="1061"/>
      <c r="AZ62" s="1062"/>
      <c r="BA62" s="1062"/>
      <c r="BB62" s="1062"/>
      <c r="BC62" s="1062"/>
      <c r="BD62" s="1062"/>
      <c r="BE62" s="1008"/>
      <c r="BF62" s="1008"/>
      <c r="BG62" s="1008"/>
      <c r="BH62" s="1008"/>
      <c r="BI62" s="1009"/>
      <c r="BJ62" s="1063" t="s">
        <v>405</v>
      </c>
      <c r="BK62" s="1064"/>
      <c r="BL62" s="1064"/>
      <c r="BM62" s="1064"/>
      <c r="BN62" s="1065"/>
      <c r="BO62" s="237"/>
      <c r="BP62" s="237"/>
      <c r="BQ62" s="234">
        <v>56</v>
      </c>
      <c r="BR62" s="235"/>
      <c r="BS62" s="1028"/>
      <c r="BT62" s="1029"/>
      <c r="BU62" s="1029"/>
      <c r="BV62" s="1029"/>
      <c r="BW62" s="1029"/>
      <c r="BX62" s="1029"/>
      <c r="BY62" s="1029"/>
      <c r="BZ62" s="1029"/>
      <c r="CA62" s="1029"/>
      <c r="CB62" s="1029"/>
      <c r="CC62" s="1029"/>
      <c r="CD62" s="1029"/>
      <c r="CE62" s="1029"/>
      <c r="CF62" s="1029"/>
      <c r="CG62" s="1050"/>
      <c r="CH62" s="1025"/>
      <c r="CI62" s="1026"/>
      <c r="CJ62" s="1026"/>
      <c r="CK62" s="1026"/>
      <c r="CL62" s="1027"/>
      <c r="CM62" s="1025"/>
      <c r="CN62" s="1026"/>
      <c r="CO62" s="1026"/>
      <c r="CP62" s="1026"/>
      <c r="CQ62" s="1027"/>
      <c r="CR62" s="1025"/>
      <c r="CS62" s="1026"/>
      <c r="CT62" s="1026"/>
      <c r="CU62" s="1026"/>
      <c r="CV62" s="1027"/>
      <c r="CW62" s="1025"/>
      <c r="CX62" s="1026"/>
      <c r="CY62" s="1026"/>
      <c r="CZ62" s="1026"/>
      <c r="DA62" s="1027"/>
      <c r="DB62" s="1025"/>
      <c r="DC62" s="1026"/>
      <c r="DD62" s="1026"/>
      <c r="DE62" s="1026"/>
      <c r="DF62" s="1027"/>
      <c r="DG62" s="1025"/>
      <c r="DH62" s="1026"/>
      <c r="DI62" s="1026"/>
      <c r="DJ62" s="1026"/>
      <c r="DK62" s="1027"/>
      <c r="DL62" s="1025"/>
      <c r="DM62" s="1026"/>
      <c r="DN62" s="1026"/>
      <c r="DO62" s="1026"/>
      <c r="DP62" s="1027"/>
      <c r="DQ62" s="1025"/>
      <c r="DR62" s="1026"/>
      <c r="DS62" s="1026"/>
      <c r="DT62" s="1026"/>
      <c r="DU62" s="1027"/>
      <c r="DV62" s="1028"/>
      <c r="DW62" s="1029"/>
      <c r="DX62" s="1029"/>
      <c r="DY62" s="1029"/>
      <c r="DZ62" s="1030"/>
      <c r="EA62" s="226"/>
    </row>
    <row r="63" spans="1:131" ht="26.25" customHeight="1" thickBot="1" x14ac:dyDescent="0.2">
      <c r="A63" s="236" t="s">
        <v>388</v>
      </c>
      <c r="B63" s="973" t="s">
        <v>406</v>
      </c>
      <c r="C63" s="974"/>
      <c r="D63" s="974"/>
      <c r="E63" s="974"/>
      <c r="F63" s="974"/>
      <c r="G63" s="974"/>
      <c r="H63" s="974"/>
      <c r="I63" s="974"/>
      <c r="J63" s="974"/>
      <c r="K63" s="974"/>
      <c r="L63" s="974"/>
      <c r="M63" s="974"/>
      <c r="N63" s="974"/>
      <c r="O63" s="974"/>
      <c r="P63" s="984"/>
      <c r="Q63" s="998"/>
      <c r="R63" s="999"/>
      <c r="S63" s="999"/>
      <c r="T63" s="999"/>
      <c r="U63" s="999"/>
      <c r="V63" s="999"/>
      <c r="W63" s="999"/>
      <c r="X63" s="999"/>
      <c r="Y63" s="999"/>
      <c r="Z63" s="999"/>
      <c r="AA63" s="999"/>
      <c r="AB63" s="999"/>
      <c r="AC63" s="999"/>
      <c r="AD63" s="999"/>
      <c r="AE63" s="1056"/>
      <c r="AF63" s="1057">
        <v>0</v>
      </c>
      <c r="AG63" s="995"/>
      <c r="AH63" s="995"/>
      <c r="AI63" s="995"/>
      <c r="AJ63" s="1058"/>
      <c r="AK63" s="1059"/>
      <c r="AL63" s="999"/>
      <c r="AM63" s="999"/>
      <c r="AN63" s="999"/>
      <c r="AO63" s="999"/>
      <c r="AP63" s="995">
        <v>16</v>
      </c>
      <c r="AQ63" s="995"/>
      <c r="AR63" s="995"/>
      <c r="AS63" s="995"/>
      <c r="AT63" s="995"/>
      <c r="AU63" s="995">
        <v>16</v>
      </c>
      <c r="AV63" s="995"/>
      <c r="AW63" s="995"/>
      <c r="AX63" s="995"/>
      <c r="AY63" s="995"/>
      <c r="AZ63" s="1053"/>
      <c r="BA63" s="1053"/>
      <c r="BB63" s="1053"/>
      <c r="BC63" s="1053"/>
      <c r="BD63" s="1053"/>
      <c r="BE63" s="996" t="s">
        <v>575</v>
      </c>
      <c r="BF63" s="996"/>
      <c r="BG63" s="996"/>
      <c r="BH63" s="996"/>
      <c r="BI63" s="997"/>
      <c r="BJ63" s="1054" t="s">
        <v>131</v>
      </c>
      <c r="BK63" s="989"/>
      <c r="BL63" s="989"/>
      <c r="BM63" s="989"/>
      <c r="BN63" s="1055"/>
      <c r="BO63" s="237"/>
      <c r="BP63" s="237"/>
      <c r="BQ63" s="234">
        <v>57</v>
      </c>
      <c r="BR63" s="235"/>
      <c r="BS63" s="1028"/>
      <c r="BT63" s="1029"/>
      <c r="BU63" s="1029"/>
      <c r="BV63" s="1029"/>
      <c r="BW63" s="1029"/>
      <c r="BX63" s="1029"/>
      <c r="BY63" s="1029"/>
      <c r="BZ63" s="1029"/>
      <c r="CA63" s="1029"/>
      <c r="CB63" s="1029"/>
      <c r="CC63" s="1029"/>
      <c r="CD63" s="1029"/>
      <c r="CE63" s="1029"/>
      <c r="CF63" s="1029"/>
      <c r="CG63" s="1050"/>
      <c r="CH63" s="1025"/>
      <c r="CI63" s="1026"/>
      <c r="CJ63" s="1026"/>
      <c r="CK63" s="1026"/>
      <c r="CL63" s="1027"/>
      <c r="CM63" s="1025"/>
      <c r="CN63" s="1026"/>
      <c r="CO63" s="1026"/>
      <c r="CP63" s="1026"/>
      <c r="CQ63" s="1027"/>
      <c r="CR63" s="1025"/>
      <c r="CS63" s="1026"/>
      <c r="CT63" s="1026"/>
      <c r="CU63" s="1026"/>
      <c r="CV63" s="1027"/>
      <c r="CW63" s="1025"/>
      <c r="CX63" s="1026"/>
      <c r="CY63" s="1026"/>
      <c r="CZ63" s="1026"/>
      <c r="DA63" s="1027"/>
      <c r="DB63" s="1025"/>
      <c r="DC63" s="1026"/>
      <c r="DD63" s="1026"/>
      <c r="DE63" s="1026"/>
      <c r="DF63" s="1027"/>
      <c r="DG63" s="1025"/>
      <c r="DH63" s="1026"/>
      <c r="DI63" s="1026"/>
      <c r="DJ63" s="1026"/>
      <c r="DK63" s="1027"/>
      <c r="DL63" s="1025"/>
      <c r="DM63" s="1026"/>
      <c r="DN63" s="1026"/>
      <c r="DO63" s="1026"/>
      <c r="DP63" s="1027"/>
      <c r="DQ63" s="1025"/>
      <c r="DR63" s="1026"/>
      <c r="DS63" s="1026"/>
      <c r="DT63" s="1026"/>
      <c r="DU63" s="1027"/>
      <c r="DV63" s="1028"/>
      <c r="DW63" s="1029"/>
      <c r="DX63" s="1029"/>
      <c r="DY63" s="1029"/>
      <c r="DZ63" s="1030"/>
      <c r="EA63" s="226"/>
    </row>
    <row r="64" spans="1:131" ht="26.25" customHeight="1" x14ac:dyDescent="0.15">
      <c r="A64" s="237"/>
      <c r="B64" s="237"/>
      <c r="C64" s="237"/>
      <c r="D64" s="237"/>
      <c r="E64" s="237"/>
      <c r="F64" s="237"/>
      <c r="G64" s="237"/>
      <c r="H64" s="237"/>
      <c r="I64" s="237"/>
      <c r="J64" s="237"/>
      <c r="K64" s="237"/>
      <c r="L64" s="237"/>
      <c r="M64" s="237"/>
      <c r="N64" s="237"/>
      <c r="O64" s="237"/>
      <c r="P64" s="237"/>
      <c r="Q64" s="237"/>
      <c r="R64" s="237"/>
      <c r="S64" s="237"/>
      <c r="T64" s="237"/>
      <c r="U64" s="237"/>
      <c r="V64" s="237"/>
      <c r="W64" s="237"/>
      <c r="X64" s="237"/>
      <c r="Y64" s="237"/>
      <c r="Z64" s="237"/>
      <c r="AA64" s="237"/>
      <c r="AB64" s="237"/>
      <c r="AC64" s="237"/>
      <c r="AD64" s="237"/>
      <c r="AE64" s="237"/>
      <c r="AF64" s="237"/>
      <c r="AG64" s="237"/>
      <c r="AH64" s="237"/>
      <c r="AI64" s="237"/>
      <c r="AJ64" s="237"/>
      <c r="AK64" s="237"/>
      <c r="AL64" s="237"/>
      <c r="AM64" s="237"/>
      <c r="AN64" s="237"/>
      <c r="AO64" s="237"/>
      <c r="AP64" s="237"/>
      <c r="AQ64" s="237"/>
      <c r="AR64" s="237"/>
      <c r="AS64" s="237"/>
      <c r="AT64" s="237"/>
      <c r="AU64" s="237"/>
      <c r="AV64" s="237"/>
      <c r="AW64" s="237"/>
      <c r="AX64" s="237"/>
      <c r="AY64" s="237"/>
      <c r="AZ64" s="237"/>
      <c r="BA64" s="237"/>
      <c r="BB64" s="237"/>
      <c r="BC64" s="237"/>
      <c r="BD64" s="237"/>
      <c r="BE64" s="237"/>
      <c r="BF64" s="237"/>
      <c r="BG64" s="237"/>
      <c r="BH64" s="237"/>
      <c r="BI64" s="237"/>
      <c r="BJ64" s="237"/>
      <c r="BK64" s="237"/>
      <c r="BL64" s="237"/>
      <c r="BM64" s="237"/>
      <c r="BN64" s="237"/>
      <c r="BO64" s="237"/>
      <c r="BP64" s="237"/>
      <c r="BQ64" s="234">
        <v>58</v>
      </c>
      <c r="BR64" s="235"/>
      <c r="BS64" s="1028"/>
      <c r="BT64" s="1029"/>
      <c r="BU64" s="1029"/>
      <c r="BV64" s="1029"/>
      <c r="BW64" s="1029"/>
      <c r="BX64" s="1029"/>
      <c r="BY64" s="1029"/>
      <c r="BZ64" s="1029"/>
      <c r="CA64" s="1029"/>
      <c r="CB64" s="1029"/>
      <c r="CC64" s="1029"/>
      <c r="CD64" s="1029"/>
      <c r="CE64" s="1029"/>
      <c r="CF64" s="1029"/>
      <c r="CG64" s="1050"/>
      <c r="CH64" s="1025"/>
      <c r="CI64" s="1026"/>
      <c r="CJ64" s="1026"/>
      <c r="CK64" s="1026"/>
      <c r="CL64" s="1027"/>
      <c r="CM64" s="1025"/>
      <c r="CN64" s="1026"/>
      <c r="CO64" s="1026"/>
      <c r="CP64" s="1026"/>
      <c r="CQ64" s="1027"/>
      <c r="CR64" s="1025"/>
      <c r="CS64" s="1026"/>
      <c r="CT64" s="1026"/>
      <c r="CU64" s="1026"/>
      <c r="CV64" s="1027"/>
      <c r="CW64" s="1025"/>
      <c r="CX64" s="1026"/>
      <c r="CY64" s="1026"/>
      <c r="CZ64" s="1026"/>
      <c r="DA64" s="1027"/>
      <c r="DB64" s="1025"/>
      <c r="DC64" s="1026"/>
      <c r="DD64" s="1026"/>
      <c r="DE64" s="1026"/>
      <c r="DF64" s="1027"/>
      <c r="DG64" s="1025"/>
      <c r="DH64" s="1026"/>
      <c r="DI64" s="1026"/>
      <c r="DJ64" s="1026"/>
      <c r="DK64" s="1027"/>
      <c r="DL64" s="1025"/>
      <c r="DM64" s="1026"/>
      <c r="DN64" s="1026"/>
      <c r="DO64" s="1026"/>
      <c r="DP64" s="1027"/>
      <c r="DQ64" s="1025"/>
      <c r="DR64" s="1026"/>
      <c r="DS64" s="1026"/>
      <c r="DT64" s="1026"/>
      <c r="DU64" s="1027"/>
      <c r="DV64" s="1028"/>
      <c r="DW64" s="1029"/>
      <c r="DX64" s="1029"/>
      <c r="DY64" s="1029"/>
      <c r="DZ64" s="1030"/>
      <c r="EA64" s="226"/>
    </row>
    <row r="65" spans="1:131" ht="26.25" customHeight="1" thickBot="1" x14ac:dyDescent="0.2">
      <c r="A65" s="228" t="s">
        <v>408</v>
      </c>
      <c r="B65" s="228"/>
      <c r="C65" s="228"/>
      <c r="D65" s="228"/>
      <c r="E65" s="228"/>
      <c r="F65" s="228"/>
      <c r="G65" s="228"/>
      <c r="H65" s="228"/>
      <c r="I65" s="228"/>
      <c r="J65" s="228"/>
      <c r="K65" s="228"/>
      <c r="L65" s="228"/>
      <c r="M65" s="228"/>
      <c r="N65" s="228"/>
      <c r="O65" s="228"/>
      <c r="P65" s="228"/>
      <c r="Q65" s="228"/>
      <c r="R65" s="228"/>
      <c r="S65" s="228"/>
      <c r="T65" s="228"/>
      <c r="U65" s="228"/>
      <c r="V65" s="228"/>
      <c r="W65" s="228"/>
      <c r="X65" s="228"/>
      <c r="Y65" s="228"/>
      <c r="Z65" s="228"/>
      <c r="AA65" s="228"/>
      <c r="AB65" s="228"/>
      <c r="AC65" s="228"/>
      <c r="AD65" s="228"/>
      <c r="AE65" s="228"/>
      <c r="AF65" s="228"/>
      <c r="AG65" s="228"/>
      <c r="AH65" s="228"/>
      <c r="AI65" s="228"/>
      <c r="AJ65" s="228"/>
      <c r="AK65" s="228"/>
      <c r="AL65" s="228"/>
      <c r="AM65" s="228"/>
      <c r="AN65" s="228"/>
      <c r="AO65" s="228"/>
      <c r="AP65" s="228"/>
      <c r="AQ65" s="228"/>
      <c r="AR65" s="228"/>
      <c r="AS65" s="228"/>
      <c r="AT65" s="228"/>
      <c r="AU65" s="228"/>
      <c r="AV65" s="228"/>
      <c r="AW65" s="228"/>
      <c r="AX65" s="228"/>
      <c r="AY65" s="228"/>
      <c r="AZ65" s="228"/>
      <c r="BA65" s="228"/>
      <c r="BB65" s="228"/>
      <c r="BC65" s="228"/>
      <c r="BD65" s="228"/>
      <c r="BE65" s="237"/>
      <c r="BF65" s="237"/>
      <c r="BG65" s="237"/>
      <c r="BH65" s="237"/>
      <c r="BI65" s="237"/>
      <c r="BJ65" s="237"/>
      <c r="BK65" s="237"/>
      <c r="BL65" s="237"/>
      <c r="BM65" s="237"/>
      <c r="BN65" s="237"/>
      <c r="BO65" s="237"/>
      <c r="BP65" s="237"/>
      <c r="BQ65" s="234">
        <v>59</v>
      </c>
      <c r="BR65" s="235"/>
      <c r="BS65" s="1028"/>
      <c r="BT65" s="1029"/>
      <c r="BU65" s="1029"/>
      <c r="BV65" s="1029"/>
      <c r="BW65" s="1029"/>
      <c r="BX65" s="1029"/>
      <c r="BY65" s="1029"/>
      <c r="BZ65" s="1029"/>
      <c r="CA65" s="1029"/>
      <c r="CB65" s="1029"/>
      <c r="CC65" s="1029"/>
      <c r="CD65" s="1029"/>
      <c r="CE65" s="1029"/>
      <c r="CF65" s="1029"/>
      <c r="CG65" s="1050"/>
      <c r="CH65" s="1025"/>
      <c r="CI65" s="1026"/>
      <c r="CJ65" s="1026"/>
      <c r="CK65" s="1026"/>
      <c r="CL65" s="1027"/>
      <c r="CM65" s="1025"/>
      <c r="CN65" s="1026"/>
      <c r="CO65" s="1026"/>
      <c r="CP65" s="1026"/>
      <c r="CQ65" s="1027"/>
      <c r="CR65" s="1025"/>
      <c r="CS65" s="1026"/>
      <c r="CT65" s="1026"/>
      <c r="CU65" s="1026"/>
      <c r="CV65" s="1027"/>
      <c r="CW65" s="1025"/>
      <c r="CX65" s="1026"/>
      <c r="CY65" s="1026"/>
      <c r="CZ65" s="1026"/>
      <c r="DA65" s="1027"/>
      <c r="DB65" s="1025"/>
      <c r="DC65" s="1026"/>
      <c r="DD65" s="1026"/>
      <c r="DE65" s="1026"/>
      <c r="DF65" s="1027"/>
      <c r="DG65" s="1025"/>
      <c r="DH65" s="1026"/>
      <c r="DI65" s="1026"/>
      <c r="DJ65" s="1026"/>
      <c r="DK65" s="1027"/>
      <c r="DL65" s="1025"/>
      <c r="DM65" s="1026"/>
      <c r="DN65" s="1026"/>
      <c r="DO65" s="1026"/>
      <c r="DP65" s="1027"/>
      <c r="DQ65" s="1025"/>
      <c r="DR65" s="1026"/>
      <c r="DS65" s="1026"/>
      <c r="DT65" s="1026"/>
      <c r="DU65" s="1027"/>
      <c r="DV65" s="1028"/>
      <c r="DW65" s="1029"/>
      <c r="DX65" s="1029"/>
      <c r="DY65" s="1029"/>
      <c r="DZ65" s="1030"/>
      <c r="EA65" s="226"/>
    </row>
    <row r="66" spans="1:131" ht="26.25" customHeight="1" x14ac:dyDescent="0.15">
      <c r="A66" s="1031" t="s">
        <v>409</v>
      </c>
      <c r="B66" s="1032"/>
      <c r="C66" s="1032"/>
      <c r="D66" s="1032"/>
      <c r="E66" s="1032"/>
      <c r="F66" s="1032"/>
      <c r="G66" s="1032"/>
      <c r="H66" s="1032"/>
      <c r="I66" s="1032"/>
      <c r="J66" s="1032"/>
      <c r="K66" s="1032"/>
      <c r="L66" s="1032"/>
      <c r="M66" s="1032"/>
      <c r="N66" s="1032"/>
      <c r="O66" s="1032"/>
      <c r="P66" s="1033"/>
      <c r="Q66" s="1037" t="s">
        <v>393</v>
      </c>
      <c r="R66" s="1038"/>
      <c r="S66" s="1038"/>
      <c r="T66" s="1038"/>
      <c r="U66" s="1039"/>
      <c r="V66" s="1037" t="s">
        <v>394</v>
      </c>
      <c r="W66" s="1038"/>
      <c r="X66" s="1038"/>
      <c r="Y66" s="1038"/>
      <c r="Z66" s="1039"/>
      <c r="AA66" s="1037" t="s">
        <v>410</v>
      </c>
      <c r="AB66" s="1038"/>
      <c r="AC66" s="1038"/>
      <c r="AD66" s="1038"/>
      <c r="AE66" s="1039"/>
      <c r="AF66" s="1043" t="s">
        <v>411</v>
      </c>
      <c r="AG66" s="1044"/>
      <c r="AH66" s="1044"/>
      <c r="AI66" s="1044"/>
      <c r="AJ66" s="1045"/>
      <c r="AK66" s="1037" t="s">
        <v>412</v>
      </c>
      <c r="AL66" s="1032"/>
      <c r="AM66" s="1032"/>
      <c r="AN66" s="1032"/>
      <c r="AO66" s="1033"/>
      <c r="AP66" s="1037" t="s">
        <v>398</v>
      </c>
      <c r="AQ66" s="1038"/>
      <c r="AR66" s="1038"/>
      <c r="AS66" s="1038"/>
      <c r="AT66" s="1039"/>
      <c r="AU66" s="1037" t="s">
        <v>413</v>
      </c>
      <c r="AV66" s="1038"/>
      <c r="AW66" s="1038"/>
      <c r="AX66" s="1038"/>
      <c r="AY66" s="1039"/>
      <c r="AZ66" s="1037" t="s">
        <v>376</v>
      </c>
      <c r="BA66" s="1038"/>
      <c r="BB66" s="1038"/>
      <c r="BC66" s="1038"/>
      <c r="BD66" s="1051"/>
      <c r="BE66" s="237"/>
      <c r="BF66" s="237"/>
      <c r="BG66" s="237"/>
      <c r="BH66" s="237"/>
      <c r="BI66" s="237"/>
      <c r="BJ66" s="237"/>
      <c r="BK66" s="237"/>
      <c r="BL66" s="237"/>
      <c r="BM66" s="237"/>
      <c r="BN66" s="237"/>
      <c r="BO66" s="237"/>
      <c r="BP66" s="237"/>
      <c r="BQ66" s="234">
        <v>60</v>
      </c>
      <c r="BR66" s="239"/>
      <c r="BS66" s="981"/>
      <c r="BT66" s="982"/>
      <c r="BU66" s="982"/>
      <c r="BV66" s="982"/>
      <c r="BW66" s="982"/>
      <c r="BX66" s="982"/>
      <c r="BY66" s="982"/>
      <c r="BZ66" s="982"/>
      <c r="CA66" s="982"/>
      <c r="CB66" s="982"/>
      <c r="CC66" s="982"/>
      <c r="CD66" s="982"/>
      <c r="CE66" s="982"/>
      <c r="CF66" s="982"/>
      <c r="CG66" s="991"/>
      <c r="CH66" s="992"/>
      <c r="CI66" s="993"/>
      <c r="CJ66" s="993"/>
      <c r="CK66" s="993"/>
      <c r="CL66" s="994"/>
      <c r="CM66" s="992"/>
      <c r="CN66" s="993"/>
      <c r="CO66" s="993"/>
      <c r="CP66" s="993"/>
      <c r="CQ66" s="994"/>
      <c r="CR66" s="992"/>
      <c r="CS66" s="993"/>
      <c r="CT66" s="993"/>
      <c r="CU66" s="993"/>
      <c r="CV66" s="994"/>
      <c r="CW66" s="992"/>
      <c r="CX66" s="993"/>
      <c r="CY66" s="993"/>
      <c r="CZ66" s="993"/>
      <c r="DA66" s="994"/>
      <c r="DB66" s="992"/>
      <c r="DC66" s="993"/>
      <c r="DD66" s="993"/>
      <c r="DE66" s="993"/>
      <c r="DF66" s="994"/>
      <c r="DG66" s="992"/>
      <c r="DH66" s="993"/>
      <c r="DI66" s="993"/>
      <c r="DJ66" s="993"/>
      <c r="DK66" s="994"/>
      <c r="DL66" s="992"/>
      <c r="DM66" s="993"/>
      <c r="DN66" s="993"/>
      <c r="DO66" s="993"/>
      <c r="DP66" s="994"/>
      <c r="DQ66" s="992"/>
      <c r="DR66" s="993"/>
      <c r="DS66" s="993"/>
      <c r="DT66" s="993"/>
      <c r="DU66" s="994"/>
      <c r="DV66" s="981"/>
      <c r="DW66" s="982"/>
      <c r="DX66" s="982"/>
      <c r="DY66" s="982"/>
      <c r="DZ66" s="983"/>
      <c r="EA66" s="226"/>
    </row>
    <row r="67" spans="1:131" ht="26.25" customHeight="1" thickBot="1" x14ac:dyDescent="0.2">
      <c r="A67" s="1034"/>
      <c r="B67" s="1035"/>
      <c r="C67" s="1035"/>
      <c r="D67" s="1035"/>
      <c r="E67" s="1035"/>
      <c r="F67" s="1035"/>
      <c r="G67" s="1035"/>
      <c r="H67" s="1035"/>
      <c r="I67" s="1035"/>
      <c r="J67" s="1035"/>
      <c r="K67" s="1035"/>
      <c r="L67" s="1035"/>
      <c r="M67" s="1035"/>
      <c r="N67" s="1035"/>
      <c r="O67" s="1035"/>
      <c r="P67" s="1036"/>
      <c r="Q67" s="1040"/>
      <c r="R67" s="1041"/>
      <c r="S67" s="1041"/>
      <c r="T67" s="1041"/>
      <c r="U67" s="1042"/>
      <c r="V67" s="1040"/>
      <c r="W67" s="1041"/>
      <c r="X67" s="1041"/>
      <c r="Y67" s="1041"/>
      <c r="Z67" s="1042"/>
      <c r="AA67" s="1040"/>
      <c r="AB67" s="1041"/>
      <c r="AC67" s="1041"/>
      <c r="AD67" s="1041"/>
      <c r="AE67" s="1042"/>
      <c r="AF67" s="1046"/>
      <c r="AG67" s="1047"/>
      <c r="AH67" s="1047"/>
      <c r="AI67" s="1047"/>
      <c r="AJ67" s="1048"/>
      <c r="AK67" s="1049"/>
      <c r="AL67" s="1035"/>
      <c r="AM67" s="1035"/>
      <c r="AN67" s="1035"/>
      <c r="AO67" s="1036"/>
      <c r="AP67" s="1040"/>
      <c r="AQ67" s="1041"/>
      <c r="AR67" s="1041"/>
      <c r="AS67" s="1041"/>
      <c r="AT67" s="1042"/>
      <c r="AU67" s="1040"/>
      <c r="AV67" s="1041"/>
      <c r="AW67" s="1041"/>
      <c r="AX67" s="1041"/>
      <c r="AY67" s="1042"/>
      <c r="AZ67" s="1040"/>
      <c r="BA67" s="1041"/>
      <c r="BB67" s="1041"/>
      <c r="BC67" s="1041"/>
      <c r="BD67" s="1052"/>
      <c r="BE67" s="237"/>
      <c r="BF67" s="237"/>
      <c r="BG67" s="237"/>
      <c r="BH67" s="237"/>
      <c r="BI67" s="237"/>
      <c r="BJ67" s="237"/>
      <c r="BK67" s="237"/>
      <c r="BL67" s="237"/>
      <c r="BM67" s="237"/>
      <c r="BN67" s="237"/>
      <c r="BO67" s="237"/>
      <c r="BP67" s="237"/>
      <c r="BQ67" s="234">
        <v>61</v>
      </c>
      <c r="BR67" s="239"/>
      <c r="BS67" s="981"/>
      <c r="BT67" s="982"/>
      <c r="BU67" s="982"/>
      <c r="BV67" s="982"/>
      <c r="BW67" s="982"/>
      <c r="BX67" s="982"/>
      <c r="BY67" s="982"/>
      <c r="BZ67" s="982"/>
      <c r="CA67" s="982"/>
      <c r="CB67" s="982"/>
      <c r="CC67" s="982"/>
      <c r="CD67" s="982"/>
      <c r="CE67" s="982"/>
      <c r="CF67" s="982"/>
      <c r="CG67" s="991"/>
      <c r="CH67" s="992"/>
      <c r="CI67" s="993"/>
      <c r="CJ67" s="993"/>
      <c r="CK67" s="993"/>
      <c r="CL67" s="994"/>
      <c r="CM67" s="992"/>
      <c r="CN67" s="993"/>
      <c r="CO67" s="993"/>
      <c r="CP67" s="993"/>
      <c r="CQ67" s="994"/>
      <c r="CR67" s="992"/>
      <c r="CS67" s="993"/>
      <c r="CT67" s="993"/>
      <c r="CU67" s="993"/>
      <c r="CV67" s="994"/>
      <c r="CW67" s="992"/>
      <c r="CX67" s="993"/>
      <c r="CY67" s="993"/>
      <c r="CZ67" s="993"/>
      <c r="DA67" s="994"/>
      <c r="DB67" s="992"/>
      <c r="DC67" s="993"/>
      <c r="DD67" s="993"/>
      <c r="DE67" s="993"/>
      <c r="DF67" s="994"/>
      <c r="DG67" s="992"/>
      <c r="DH67" s="993"/>
      <c r="DI67" s="993"/>
      <c r="DJ67" s="993"/>
      <c r="DK67" s="994"/>
      <c r="DL67" s="992"/>
      <c r="DM67" s="993"/>
      <c r="DN67" s="993"/>
      <c r="DO67" s="993"/>
      <c r="DP67" s="994"/>
      <c r="DQ67" s="992"/>
      <c r="DR67" s="993"/>
      <c r="DS67" s="993"/>
      <c r="DT67" s="993"/>
      <c r="DU67" s="994"/>
      <c r="DV67" s="981"/>
      <c r="DW67" s="982"/>
      <c r="DX67" s="982"/>
      <c r="DY67" s="982"/>
      <c r="DZ67" s="983"/>
      <c r="EA67" s="226"/>
    </row>
    <row r="68" spans="1:131" ht="26.25" customHeight="1" thickTop="1" x14ac:dyDescent="0.15">
      <c r="A68" s="232">
        <v>1</v>
      </c>
      <c r="B68" s="1021" t="s">
        <v>576</v>
      </c>
      <c r="C68" s="1022"/>
      <c r="D68" s="1022"/>
      <c r="E68" s="1022"/>
      <c r="F68" s="1022"/>
      <c r="G68" s="1022"/>
      <c r="H68" s="1022"/>
      <c r="I68" s="1022"/>
      <c r="J68" s="1022"/>
      <c r="K68" s="1022"/>
      <c r="L68" s="1022"/>
      <c r="M68" s="1022"/>
      <c r="N68" s="1022"/>
      <c r="O68" s="1022"/>
      <c r="P68" s="1023"/>
      <c r="Q68" s="1024">
        <v>105</v>
      </c>
      <c r="R68" s="1018"/>
      <c r="S68" s="1018"/>
      <c r="T68" s="1018"/>
      <c r="U68" s="1018"/>
      <c r="V68" s="1018">
        <v>104</v>
      </c>
      <c r="W68" s="1018"/>
      <c r="X68" s="1018"/>
      <c r="Y68" s="1018"/>
      <c r="Z68" s="1018"/>
      <c r="AA68" s="1018">
        <v>1</v>
      </c>
      <c r="AB68" s="1018"/>
      <c r="AC68" s="1018"/>
      <c r="AD68" s="1018"/>
      <c r="AE68" s="1018"/>
      <c r="AF68" s="1018">
        <v>1</v>
      </c>
      <c r="AG68" s="1018"/>
      <c r="AH68" s="1018"/>
      <c r="AI68" s="1018"/>
      <c r="AJ68" s="1018"/>
      <c r="AK68" s="1018" t="s">
        <v>575</v>
      </c>
      <c r="AL68" s="1018"/>
      <c r="AM68" s="1018"/>
      <c r="AN68" s="1018"/>
      <c r="AO68" s="1018"/>
      <c r="AP68" s="1018" t="s">
        <v>575</v>
      </c>
      <c r="AQ68" s="1018"/>
      <c r="AR68" s="1018"/>
      <c r="AS68" s="1018"/>
      <c r="AT68" s="1018"/>
      <c r="AU68" s="1018" t="s">
        <v>575</v>
      </c>
      <c r="AV68" s="1018"/>
      <c r="AW68" s="1018"/>
      <c r="AX68" s="1018"/>
      <c r="AY68" s="1018"/>
      <c r="AZ68" s="1019"/>
      <c r="BA68" s="1019"/>
      <c r="BB68" s="1019"/>
      <c r="BC68" s="1019"/>
      <c r="BD68" s="1020"/>
      <c r="BE68" s="237"/>
      <c r="BF68" s="237"/>
      <c r="BG68" s="237"/>
      <c r="BH68" s="237"/>
      <c r="BI68" s="237"/>
      <c r="BJ68" s="237"/>
      <c r="BK68" s="237"/>
      <c r="BL68" s="237"/>
      <c r="BM68" s="237"/>
      <c r="BN68" s="237"/>
      <c r="BO68" s="237"/>
      <c r="BP68" s="237"/>
      <c r="BQ68" s="234">
        <v>62</v>
      </c>
      <c r="BR68" s="239"/>
      <c r="BS68" s="981"/>
      <c r="BT68" s="982"/>
      <c r="BU68" s="982"/>
      <c r="BV68" s="982"/>
      <c r="BW68" s="982"/>
      <c r="BX68" s="982"/>
      <c r="BY68" s="982"/>
      <c r="BZ68" s="982"/>
      <c r="CA68" s="982"/>
      <c r="CB68" s="982"/>
      <c r="CC68" s="982"/>
      <c r="CD68" s="982"/>
      <c r="CE68" s="982"/>
      <c r="CF68" s="982"/>
      <c r="CG68" s="991"/>
      <c r="CH68" s="992"/>
      <c r="CI68" s="993"/>
      <c r="CJ68" s="993"/>
      <c r="CK68" s="993"/>
      <c r="CL68" s="994"/>
      <c r="CM68" s="992"/>
      <c r="CN68" s="993"/>
      <c r="CO68" s="993"/>
      <c r="CP68" s="993"/>
      <c r="CQ68" s="994"/>
      <c r="CR68" s="992"/>
      <c r="CS68" s="993"/>
      <c r="CT68" s="993"/>
      <c r="CU68" s="993"/>
      <c r="CV68" s="994"/>
      <c r="CW68" s="992"/>
      <c r="CX68" s="993"/>
      <c r="CY68" s="993"/>
      <c r="CZ68" s="993"/>
      <c r="DA68" s="994"/>
      <c r="DB68" s="992"/>
      <c r="DC68" s="993"/>
      <c r="DD68" s="993"/>
      <c r="DE68" s="993"/>
      <c r="DF68" s="994"/>
      <c r="DG68" s="992"/>
      <c r="DH68" s="993"/>
      <c r="DI68" s="993"/>
      <c r="DJ68" s="993"/>
      <c r="DK68" s="994"/>
      <c r="DL68" s="992"/>
      <c r="DM68" s="993"/>
      <c r="DN68" s="993"/>
      <c r="DO68" s="993"/>
      <c r="DP68" s="994"/>
      <c r="DQ68" s="992"/>
      <c r="DR68" s="993"/>
      <c r="DS68" s="993"/>
      <c r="DT68" s="993"/>
      <c r="DU68" s="994"/>
      <c r="DV68" s="981"/>
      <c r="DW68" s="982"/>
      <c r="DX68" s="982"/>
      <c r="DY68" s="982"/>
      <c r="DZ68" s="983"/>
      <c r="EA68" s="226"/>
    </row>
    <row r="69" spans="1:131" ht="26.25" customHeight="1" x14ac:dyDescent="0.15">
      <c r="A69" s="234">
        <v>2</v>
      </c>
      <c r="B69" s="1010" t="s">
        <v>577</v>
      </c>
      <c r="C69" s="1011"/>
      <c r="D69" s="1011"/>
      <c r="E69" s="1011"/>
      <c r="F69" s="1011"/>
      <c r="G69" s="1011"/>
      <c r="H69" s="1011"/>
      <c r="I69" s="1011"/>
      <c r="J69" s="1011"/>
      <c r="K69" s="1011"/>
      <c r="L69" s="1011"/>
      <c r="M69" s="1011"/>
      <c r="N69" s="1011"/>
      <c r="O69" s="1011"/>
      <c r="P69" s="1012"/>
      <c r="Q69" s="1013">
        <v>20</v>
      </c>
      <c r="R69" s="1007"/>
      <c r="S69" s="1007"/>
      <c r="T69" s="1007"/>
      <c r="U69" s="1007"/>
      <c r="V69" s="1007">
        <v>18</v>
      </c>
      <c r="W69" s="1007"/>
      <c r="X69" s="1007"/>
      <c r="Y69" s="1007"/>
      <c r="Z69" s="1007"/>
      <c r="AA69" s="1007">
        <v>2</v>
      </c>
      <c r="AB69" s="1007"/>
      <c r="AC69" s="1007"/>
      <c r="AD69" s="1007"/>
      <c r="AE69" s="1007"/>
      <c r="AF69" s="1007">
        <v>2</v>
      </c>
      <c r="AG69" s="1007"/>
      <c r="AH69" s="1007"/>
      <c r="AI69" s="1007"/>
      <c r="AJ69" s="1007"/>
      <c r="AK69" s="1007" t="s">
        <v>575</v>
      </c>
      <c r="AL69" s="1007"/>
      <c r="AM69" s="1007"/>
      <c r="AN69" s="1007"/>
      <c r="AO69" s="1007"/>
      <c r="AP69" s="1007" t="s">
        <v>575</v>
      </c>
      <c r="AQ69" s="1007"/>
      <c r="AR69" s="1007"/>
      <c r="AS69" s="1007"/>
      <c r="AT69" s="1007"/>
      <c r="AU69" s="1007" t="s">
        <v>575</v>
      </c>
      <c r="AV69" s="1007"/>
      <c r="AW69" s="1007"/>
      <c r="AX69" s="1007"/>
      <c r="AY69" s="1007"/>
      <c r="AZ69" s="1008"/>
      <c r="BA69" s="1008"/>
      <c r="BB69" s="1008"/>
      <c r="BC69" s="1008"/>
      <c r="BD69" s="1009"/>
      <c r="BE69" s="237"/>
      <c r="BF69" s="237"/>
      <c r="BG69" s="237"/>
      <c r="BH69" s="237"/>
      <c r="BI69" s="237"/>
      <c r="BJ69" s="237"/>
      <c r="BK69" s="237"/>
      <c r="BL69" s="237"/>
      <c r="BM69" s="237"/>
      <c r="BN69" s="237"/>
      <c r="BO69" s="237"/>
      <c r="BP69" s="237"/>
      <c r="BQ69" s="234">
        <v>63</v>
      </c>
      <c r="BR69" s="239"/>
      <c r="BS69" s="981"/>
      <c r="BT69" s="982"/>
      <c r="BU69" s="982"/>
      <c r="BV69" s="982"/>
      <c r="BW69" s="982"/>
      <c r="BX69" s="982"/>
      <c r="BY69" s="982"/>
      <c r="BZ69" s="982"/>
      <c r="CA69" s="982"/>
      <c r="CB69" s="982"/>
      <c r="CC69" s="982"/>
      <c r="CD69" s="982"/>
      <c r="CE69" s="982"/>
      <c r="CF69" s="982"/>
      <c r="CG69" s="991"/>
      <c r="CH69" s="992"/>
      <c r="CI69" s="993"/>
      <c r="CJ69" s="993"/>
      <c r="CK69" s="993"/>
      <c r="CL69" s="994"/>
      <c r="CM69" s="992"/>
      <c r="CN69" s="993"/>
      <c r="CO69" s="993"/>
      <c r="CP69" s="993"/>
      <c r="CQ69" s="994"/>
      <c r="CR69" s="992"/>
      <c r="CS69" s="993"/>
      <c r="CT69" s="993"/>
      <c r="CU69" s="993"/>
      <c r="CV69" s="994"/>
      <c r="CW69" s="992"/>
      <c r="CX69" s="993"/>
      <c r="CY69" s="993"/>
      <c r="CZ69" s="993"/>
      <c r="DA69" s="994"/>
      <c r="DB69" s="992"/>
      <c r="DC69" s="993"/>
      <c r="DD69" s="993"/>
      <c r="DE69" s="993"/>
      <c r="DF69" s="994"/>
      <c r="DG69" s="992"/>
      <c r="DH69" s="993"/>
      <c r="DI69" s="993"/>
      <c r="DJ69" s="993"/>
      <c r="DK69" s="994"/>
      <c r="DL69" s="992"/>
      <c r="DM69" s="993"/>
      <c r="DN69" s="993"/>
      <c r="DO69" s="993"/>
      <c r="DP69" s="994"/>
      <c r="DQ69" s="992"/>
      <c r="DR69" s="993"/>
      <c r="DS69" s="993"/>
      <c r="DT69" s="993"/>
      <c r="DU69" s="994"/>
      <c r="DV69" s="981"/>
      <c r="DW69" s="982"/>
      <c r="DX69" s="982"/>
      <c r="DY69" s="982"/>
      <c r="DZ69" s="983"/>
      <c r="EA69" s="226"/>
    </row>
    <row r="70" spans="1:131" ht="26.25" customHeight="1" x14ac:dyDescent="0.15">
      <c r="A70" s="234">
        <v>3</v>
      </c>
      <c r="B70" s="1010" t="s">
        <v>578</v>
      </c>
      <c r="C70" s="1011"/>
      <c r="D70" s="1011"/>
      <c r="E70" s="1011"/>
      <c r="F70" s="1011"/>
      <c r="G70" s="1011"/>
      <c r="H70" s="1011"/>
      <c r="I70" s="1011"/>
      <c r="J70" s="1011"/>
      <c r="K70" s="1011"/>
      <c r="L70" s="1011"/>
      <c r="M70" s="1011"/>
      <c r="N70" s="1011"/>
      <c r="O70" s="1011"/>
      <c r="P70" s="1012"/>
      <c r="Q70" s="1013">
        <v>705</v>
      </c>
      <c r="R70" s="1007"/>
      <c r="S70" s="1007"/>
      <c r="T70" s="1007"/>
      <c r="U70" s="1007"/>
      <c r="V70" s="1007">
        <v>657</v>
      </c>
      <c r="W70" s="1007"/>
      <c r="X70" s="1007"/>
      <c r="Y70" s="1007"/>
      <c r="Z70" s="1007"/>
      <c r="AA70" s="1007">
        <v>48</v>
      </c>
      <c r="AB70" s="1007"/>
      <c r="AC70" s="1007"/>
      <c r="AD70" s="1007"/>
      <c r="AE70" s="1007"/>
      <c r="AF70" s="1007">
        <v>48</v>
      </c>
      <c r="AG70" s="1007"/>
      <c r="AH70" s="1007"/>
      <c r="AI70" s="1007"/>
      <c r="AJ70" s="1007"/>
      <c r="AK70" s="1007" t="s">
        <v>575</v>
      </c>
      <c r="AL70" s="1007"/>
      <c r="AM70" s="1007"/>
      <c r="AN70" s="1007"/>
      <c r="AO70" s="1007"/>
      <c r="AP70" s="1007">
        <v>111</v>
      </c>
      <c r="AQ70" s="1007"/>
      <c r="AR70" s="1007"/>
      <c r="AS70" s="1007"/>
      <c r="AT70" s="1007"/>
      <c r="AU70" s="1007" t="s">
        <v>575</v>
      </c>
      <c r="AV70" s="1007"/>
      <c r="AW70" s="1007"/>
      <c r="AX70" s="1007"/>
      <c r="AY70" s="1007"/>
      <c r="AZ70" s="1008"/>
      <c r="BA70" s="1008"/>
      <c r="BB70" s="1008"/>
      <c r="BC70" s="1008"/>
      <c r="BD70" s="1009"/>
      <c r="BE70" s="237"/>
      <c r="BF70" s="237"/>
      <c r="BG70" s="237"/>
      <c r="BH70" s="237"/>
      <c r="BI70" s="237"/>
      <c r="BJ70" s="237"/>
      <c r="BK70" s="237"/>
      <c r="BL70" s="237"/>
      <c r="BM70" s="237"/>
      <c r="BN70" s="237"/>
      <c r="BO70" s="237"/>
      <c r="BP70" s="237"/>
      <c r="BQ70" s="234">
        <v>64</v>
      </c>
      <c r="BR70" s="239"/>
      <c r="BS70" s="981"/>
      <c r="BT70" s="982"/>
      <c r="BU70" s="982"/>
      <c r="BV70" s="982"/>
      <c r="BW70" s="982"/>
      <c r="BX70" s="982"/>
      <c r="BY70" s="982"/>
      <c r="BZ70" s="982"/>
      <c r="CA70" s="982"/>
      <c r="CB70" s="982"/>
      <c r="CC70" s="982"/>
      <c r="CD70" s="982"/>
      <c r="CE70" s="982"/>
      <c r="CF70" s="982"/>
      <c r="CG70" s="991"/>
      <c r="CH70" s="992"/>
      <c r="CI70" s="993"/>
      <c r="CJ70" s="993"/>
      <c r="CK70" s="993"/>
      <c r="CL70" s="994"/>
      <c r="CM70" s="992"/>
      <c r="CN70" s="993"/>
      <c r="CO70" s="993"/>
      <c r="CP70" s="993"/>
      <c r="CQ70" s="994"/>
      <c r="CR70" s="992"/>
      <c r="CS70" s="993"/>
      <c r="CT70" s="993"/>
      <c r="CU70" s="993"/>
      <c r="CV70" s="994"/>
      <c r="CW70" s="992"/>
      <c r="CX70" s="993"/>
      <c r="CY70" s="993"/>
      <c r="CZ70" s="993"/>
      <c r="DA70" s="994"/>
      <c r="DB70" s="992"/>
      <c r="DC70" s="993"/>
      <c r="DD70" s="993"/>
      <c r="DE70" s="993"/>
      <c r="DF70" s="994"/>
      <c r="DG70" s="992"/>
      <c r="DH70" s="993"/>
      <c r="DI70" s="993"/>
      <c r="DJ70" s="993"/>
      <c r="DK70" s="994"/>
      <c r="DL70" s="992"/>
      <c r="DM70" s="993"/>
      <c r="DN70" s="993"/>
      <c r="DO70" s="993"/>
      <c r="DP70" s="994"/>
      <c r="DQ70" s="992"/>
      <c r="DR70" s="993"/>
      <c r="DS70" s="993"/>
      <c r="DT70" s="993"/>
      <c r="DU70" s="994"/>
      <c r="DV70" s="981"/>
      <c r="DW70" s="982"/>
      <c r="DX70" s="982"/>
      <c r="DY70" s="982"/>
      <c r="DZ70" s="983"/>
      <c r="EA70" s="226"/>
    </row>
    <row r="71" spans="1:131" ht="26.25" customHeight="1" x14ac:dyDescent="0.15">
      <c r="A71" s="234">
        <v>4</v>
      </c>
      <c r="B71" s="1010" t="s">
        <v>579</v>
      </c>
      <c r="C71" s="1011"/>
      <c r="D71" s="1011"/>
      <c r="E71" s="1011"/>
      <c r="F71" s="1011"/>
      <c r="G71" s="1011"/>
      <c r="H71" s="1011"/>
      <c r="I71" s="1011"/>
      <c r="J71" s="1011"/>
      <c r="K71" s="1011"/>
      <c r="L71" s="1011"/>
      <c r="M71" s="1011"/>
      <c r="N71" s="1011"/>
      <c r="O71" s="1011"/>
      <c r="P71" s="1012"/>
      <c r="Q71" s="1013">
        <v>897</v>
      </c>
      <c r="R71" s="1007"/>
      <c r="S71" s="1007"/>
      <c r="T71" s="1007"/>
      <c r="U71" s="1007"/>
      <c r="V71" s="1007">
        <v>889</v>
      </c>
      <c r="W71" s="1007"/>
      <c r="X71" s="1007"/>
      <c r="Y71" s="1007"/>
      <c r="Z71" s="1007"/>
      <c r="AA71" s="1007">
        <v>8</v>
      </c>
      <c r="AB71" s="1007"/>
      <c r="AC71" s="1007"/>
      <c r="AD71" s="1007"/>
      <c r="AE71" s="1007"/>
      <c r="AF71" s="1007">
        <v>8</v>
      </c>
      <c r="AG71" s="1007"/>
      <c r="AH71" s="1007"/>
      <c r="AI71" s="1007"/>
      <c r="AJ71" s="1007"/>
      <c r="AK71" s="1007" t="s">
        <v>575</v>
      </c>
      <c r="AL71" s="1007"/>
      <c r="AM71" s="1007"/>
      <c r="AN71" s="1007"/>
      <c r="AO71" s="1007"/>
      <c r="AP71" s="1007">
        <v>449</v>
      </c>
      <c r="AQ71" s="1007"/>
      <c r="AR71" s="1007"/>
      <c r="AS71" s="1007"/>
      <c r="AT71" s="1007"/>
      <c r="AU71" s="1007" t="s">
        <v>575</v>
      </c>
      <c r="AV71" s="1007"/>
      <c r="AW71" s="1007"/>
      <c r="AX71" s="1007"/>
      <c r="AY71" s="1007"/>
      <c r="AZ71" s="1008"/>
      <c r="BA71" s="1008"/>
      <c r="BB71" s="1008"/>
      <c r="BC71" s="1008"/>
      <c r="BD71" s="1009"/>
      <c r="BE71" s="237"/>
      <c r="BF71" s="237"/>
      <c r="BG71" s="237"/>
      <c r="BH71" s="237"/>
      <c r="BI71" s="237"/>
      <c r="BJ71" s="237"/>
      <c r="BK71" s="237"/>
      <c r="BL71" s="237"/>
      <c r="BM71" s="237"/>
      <c r="BN71" s="237"/>
      <c r="BO71" s="237"/>
      <c r="BP71" s="237"/>
      <c r="BQ71" s="234">
        <v>65</v>
      </c>
      <c r="BR71" s="239"/>
      <c r="BS71" s="981"/>
      <c r="BT71" s="982"/>
      <c r="BU71" s="982"/>
      <c r="BV71" s="982"/>
      <c r="BW71" s="982"/>
      <c r="BX71" s="982"/>
      <c r="BY71" s="982"/>
      <c r="BZ71" s="982"/>
      <c r="CA71" s="982"/>
      <c r="CB71" s="982"/>
      <c r="CC71" s="982"/>
      <c r="CD71" s="982"/>
      <c r="CE71" s="982"/>
      <c r="CF71" s="982"/>
      <c r="CG71" s="991"/>
      <c r="CH71" s="992"/>
      <c r="CI71" s="993"/>
      <c r="CJ71" s="993"/>
      <c r="CK71" s="993"/>
      <c r="CL71" s="994"/>
      <c r="CM71" s="992"/>
      <c r="CN71" s="993"/>
      <c r="CO71" s="993"/>
      <c r="CP71" s="993"/>
      <c r="CQ71" s="994"/>
      <c r="CR71" s="992"/>
      <c r="CS71" s="993"/>
      <c r="CT71" s="993"/>
      <c r="CU71" s="993"/>
      <c r="CV71" s="994"/>
      <c r="CW71" s="992"/>
      <c r="CX71" s="993"/>
      <c r="CY71" s="993"/>
      <c r="CZ71" s="993"/>
      <c r="DA71" s="994"/>
      <c r="DB71" s="992"/>
      <c r="DC71" s="993"/>
      <c r="DD71" s="993"/>
      <c r="DE71" s="993"/>
      <c r="DF71" s="994"/>
      <c r="DG71" s="992"/>
      <c r="DH71" s="993"/>
      <c r="DI71" s="993"/>
      <c r="DJ71" s="993"/>
      <c r="DK71" s="994"/>
      <c r="DL71" s="992"/>
      <c r="DM71" s="993"/>
      <c r="DN71" s="993"/>
      <c r="DO71" s="993"/>
      <c r="DP71" s="994"/>
      <c r="DQ71" s="992"/>
      <c r="DR71" s="993"/>
      <c r="DS71" s="993"/>
      <c r="DT71" s="993"/>
      <c r="DU71" s="994"/>
      <c r="DV71" s="981"/>
      <c r="DW71" s="982"/>
      <c r="DX71" s="982"/>
      <c r="DY71" s="982"/>
      <c r="DZ71" s="983"/>
      <c r="EA71" s="226"/>
    </row>
    <row r="72" spans="1:131" ht="26.25" customHeight="1" x14ac:dyDescent="0.15">
      <c r="A72" s="234">
        <v>5</v>
      </c>
      <c r="B72" s="1010" t="s">
        <v>580</v>
      </c>
      <c r="C72" s="1011"/>
      <c r="D72" s="1011"/>
      <c r="E72" s="1011"/>
      <c r="F72" s="1011"/>
      <c r="G72" s="1011"/>
      <c r="H72" s="1011"/>
      <c r="I72" s="1011"/>
      <c r="J72" s="1011"/>
      <c r="K72" s="1011"/>
      <c r="L72" s="1011"/>
      <c r="M72" s="1011"/>
      <c r="N72" s="1011"/>
      <c r="O72" s="1011"/>
      <c r="P72" s="1012"/>
      <c r="Q72" s="1013">
        <v>65</v>
      </c>
      <c r="R72" s="1007"/>
      <c r="S72" s="1007"/>
      <c r="T72" s="1007"/>
      <c r="U72" s="1007"/>
      <c r="V72" s="1007">
        <v>25</v>
      </c>
      <c r="W72" s="1007"/>
      <c r="X72" s="1007"/>
      <c r="Y72" s="1007"/>
      <c r="Z72" s="1007"/>
      <c r="AA72" s="1007">
        <v>40</v>
      </c>
      <c r="AB72" s="1007"/>
      <c r="AC72" s="1007"/>
      <c r="AD72" s="1007"/>
      <c r="AE72" s="1007"/>
      <c r="AF72" s="1007">
        <v>40</v>
      </c>
      <c r="AG72" s="1007"/>
      <c r="AH72" s="1007"/>
      <c r="AI72" s="1007"/>
      <c r="AJ72" s="1007"/>
      <c r="AK72" s="1007">
        <v>4</v>
      </c>
      <c r="AL72" s="1007"/>
      <c r="AM72" s="1007"/>
      <c r="AN72" s="1007"/>
      <c r="AO72" s="1007"/>
      <c r="AP72" s="1007" t="s">
        <v>575</v>
      </c>
      <c r="AQ72" s="1007"/>
      <c r="AR72" s="1007"/>
      <c r="AS72" s="1007"/>
      <c r="AT72" s="1007"/>
      <c r="AU72" s="1007" t="s">
        <v>575</v>
      </c>
      <c r="AV72" s="1007"/>
      <c r="AW72" s="1007"/>
      <c r="AX72" s="1007"/>
      <c r="AY72" s="1007"/>
      <c r="AZ72" s="1008"/>
      <c r="BA72" s="1008"/>
      <c r="BB72" s="1008"/>
      <c r="BC72" s="1008"/>
      <c r="BD72" s="1009"/>
      <c r="BE72" s="237"/>
      <c r="BF72" s="237"/>
      <c r="BG72" s="237"/>
      <c r="BH72" s="237"/>
      <c r="BI72" s="237"/>
      <c r="BJ72" s="237"/>
      <c r="BK72" s="237"/>
      <c r="BL72" s="237"/>
      <c r="BM72" s="237"/>
      <c r="BN72" s="237"/>
      <c r="BO72" s="237"/>
      <c r="BP72" s="237"/>
      <c r="BQ72" s="234">
        <v>66</v>
      </c>
      <c r="BR72" s="239"/>
      <c r="BS72" s="981"/>
      <c r="BT72" s="982"/>
      <c r="BU72" s="982"/>
      <c r="BV72" s="982"/>
      <c r="BW72" s="982"/>
      <c r="BX72" s="982"/>
      <c r="BY72" s="982"/>
      <c r="BZ72" s="982"/>
      <c r="CA72" s="982"/>
      <c r="CB72" s="982"/>
      <c r="CC72" s="982"/>
      <c r="CD72" s="982"/>
      <c r="CE72" s="982"/>
      <c r="CF72" s="982"/>
      <c r="CG72" s="991"/>
      <c r="CH72" s="992"/>
      <c r="CI72" s="993"/>
      <c r="CJ72" s="993"/>
      <c r="CK72" s="993"/>
      <c r="CL72" s="994"/>
      <c r="CM72" s="992"/>
      <c r="CN72" s="993"/>
      <c r="CO72" s="993"/>
      <c r="CP72" s="993"/>
      <c r="CQ72" s="994"/>
      <c r="CR72" s="992"/>
      <c r="CS72" s="993"/>
      <c r="CT72" s="993"/>
      <c r="CU72" s="993"/>
      <c r="CV72" s="994"/>
      <c r="CW72" s="992"/>
      <c r="CX72" s="993"/>
      <c r="CY72" s="993"/>
      <c r="CZ72" s="993"/>
      <c r="DA72" s="994"/>
      <c r="DB72" s="992"/>
      <c r="DC72" s="993"/>
      <c r="DD72" s="993"/>
      <c r="DE72" s="993"/>
      <c r="DF72" s="994"/>
      <c r="DG72" s="992"/>
      <c r="DH72" s="993"/>
      <c r="DI72" s="993"/>
      <c r="DJ72" s="993"/>
      <c r="DK72" s="994"/>
      <c r="DL72" s="992"/>
      <c r="DM72" s="993"/>
      <c r="DN72" s="993"/>
      <c r="DO72" s="993"/>
      <c r="DP72" s="994"/>
      <c r="DQ72" s="992"/>
      <c r="DR72" s="993"/>
      <c r="DS72" s="993"/>
      <c r="DT72" s="993"/>
      <c r="DU72" s="994"/>
      <c r="DV72" s="981"/>
      <c r="DW72" s="982"/>
      <c r="DX72" s="982"/>
      <c r="DY72" s="982"/>
      <c r="DZ72" s="983"/>
      <c r="EA72" s="226"/>
    </row>
    <row r="73" spans="1:131" ht="26.25" customHeight="1" x14ac:dyDescent="0.15">
      <c r="A73" s="234">
        <v>6</v>
      </c>
      <c r="B73" s="1010" t="s">
        <v>581</v>
      </c>
      <c r="C73" s="1011"/>
      <c r="D73" s="1011"/>
      <c r="E73" s="1011"/>
      <c r="F73" s="1011"/>
      <c r="G73" s="1011"/>
      <c r="H73" s="1011"/>
      <c r="I73" s="1011"/>
      <c r="J73" s="1011"/>
      <c r="K73" s="1011"/>
      <c r="L73" s="1011"/>
      <c r="M73" s="1011"/>
      <c r="N73" s="1011"/>
      <c r="O73" s="1011"/>
      <c r="P73" s="1012"/>
      <c r="Q73" s="1013">
        <v>2038</v>
      </c>
      <c r="R73" s="1007"/>
      <c r="S73" s="1007"/>
      <c r="T73" s="1007"/>
      <c r="U73" s="1007"/>
      <c r="V73" s="1007">
        <v>1948</v>
      </c>
      <c r="W73" s="1007"/>
      <c r="X73" s="1007"/>
      <c r="Y73" s="1007"/>
      <c r="Z73" s="1007"/>
      <c r="AA73" s="1007">
        <v>90</v>
      </c>
      <c r="AB73" s="1007"/>
      <c r="AC73" s="1007"/>
      <c r="AD73" s="1007"/>
      <c r="AE73" s="1007"/>
      <c r="AF73" s="1007">
        <v>90</v>
      </c>
      <c r="AG73" s="1007"/>
      <c r="AH73" s="1007"/>
      <c r="AI73" s="1007"/>
      <c r="AJ73" s="1007"/>
      <c r="AK73" s="1007" t="s">
        <v>575</v>
      </c>
      <c r="AL73" s="1007"/>
      <c r="AM73" s="1007"/>
      <c r="AN73" s="1007"/>
      <c r="AO73" s="1007"/>
      <c r="AP73" s="1007">
        <v>1880</v>
      </c>
      <c r="AQ73" s="1007"/>
      <c r="AR73" s="1007"/>
      <c r="AS73" s="1007"/>
      <c r="AT73" s="1007"/>
      <c r="AU73" s="1007" t="s">
        <v>575</v>
      </c>
      <c r="AV73" s="1007"/>
      <c r="AW73" s="1007"/>
      <c r="AX73" s="1007"/>
      <c r="AY73" s="1007"/>
      <c r="AZ73" s="1008"/>
      <c r="BA73" s="1008"/>
      <c r="BB73" s="1008"/>
      <c r="BC73" s="1008"/>
      <c r="BD73" s="1009"/>
      <c r="BE73" s="237"/>
      <c r="BF73" s="237"/>
      <c r="BG73" s="237"/>
      <c r="BH73" s="237"/>
      <c r="BI73" s="237"/>
      <c r="BJ73" s="237"/>
      <c r="BK73" s="237"/>
      <c r="BL73" s="237"/>
      <c r="BM73" s="237"/>
      <c r="BN73" s="237"/>
      <c r="BO73" s="237"/>
      <c r="BP73" s="237"/>
      <c r="BQ73" s="234">
        <v>67</v>
      </c>
      <c r="BR73" s="239"/>
      <c r="BS73" s="981"/>
      <c r="BT73" s="982"/>
      <c r="BU73" s="982"/>
      <c r="BV73" s="982"/>
      <c r="BW73" s="982"/>
      <c r="BX73" s="982"/>
      <c r="BY73" s="982"/>
      <c r="BZ73" s="982"/>
      <c r="CA73" s="982"/>
      <c r="CB73" s="982"/>
      <c r="CC73" s="982"/>
      <c r="CD73" s="982"/>
      <c r="CE73" s="982"/>
      <c r="CF73" s="982"/>
      <c r="CG73" s="991"/>
      <c r="CH73" s="992"/>
      <c r="CI73" s="993"/>
      <c r="CJ73" s="993"/>
      <c r="CK73" s="993"/>
      <c r="CL73" s="994"/>
      <c r="CM73" s="992"/>
      <c r="CN73" s="993"/>
      <c r="CO73" s="993"/>
      <c r="CP73" s="993"/>
      <c r="CQ73" s="994"/>
      <c r="CR73" s="992"/>
      <c r="CS73" s="993"/>
      <c r="CT73" s="993"/>
      <c r="CU73" s="993"/>
      <c r="CV73" s="994"/>
      <c r="CW73" s="992"/>
      <c r="CX73" s="993"/>
      <c r="CY73" s="993"/>
      <c r="CZ73" s="993"/>
      <c r="DA73" s="994"/>
      <c r="DB73" s="992"/>
      <c r="DC73" s="993"/>
      <c r="DD73" s="993"/>
      <c r="DE73" s="993"/>
      <c r="DF73" s="994"/>
      <c r="DG73" s="992"/>
      <c r="DH73" s="993"/>
      <c r="DI73" s="993"/>
      <c r="DJ73" s="993"/>
      <c r="DK73" s="994"/>
      <c r="DL73" s="992"/>
      <c r="DM73" s="993"/>
      <c r="DN73" s="993"/>
      <c r="DO73" s="993"/>
      <c r="DP73" s="994"/>
      <c r="DQ73" s="992"/>
      <c r="DR73" s="993"/>
      <c r="DS73" s="993"/>
      <c r="DT73" s="993"/>
      <c r="DU73" s="994"/>
      <c r="DV73" s="981"/>
      <c r="DW73" s="982"/>
      <c r="DX73" s="982"/>
      <c r="DY73" s="982"/>
      <c r="DZ73" s="983"/>
      <c r="EA73" s="226"/>
    </row>
    <row r="74" spans="1:131" ht="26.25" customHeight="1" x14ac:dyDescent="0.15">
      <c r="A74" s="234">
        <v>7</v>
      </c>
      <c r="B74" s="1010" t="s">
        <v>582</v>
      </c>
      <c r="C74" s="1011"/>
      <c r="D74" s="1011"/>
      <c r="E74" s="1011"/>
      <c r="F74" s="1011"/>
      <c r="G74" s="1011"/>
      <c r="H74" s="1011"/>
      <c r="I74" s="1011"/>
      <c r="J74" s="1011"/>
      <c r="K74" s="1011"/>
      <c r="L74" s="1011"/>
      <c r="M74" s="1011"/>
      <c r="N74" s="1011"/>
      <c r="O74" s="1011"/>
      <c r="P74" s="1012"/>
      <c r="Q74" s="1013">
        <v>400</v>
      </c>
      <c r="R74" s="1007"/>
      <c r="S74" s="1007"/>
      <c r="T74" s="1007"/>
      <c r="U74" s="1007"/>
      <c r="V74" s="1007">
        <v>378</v>
      </c>
      <c r="W74" s="1007"/>
      <c r="X74" s="1007"/>
      <c r="Y74" s="1007"/>
      <c r="Z74" s="1007"/>
      <c r="AA74" s="1007">
        <v>22</v>
      </c>
      <c r="AB74" s="1007"/>
      <c r="AC74" s="1007"/>
      <c r="AD74" s="1007"/>
      <c r="AE74" s="1007"/>
      <c r="AF74" s="1007">
        <v>697</v>
      </c>
      <c r="AG74" s="1007"/>
      <c r="AH74" s="1007"/>
      <c r="AI74" s="1007"/>
      <c r="AJ74" s="1007"/>
      <c r="AK74" s="1007" t="s">
        <v>575</v>
      </c>
      <c r="AL74" s="1007"/>
      <c r="AM74" s="1007"/>
      <c r="AN74" s="1007"/>
      <c r="AO74" s="1007"/>
      <c r="AP74" s="1007">
        <v>748</v>
      </c>
      <c r="AQ74" s="1007"/>
      <c r="AR74" s="1007"/>
      <c r="AS74" s="1007"/>
      <c r="AT74" s="1007"/>
      <c r="AU74" s="1007" t="s">
        <v>575</v>
      </c>
      <c r="AV74" s="1007"/>
      <c r="AW74" s="1007"/>
      <c r="AX74" s="1007"/>
      <c r="AY74" s="1007"/>
      <c r="AZ74" s="1008"/>
      <c r="BA74" s="1008"/>
      <c r="BB74" s="1008"/>
      <c r="BC74" s="1008"/>
      <c r="BD74" s="1009"/>
      <c r="BE74" s="237"/>
      <c r="BF74" s="237"/>
      <c r="BG74" s="237"/>
      <c r="BH74" s="237"/>
      <c r="BI74" s="237"/>
      <c r="BJ74" s="237"/>
      <c r="BK74" s="237"/>
      <c r="BL74" s="237"/>
      <c r="BM74" s="237"/>
      <c r="BN74" s="237"/>
      <c r="BO74" s="237"/>
      <c r="BP74" s="237"/>
      <c r="BQ74" s="234">
        <v>68</v>
      </c>
      <c r="BR74" s="239"/>
      <c r="BS74" s="981"/>
      <c r="BT74" s="982"/>
      <c r="BU74" s="982"/>
      <c r="BV74" s="982"/>
      <c r="BW74" s="982"/>
      <c r="BX74" s="982"/>
      <c r="BY74" s="982"/>
      <c r="BZ74" s="982"/>
      <c r="CA74" s="982"/>
      <c r="CB74" s="982"/>
      <c r="CC74" s="982"/>
      <c r="CD74" s="982"/>
      <c r="CE74" s="982"/>
      <c r="CF74" s="982"/>
      <c r="CG74" s="991"/>
      <c r="CH74" s="992"/>
      <c r="CI74" s="993"/>
      <c r="CJ74" s="993"/>
      <c r="CK74" s="993"/>
      <c r="CL74" s="994"/>
      <c r="CM74" s="992"/>
      <c r="CN74" s="993"/>
      <c r="CO74" s="993"/>
      <c r="CP74" s="993"/>
      <c r="CQ74" s="994"/>
      <c r="CR74" s="992"/>
      <c r="CS74" s="993"/>
      <c r="CT74" s="993"/>
      <c r="CU74" s="993"/>
      <c r="CV74" s="994"/>
      <c r="CW74" s="992"/>
      <c r="CX74" s="993"/>
      <c r="CY74" s="993"/>
      <c r="CZ74" s="993"/>
      <c r="DA74" s="994"/>
      <c r="DB74" s="992"/>
      <c r="DC74" s="993"/>
      <c r="DD74" s="993"/>
      <c r="DE74" s="993"/>
      <c r="DF74" s="994"/>
      <c r="DG74" s="992"/>
      <c r="DH74" s="993"/>
      <c r="DI74" s="993"/>
      <c r="DJ74" s="993"/>
      <c r="DK74" s="994"/>
      <c r="DL74" s="992"/>
      <c r="DM74" s="993"/>
      <c r="DN74" s="993"/>
      <c r="DO74" s="993"/>
      <c r="DP74" s="994"/>
      <c r="DQ74" s="992"/>
      <c r="DR74" s="993"/>
      <c r="DS74" s="993"/>
      <c r="DT74" s="993"/>
      <c r="DU74" s="994"/>
      <c r="DV74" s="981"/>
      <c r="DW74" s="982"/>
      <c r="DX74" s="982"/>
      <c r="DY74" s="982"/>
      <c r="DZ74" s="983"/>
      <c r="EA74" s="226"/>
    </row>
    <row r="75" spans="1:131" ht="26.25" customHeight="1" x14ac:dyDescent="0.15">
      <c r="A75" s="234">
        <v>8</v>
      </c>
      <c r="B75" s="1010" t="s">
        <v>583</v>
      </c>
      <c r="C75" s="1011"/>
      <c r="D75" s="1011"/>
      <c r="E75" s="1011"/>
      <c r="F75" s="1011"/>
      <c r="G75" s="1011"/>
      <c r="H75" s="1011"/>
      <c r="I75" s="1011"/>
      <c r="J75" s="1011"/>
      <c r="K75" s="1011"/>
      <c r="L75" s="1011"/>
      <c r="M75" s="1011"/>
      <c r="N75" s="1011"/>
      <c r="O75" s="1011"/>
      <c r="P75" s="1012"/>
      <c r="Q75" s="1014">
        <v>577</v>
      </c>
      <c r="R75" s="1015"/>
      <c r="S75" s="1015"/>
      <c r="T75" s="1015"/>
      <c r="U75" s="1016"/>
      <c r="V75" s="1017">
        <v>577</v>
      </c>
      <c r="W75" s="1015"/>
      <c r="X75" s="1015"/>
      <c r="Y75" s="1015"/>
      <c r="Z75" s="1016"/>
      <c r="AA75" s="1017" t="s">
        <v>575</v>
      </c>
      <c r="AB75" s="1015"/>
      <c r="AC75" s="1015"/>
      <c r="AD75" s="1015"/>
      <c r="AE75" s="1016"/>
      <c r="AF75" s="1017" t="s">
        <v>575</v>
      </c>
      <c r="AG75" s="1015"/>
      <c r="AH75" s="1015"/>
      <c r="AI75" s="1015"/>
      <c r="AJ75" s="1016"/>
      <c r="AK75" s="1017" t="s">
        <v>575</v>
      </c>
      <c r="AL75" s="1015"/>
      <c r="AM75" s="1015"/>
      <c r="AN75" s="1015"/>
      <c r="AO75" s="1016"/>
      <c r="AP75" s="1017" t="s">
        <v>575</v>
      </c>
      <c r="AQ75" s="1015"/>
      <c r="AR75" s="1015"/>
      <c r="AS75" s="1015"/>
      <c r="AT75" s="1016"/>
      <c r="AU75" s="1017" t="s">
        <v>575</v>
      </c>
      <c r="AV75" s="1015"/>
      <c r="AW75" s="1015"/>
      <c r="AX75" s="1015"/>
      <c r="AY75" s="1016"/>
      <c r="AZ75" s="1008"/>
      <c r="BA75" s="1008"/>
      <c r="BB75" s="1008"/>
      <c r="BC75" s="1008"/>
      <c r="BD75" s="1009"/>
      <c r="BE75" s="237"/>
      <c r="BF75" s="237"/>
      <c r="BG75" s="237"/>
      <c r="BH75" s="237"/>
      <c r="BI75" s="237"/>
      <c r="BJ75" s="237"/>
      <c r="BK75" s="237"/>
      <c r="BL75" s="237"/>
      <c r="BM75" s="237"/>
      <c r="BN75" s="237"/>
      <c r="BO75" s="237"/>
      <c r="BP75" s="237"/>
      <c r="BQ75" s="234">
        <v>69</v>
      </c>
      <c r="BR75" s="239"/>
      <c r="BS75" s="981"/>
      <c r="BT75" s="982"/>
      <c r="BU75" s="982"/>
      <c r="BV75" s="982"/>
      <c r="BW75" s="982"/>
      <c r="BX75" s="982"/>
      <c r="BY75" s="982"/>
      <c r="BZ75" s="982"/>
      <c r="CA75" s="982"/>
      <c r="CB75" s="982"/>
      <c r="CC75" s="982"/>
      <c r="CD75" s="982"/>
      <c r="CE75" s="982"/>
      <c r="CF75" s="982"/>
      <c r="CG75" s="991"/>
      <c r="CH75" s="992"/>
      <c r="CI75" s="993"/>
      <c r="CJ75" s="993"/>
      <c r="CK75" s="993"/>
      <c r="CL75" s="994"/>
      <c r="CM75" s="992"/>
      <c r="CN75" s="993"/>
      <c r="CO75" s="993"/>
      <c r="CP75" s="993"/>
      <c r="CQ75" s="994"/>
      <c r="CR75" s="992"/>
      <c r="CS75" s="993"/>
      <c r="CT75" s="993"/>
      <c r="CU75" s="993"/>
      <c r="CV75" s="994"/>
      <c r="CW75" s="992"/>
      <c r="CX75" s="993"/>
      <c r="CY75" s="993"/>
      <c r="CZ75" s="993"/>
      <c r="DA75" s="994"/>
      <c r="DB75" s="992"/>
      <c r="DC75" s="993"/>
      <c r="DD75" s="993"/>
      <c r="DE75" s="993"/>
      <c r="DF75" s="994"/>
      <c r="DG75" s="992"/>
      <c r="DH75" s="993"/>
      <c r="DI75" s="993"/>
      <c r="DJ75" s="993"/>
      <c r="DK75" s="994"/>
      <c r="DL75" s="992"/>
      <c r="DM75" s="993"/>
      <c r="DN75" s="993"/>
      <c r="DO75" s="993"/>
      <c r="DP75" s="994"/>
      <c r="DQ75" s="992"/>
      <c r="DR75" s="993"/>
      <c r="DS75" s="993"/>
      <c r="DT75" s="993"/>
      <c r="DU75" s="994"/>
      <c r="DV75" s="981"/>
      <c r="DW75" s="982"/>
      <c r="DX75" s="982"/>
      <c r="DY75" s="982"/>
      <c r="DZ75" s="983"/>
      <c r="EA75" s="226"/>
    </row>
    <row r="76" spans="1:131" ht="26.25" customHeight="1" x14ac:dyDescent="0.15">
      <c r="A76" s="234">
        <v>9</v>
      </c>
      <c r="B76" s="1010"/>
      <c r="C76" s="1011"/>
      <c r="D76" s="1011"/>
      <c r="E76" s="1011"/>
      <c r="F76" s="1011"/>
      <c r="G76" s="1011"/>
      <c r="H76" s="1011"/>
      <c r="I76" s="1011"/>
      <c r="J76" s="1011"/>
      <c r="K76" s="1011"/>
      <c r="L76" s="1011"/>
      <c r="M76" s="1011"/>
      <c r="N76" s="1011"/>
      <c r="O76" s="1011"/>
      <c r="P76" s="1012"/>
      <c r="Q76" s="1014"/>
      <c r="R76" s="1015"/>
      <c r="S76" s="1015"/>
      <c r="T76" s="1015"/>
      <c r="U76" s="1016"/>
      <c r="V76" s="1017"/>
      <c r="W76" s="1015"/>
      <c r="X76" s="1015"/>
      <c r="Y76" s="1015"/>
      <c r="Z76" s="1016"/>
      <c r="AA76" s="1017"/>
      <c r="AB76" s="1015"/>
      <c r="AC76" s="1015"/>
      <c r="AD76" s="1015"/>
      <c r="AE76" s="1016"/>
      <c r="AF76" s="1017"/>
      <c r="AG76" s="1015"/>
      <c r="AH76" s="1015"/>
      <c r="AI76" s="1015"/>
      <c r="AJ76" s="1016"/>
      <c r="AK76" s="1017"/>
      <c r="AL76" s="1015"/>
      <c r="AM76" s="1015"/>
      <c r="AN76" s="1015"/>
      <c r="AO76" s="1016"/>
      <c r="AP76" s="1017"/>
      <c r="AQ76" s="1015"/>
      <c r="AR76" s="1015"/>
      <c r="AS76" s="1015"/>
      <c r="AT76" s="1016"/>
      <c r="AU76" s="1017"/>
      <c r="AV76" s="1015"/>
      <c r="AW76" s="1015"/>
      <c r="AX76" s="1015"/>
      <c r="AY76" s="1016"/>
      <c r="AZ76" s="1008"/>
      <c r="BA76" s="1008"/>
      <c r="BB76" s="1008"/>
      <c r="BC76" s="1008"/>
      <c r="BD76" s="1009"/>
      <c r="BE76" s="237"/>
      <c r="BF76" s="237"/>
      <c r="BG76" s="237"/>
      <c r="BH76" s="237"/>
      <c r="BI76" s="237"/>
      <c r="BJ76" s="237"/>
      <c r="BK76" s="237"/>
      <c r="BL76" s="237"/>
      <c r="BM76" s="237"/>
      <c r="BN76" s="237"/>
      <c r="BO76" s="237"/>
      <c r="BP76" s="237"/>
      <c r="BQ76" s="234">
        <v>70</v>
      </c>
      <c r="BR76" s="239"/>
      <c r="BS76" s="981"/>
      <c r="BT76" s="982"/>
      <c r="BU76" s="982"/>
      <c r="BV76" s="982"/>
      <c r="BW76" s="982"/>
      <c r="BX76" s="982"/>
      <c r="BY76" s="982"/>
      <c r="BZ76" s="982"/>
      <c r="CA76" s="982"/>
      <c r="CB76" s="982"/>
      <c r="CC76" s="982"/>
      <c r="CD76" s="982"/>
      <c r="CE76" s="982"/>
      <c r="CF76" s="982"/>
      <c r="CG76" s="991"/>
      <c r="CH76" s="992"/>
      <c r="CI76" s="993"/>
      <c r="CJ76" s="993"/>
      <c r="CK76" s="993"/>
      <c r="CL76" s="994"/>
      <c r="CM76" s="992"/>
      <c r="CN76" s="993"/>
      <c r="CO76" s="993"/>
      <c r="CP76" s="993"/>
      <c r="CQ76" s="994"/>
      <c r="CR76" s="992"/>
      <c r="CS76" s="993"/>
      <c r="CT76" s="993"/>
      <c r="CU76" s="993"/>
      <c r="CV76" s="994"/>
      <c r="CW76" s="992"/>
      <c r="CX76" s="993"/>
      <c r="CY76" s="993"/>
      <c r="CZ76" s="993"/>
      <c r="DA76" s="994"/>
      <c r="DB76" s="992"/>
      <c r="DC76" s="993"/>
      <c r="DD76" s="993"/>
      <c r="DE76" s="993"/>
      <c r="DF76" s="994"/>
      <c r="DG76" s="992"/>
      <c r="DH76" s="993"/>
      <c r="DI76" s="993"/>
      <c r="DJ76" s="993"/>
      <c r="DK76" s="994"/>
      <c r="DL76" s="992"/>
      <c r="DM76" s="993"/>
      <c r="DN76" s="993"/>
      <c r="DO76" s="993"/>
      <c r="DP76" s="994"/>
      <c r="DQ76" s="992"/>
      <c r="DR76" s="993"/>
      <c r="DS76" s="993"/>
      <c r="DT76" s="993"/>
      <c r="DU76" s="994"/>
      <c r="DV76" s="981"/>
      <c r="DW76" s="982"/>
      <c r="DX76" s="982"/>
      <c r="DY76" s="982"/>
      <c r="DZ76" s="983"/>
      <c r="EA76" s="226"/>
    </row>
    <row r="77" spans="1:131" ht="26.25" customHeight="1" x14ac:dyDescent="0.15">
      <c r="A77" s="234">
        <v>10</v>
      </c>
      <c r="B77" s="1010"/>
      <c r="C77" s="1011"/>
      <c r="D77" s="1011"/>
      <c r="E77" s="1011"/>
      <c r="F77" s="1011"/>
      <c r="G77" s="1011"/>
      <c r="H77" s="1011"/>
      <c r="I77" s="1011"/>
      <c r="J77" s="1011"/>
      <c r="K77" s="1011"/>
      <c r="L77" s="1011"/>
      <c r="M77" s="1011"/>
      <c r="N77" s="1011"/>
      <c r="O77" s="1011"/>
      <c r="P77" s="1012"/>
      <c r="Q77" s="1014"/>
      <c r="R77" s="1015"/>
      <c r="S77" s="1015"/>
      <c r="T77" s="1015"/>
      <c r="U77" s="1016"/>
      <c r="V77" s="1017"/>
      <c r="W77" s="1015"/>
      <c r="X77" s="1015"/>
      <c r="Y77" s="1015"/>
      <c r="Z77" s="1016"/>
      <c r="AA77" s="1017"/>
      <c r="AB77" s="1015"/>
      <c r="AC77" s="1015"/>
      <c r="AD77" s="1015"/>
      <c r="AE77" s="1016"/>
      <c r="AF77" s="1017"/>
      <c r="AG77" s="1015"/>
      <c r="AH77" s="1015"/>
      <c r="AI77" s="1015"/>
      <c r="AJ77" s="1016"/>
      <c r="AK77" s="1017"/>
      <c r="AL77" s="1015"/>
      <c r="AM77" s="1015"/>
      <c r="AN77" s="1015"/>
      <c r="AO77" s="1016"/>
      <c r="AP77" s="1017"/>
      <c r="AQ77" s="1015"/>
      <c r="AR77" s="1015"/>
      <c r="AS77" s="1015"/>
      <c r="AT77" s="1016"/>
      <c r="AU77" s="1017"/>
      <c r="AV77" s="1015"/>
      <c r="AW77" s="1015"/>
      <c r="AX77" s="1015"/>
      <c r="AY77" s="1016"/>
      <c r="AZ77" s="1008"/>
      <c r="BA77" s="1008"/>
      <c r="BB77" s="1008"/>
      <c r="BC77" s="1008"/>
      <c r="BD77" s="1009"/>
      <c r="BE77" s="237"/>
      <c r="BF77" s="237"/>
      <c r="BG77" s="237"/>
      <c r="BH77" s="237"/>
      <c r="BI77" s="237"/>
      <c r="BJ77" s="237"/>
      <c r="BK77" s="237"/>
      <c r="BL77" s="237"/>
      <c r="BM77" s="237"/>
      <c r="BN77" s="237"/>
      <c r="BO77" s="237"/>
      <c r="BP77" s="237"/>
      <c r="BQ77" s="234">
        <v>71</v>
      </c>
      <c r="BR77" s="239"/>
      <c r="BS77" s="981"/>
      <c r="BT77" s="982"/>
      <c r="BU77" s="982"/>
      <c r="BV77" s="982"/>
      <c r="BW77" s="982"/>
      <c r="BX77" s="982"/>
      <c r="BY77" s="982"/>
      <c r="BZ77" s="982"/>
      <c r="CA77" s="982"/>
      <c r="CB77" s="982"/>
      <c r="CC77" s="982"/>
      <c r="CD77" s="982"/>
      <c r="CE77" s="982"/>
      <c r="CF77" s="982"/>
      <c r="CG77" s="991"/>
      <c r="CH77" s="992"/>
      <c r="CI77" s="993"/>
      <c r="CJ77" s="993"/>
      <c r="CK77" s="993"/>
      <c r="CL77" s="994"/>
      <c r="CM77" s="992"/>
      <c r="CN77" s="993"/>
      <c r="CO77" s="993"/>
      <c r="CP77" s="993"/>
      <c r="CQ77" s="994"/>
      <c r="CR77" s="992"/>
      <c r="CS77" s="993"/>
      <c r="CT77" s="993"/>
      <c r="CU77" s="993"/>
      <c r="CV77" s="994"/>
      <c r="CW77" s="992"/>
      <c r="CX77" s="993"/>
      <c r="CY77" s="993"/>
      <c r="CZ77" s="993"/>
      <c r="DA77" s="994"/>
      <c r="DB77" s="992"/>
      <c r="DC77" s="993"/>
      <c r="DD77" s="993"/>
      <c r="DE77" s="993"/>
      <c r="DF77" s="994"/>
      <c r="DG77" s="992"/>
      <c r="DH77" s="993"/>
      <c r="DI77" s="993"/>
      <c r="DJ77" s="993"/>
      <c r="DK77" s="994"/>
      <c r="DL77" s="992"/>
      <c r="DM77" s="993"/>
      <c r="DN77" s="993"/>
      <c r="DO77" s="993"/>
      <c r="DP77" s="994"/>
      <c r="DQ77" s="992"/>
      <c r="DR77" s="993"/>
      <c r="DS77" s="993"/>
      <c r="DT77" s="993"/>
      <c r="DU77" s="994"/>
      <c r="DV77" s="981"/>
      <c r="DW77" s="982"/>
      <c r="DX77" s="982"/>
      <c r="DY77" s="982"/>
      <c r="DZ77" s="983"/>
      <c r="EA77" s="226"/>
    </row>
    <row r="78" spans="1:131" ht="26.25" customHeight="1" x14ac:dyDescent="0.15">
      <c r="A78" s="234">
        <v>11</v>
      </c>
      <c r="B78" s="1010"/>
      <c r="C78" s="1011"/>
      <c r="D78" s="1011"/>
      <c r="E78" s="1011"/>
      <c r="F78" s="1011"/>
      <c r="G78" s="1011"/>
      <c r="H78" s="1011"/>
      <c r="I78" s="1011"/>
      <c r="J78" s="1011"/>
      <c r="K78" s="1011"/>
      <c r="L78" s="1011"/>
      <c r="M78" s="1011"/>
      <c r="N78" s="1011"/>
      <c r="O78" s="1011"/>
      <c r="P78" s="1012"/>
      <c r="Q78" s="1013"/>
      <c r="R78" s="1007"/>
      <c r="S78" s="1007"/>
      <c r="T78" s="1007"/>
      <c r="U78" s="1007"/>
      <c r="V78" s="1007"/>
      <c r="W78" s="1007"/>
      <c r="X78" s="1007"/>
      <c r="Y78" s="1007"/>
      <c r="Z78" s="1007"/>
      <c r="AA78" s="1007"/>
      <c r="AB78" s="1007"/>
      <c r="AC78" s="1007"/>
      <c r="AD78" s="1007"/>
      <c r="AE78" s="1007"/>
      <c r="AF78" s="1007"/>
      <c r="AG78" s="1007"/>
      <c r="AH78" s="1007"/>
      <c r="AI78" s="1007"/>
      <c r="AJ78" s="1007"/>
      <c r="AK78" s="1007"/>
      <c r="AL78" s="1007"/>
      <c r="AM78" s="1007"/>
      <c r="AN78" s="1007"/>
      <c r="AO78" s="1007"/>
      <c r="AP78" s="1007"/>
      <c r="AQ78" s="1007"/>
      <c r="AR78" s="1007"/>
      <c r="AS78" s="1007"/>
      <c r="AT78" s="1007"/>
      <c r="AU78" s="1007"/>
      <c r="AV78" s="1007"/>
      <c r="AW78" s="1007"/>
      <c r="AX78" s="1007"/>
      <c r="AY78" s="1007"/>
      <c r="AZ78" s="1008"/>
      <c r="BA78" s="1008"/>
      <c r="BB78" s="1008"/>
      <c r="BC78" s="1008"/>
      <c r="BD78" s="1009"/>
      <c r="BE78" s="237"/>
      <c r="BF78" s="237"/>
      <c r="BG78" s="237"/>
      <c r="BH78" s="237"/>
      <c r="BI78" s="237"/>
      <c r="BJ78" s="226"/>
      <c r="BK78" s="226"/>
      <c r="BL78" s="226"/>
      <c r="BM78" s="226"/>
      <c r="BN78" s="226"/>
      <c r="BO78" s="237"/>
      <c r="BP78" s="237"/>
      <c r="BQ78" s="234">
        <v>72</v>
      </c>
      <c r="BR78" s="239"/>
      <c r="BS78" s="981"/>
      <c r="BT78" s="982"/>
      <c r="BU78" s="982"/>
      <c r="BV78" s="982"/>
      <c r="BW78" s="982"/>
      <c r="BX78" s="982"/>
      <c r="BY78" s="982"/>
      <c r="BZ78" s="982"/>
      <c r="CA78" s="982"/>
      <c r="CB78" s="982"/>
      <c r="CC78" s="982"/>
      <c r="CD78" s="982"/>
      <c r="CE78" s="982"/>
      <c r="CF78" s="982"/>
      <c r="CG78" s="991"/>
      <c r="CH78" s="992"/>
      <c r="CI78" s="993"/>
      <c r="CJ78" s="993"/>
      <c r="CK78" s="993"/>
      <c r="CL78" s="994"/>
      <c r="CM78" s="992"/>
      <c r="CN78" s="993"/>
      <c r="CO78" s="993"/>
      <c r="CP78" s="993"/>
      <c r="CQ78" s="994"/>
      <c r="CR78" s="992"/>
      <c r="CS78" s="993"/>
      <c r="CT78" s="993"/>
      <c r="CU78" s="993"/>
      <c r="CV78" s="994"/>
      <c r="CW78" s="992"/>
      <c r="CX78" s="993"/>
      <c r="CY78" s="993"/>
      <c r="CZ78" s="993"/>
      <c r="DA78" s="994"/>
      <c r="DB78" s="992"/>
      <c r="DC78" s="993"/>
      <c r="DD78" s="993"/>
      <c r="DE78" s="993"/>
      <c r="DF78" s="994"/>
      <c r="DG78" s="992"/>
      <c r="DH78" s="993"/>
      <c r="DI78" s="993"/>
      <c r="DJ78" s="993"/>
      <c r="DK78" s="994"/>
      <c r="DL78" s="992"/>
      <c r="DM78" s="993"/>
      <c r="DN78" s="993"/>
      <c r="DO78" s="993"/>
      <c r="DP78" s="994"/>
      <c r="DQ78" s="992"/>
      <c r="DR78" s="993"/>
      <c r="DS78" s="993"/>
      <c r="DT78" s="993"/>
      <c r="DU78" s="994"/>
      <c r="DV78" s="981"/>
      <c r="DW78" s="982"/>
      <c r="DX78" s="982"/>
      <c r="DY78" s="982"/>
      <c r="DZ78" s="983"/>
      <c r="EA78" s="226"/>
    </row>
    <row r="79" spans="1:131" ht="26.25" customHeight="1" x14ac:dyDescent="0.15">
      <c r="A79" s="234">
        <v>12</v>
      </c>
      <c r="B79" s="1010"/>
      <c r="C79" s="1011"/>
      <c r="D79" s="1011"/>
      <c r="E79" s="1011"/>
      <c r="F79" s="1011"/>
      <c r="G79" s="1011"/>
      <c r="H79" s="1011"/>
      <c r="I79" s="1011"/>
      <c r="J79" s="1011"/>
      <c r="K79" s="1011"/>
      <c r="L79" s="1011"/>
      <c r="M79" s="1011"/>
      <c r="N79" s="1011"/>
      <c r="O79" s="1011"/>
      <c r="P79" s="1012"/>
      <c r="Q79" s="1013"/>
      <c r="R79" s="1007"/>
      <c r="S79" s="1007"/>
      <c r="T79" s="1007"/>
      <c r="U79" s="1007"/>
      <c r="V79" s="1007"/>
      <c r="W79" s="1007"/>
      <c r="X79" s="1007"/>
      <c r="Y79" s="1007"/>
      <c r="Z79" s="1007"/>
      <c r="AA79" s="1007"/>
      <c r="AB79" s="1007"/>
      <c r="AC79" s="1007"/>
      <c r="AD79" s="1007"/>
      <c r="AE79" s="1007"/>
      <c r="AF79" s="1007"/>
      <c r="AG79" s="1007"/>
      <c r="AH79" s="1007"/>
      <c r="AI79" s="1007"/>
      <c r="AJ79" s="1007"/>
      <c r="AK79" s="1007"/>
      <c r="AL79" s="1007"/>
      <c r="AM79" s="1007"/>
      <c r="AN79" s="1007"/>
      <c r="AO79" s="1007"/>
      <c r="AP79" s="1007"/>
      <c r="AQ79" s="1007"/>
      <c r="AR79" s="1007"/>
      <c r="AS79" s="1007"/>
      <c r="AT79" s="1007"/>
      <c r="AU79" s="1007"/>
      <c r="AV79" s="1007"/>
      <c r="AW79" s="1007"/>
      <c r="AX79" s="1007"/>
      <c r="AY79" s="1007"/>
      <c r="AZ79" s="1008"/>
      <c r="BA79" s="1008"/>
      <c r="BB79" s="1008"/>
      <c r="BC79" s="1008"/>
      <c r="BD79" s="1009"/>
      <c r="BE79" s="237"/>
      <c r="BF79" s="237"/>
      <c r="BG79" s="237"/>
      <c r="BH79" s="237"/>
      <c r="BI79" s="237"/>
      <c r="BJ79" s="226"/>
      <c r="BK79" s="226"/>
      <c r="BL79" s="226"/>
      <c r="BM79" s="226"/>
      <c r="BN79" s="226"/>
      <c r="BO79" s="237"/>
      <c r="BP79" s="237"/>
      <c r="BQ79" s="234">
        <v>73</v>
      </c>
      <c r="BR79" s="239"/>
      <c r="BS79" s="981"/>
      <c r="BT79" s="982"/>
      <c r="BU79" s="982"/>
      <c r="BV79" s="982"/>
      <c r="BW79" s="982"/>
      <c r="BX79" s="982"/>
      <c r="BY79" s="982"/>
      <c r="BZ79" s="982"/>
      <c r="CA79" s="982"/>
      <c r="CB79" s="982"/>
      <c r="CC79" s="982"/>
      <c r="CD79" s="982"/>
      <c r="CE79" s="982"/>
      <c r="CF79" s="982"/>
      <c r="CG79" s="991"/>
      <c r="CH79" s="992"/>
      <c r="CI79" s="993"/>
      <c r="CJ79" s="993"/>
      <c r="CK79" s="993"/>
      <c r="CL79" s="994"/>
      <c r="CM79" s="992"/>
      <c r="CN79" s="993"/>
      <c r="CO79" s="993"/>
      <c r="CP79" s="993"/>
      <c r="CQ79" s="994"/>
      <c r="CR79" s="992"/>
      <c r="CS79" s="993"/>
      <c r="CT79" s="993"/>
      <c r="CU79" s="993"/>
      <c r="CV79" s="994"/>
      <c r="CW79" s="992"/>
      <c r="CX79" s="993"/>
      <c r="CY79" s="993"/>
      <c r="CZ79" s="993"/>
      <c r="DA79" s="994"/>
      <c r="DB79" s="992"/>
      <c r="DC79" s="993"/>
      <c r="DD79" s="993"/>
      <c r="DE79" s="993"/>
      <c r="DF79" s="994"/>
      <c r="DG79" s="992"/>
      <c r="DH79" s="993"/>
      <c r="DI79" s="993"/>
      <c r="DJ79" s="993"/>
      <c r="DK79" s="994"/>
      <c r="DL79" s="992"/>
      <c r="DM79" s="993"/>
      <c r="DN79" s="993"/>
      <c r="DO79" s="993"/>
      <c r="DP79" s="994"/>
      <c r="DQ79" s="992"/>
      <c r="DR79" s="993"/>
      <c r="DS79" s="993"/>
      <c r="DT79" s="993"/>
      <c r="DU79" s="994"/>
      <c r="DV79" s="981"/>
      <c r="DW79" s="982"/>
      <c r="DX79" s="982"/>
      <c r="DY79" s="982"/>
      <c r="DZ79" s="983"/>
      <c r="EA79" s="226"/>
    </row>
    <row r="80" spans="1:131" ht="26.25" customHeight="1" x14ac:dyDescent="0.15">
      <c r="A80" s="234">
        <v>13</v>
      </c>
      <c r="B80" s="1010"/>
      <c r="C80" s="1011"/>
      <c r="D80" s="1011"/>
      <c r="E80" s="1011"/>
      <c r="F80" s="1011"/>
      <c r="G80" s="1011"/>
      <c r="H80" s="1011"/>
      <c r="I80" s="1011"/>
      <c r="J80" s="1011"/>
      <c r="K80" s="1011"/>
      <c r="L80" s="1011"/>
      <c r="M80" s="1011"/>
      <c r="N80" s="1011"/>
      <c r="O80" s="1011"/>
      <c r="P80" s="1012"/>
      <c r="Q80" s="1013"/>
      <c r="R80" s="1007"/>
      <c r="S80" s="1007"/>
      <c r="T80" s="1007"/>
      <c r="U80" s="1007"/>
      <c r="V80" s="1007"/>
      <c r="W80" s="1007"/>
      <c r="X80" s="1007"/>
      <c r="Y80" s="1007"/>
      <c r="Z80" s="1007"/>
      <c r="AA80" s="1007"/>
      <c r="AB80" s="1007"/>
      <c r="AC80" s="1007"/>
      <c r="AD80" s="1007"/>
      <c r="AE80" s="1007"/>
      <c r="AF80" s="1007"/>
      <c r="AG80" s="1007"/>
      <c r="AH80" s="1007"/>
      <c r="AI80" s="1007"/>
      <c r="AJ80" s="1007"/>
      <c r="AK80" s="1007"/>
      <c r="AL80" s="1007"/>
      <c r="AM80" s="1007"/>
      <c r="AN80" s="1007"/>
      <c r="AO80" s="1007"/>
      <c r="AP80" s="1007"/>
      <c r="AQ80" s="1007"/>
      <c r="AR80" s="1007"/>
      <c r="AS80" s="1007"/>
      <c r="AT80" s="1007"/>
      <c r="AU80" s="1007"/>
      <c r="AV80" s="1007"/>
      <c r="AW80" s="1007"/>
      <c r="AX80" s="1007"/>
      <c r="AY80" s="1007"/>
      <c r="AZ80" s="1008"/>
      <c r="BA80" s="1008"/>
      <c r="BB80" s="1008"/>
      <c r="BC80" s="1008"/>
      <c r="BD80" s="1009"/>
      <c r="BE80" s="237"/>
      <c r="BF80" s="237"/>
      <c r="BG80" s="237"/>
      <c r="BH80" s="237"/>
      <c r="BI80" s="237"/>
      <c r="BJ80" s="237"/>
      <c r="BK80" s="237"/>
      <c r="BL80" s="237"/>
      <c r="BM80" s="237"/>
      <c r="BN80" s="237"/>
      <c r="BO80" s="237"/>
      <c r="BP80" s="237"/>
      <c r="BQ80" s="234">
        <v>74</v>
      </c>
      <c r="BR80" s="239"/>
      <c r="BS80" s="981"/>
      <c r="BT80" s="982"/>
      <c r="BU80" s="982"/>
      <c r="BV80" s="982"/>
      <c r="BW80" s="982"/>
      <c r="BX80" s="982"/>
      <c r="BY80" s="982"/>
      <c r="BZ80" s="982"/>
      <c r="CA80" s="982"/>
      <c r="CB80" s="982"/>
      <c r="CC80" s="982"/>
      <c r="CD80" s="982"/>
      <c r="CE80" s="982"/>
      <c r="CF80" s="982"/>
      <c r="CG80" s="991"/>
      <c r="CH80" s="992"/>
      <c r="CI80" s="993"/>
      <c r="CJ80" s="993"/>
      <c r="CK80" s="993"/>
      <c r="CL80" s="994"/>
      <c r="CM80" s="992"/>
      <c r="CN80" s="993"/>
      <c r="CO80" s="993"/>
      <c r="CP80" s="993"/>
      <c r="CQ80" s="994"/>
      <c r="CR80" s="992"/>
      <c r="CS80" s="993"/>
      <c r="CT80" s="993"/>
      <c r="CU80" s="993"/>
      <c r="CV80" s="994"/>
      <c r="CW80" s="992"/>
      <c r="CX80" s="993"/>
      <c r="CY80" s="993"/>
      <c r="CZ80" s="993"/>
      <c r="DA80" s="994"/>
      <c r="DB80" s="992"/>
      <c r="DC80" s="993"/>
      <c r="DD80" s="993"/>
      <c r="DE80" s="993"/>
      <c r="DF80" s="994"/>
      <c r="DG80" s="992"/>
      <c r="DH80" s="993"/>
      <c r="DI80" s="993"/>
      <c r="DJ80" s="993"/>
      <c r="DK80" s="994"/>
      <c r="DL80" s="992"/>
      <c r="DM80" s="993"/>
      <c r="DN80" s="993"/>
      <c r="DO80" s="993"/>
      <c r="DP80" s="994"/>
      <c r="DQ80" s="992"/>
      <c r="DR80" s="993"/>
      <c r="DS80" s="993"/>
      <c r="DT80" s="993"/>
      <c r="DU80" s="994"/>
      <c r="DV80" s="981"/>
      <c r="DW80" s="982"/>
      <c r="DX80" s="982"/>
      <c r="DY80" s="982"/>
      <c r="DZ80" s="983"/>
      <c r="EA80" s="226"/>
    </row>
    <row r="81" spans="1:131" ht="26.25" customHeight="1" x14ac:dyDescent="0.15">
      <c r="A81" s="234">
        <v>14</v>
      </c>
      <c r="B81" s="1010"/>
      <c r="C81" s="1011"/>
      <c r="D81" s="1011"/>
      <c r="E81" s="1011"/>
      <c r="F81" s="1011"/>
      <c r="G81" s="1011"/>
      <c r="H81" s="1011"/>
      <c r="I81" s="1011"/>
      <c r="J81" s="1011"/>
      <c r="K81" s="1011"/>
      <c r="L81" s="1011"/>
      <c r="M81" s="1011"/>
      <c r="N81" s="1011"/>
      <c r="O81" s="1011"/>
      <c r="P81" s="1012"/>
      <c r="Q81" s="1013"/>
      <c r="R81" s="1007"/>
      <c r="S81" s="1007"/>
      <c r="T81" s="1007"/>
      <c r="U81" s="1007"/>
      <c r="V81" s="1007"/>
      <c r="W81" s="1007"/>
      <c r="X81" s="1007"/>
      <c r="Y81" s="1007"/>
      <c r="Z81" s="1007"/>
      <c r="AA81" s="1007"/>
      <c r="AB81" s="1007"/>
      <c r="AC81" s="1007"/>
      <c r="AD81" s="1007"/>
      <c r="AE81" s="1007"/>
      <c r="AF81" s="1007"/>
      <c r="AG81" s="1007"/>
      <c r="AH81" s="1007"/>
      <c r="AI81" s="1007"/>
      <c r="AJ81" s="1007"/>
      <c r="AK81" s="1007"/>
      <c r="AL81" s="1007"/>
      <c r="AM81" s="1007"/>
      <c r="AN81" s="1007"/>
      <c r="AO81" s="1007"/>
      <c r="AP81" s="1007"/>
      <c r="AQ81" s="1007"/>
      <c r="AR81" s="1007"/>
      <c r="AS81" s="1007"/>
      <c r="AT81" s="1007"/>
      <c r="AU81" s="1007"/>
      <c r="AV81" s="1007"/>
      <c r="AW81" s="1007"/>
      <c r="AX81" s="1007"/>
      <c r="AY81" s="1007"/>
      <c r="AZ81" s="1008"/>
      <c r="BA81" s="1008"/>
      <c r="BB81" s="1008"/>
      <c r="BC81" s="1008"/>
      <c r="BD81" s="1009"/>
      <c r="BE81" s="237"/>
      <c r="BF81" s="237"/>
      <c r="BG81" s="237"/>
      <c r="BH81" s="237"/>
      <c r="BI81" s="237"/>
      <c r="BJ81" s="237"/>
      <c r="BK81" s="237"/>
      <c r="BL81" s="237"/>
      <c r="BM81" s="237"/>
      <c r="BN81" s="237"/>
      <c r="BO81" s="237"/>
      <c r="BP81" s="237"/>
      <c r="BQ81" s="234">
        <v>75</v>
      </c>
      <c r="BR81" s="239"/>
      <c r="BS81" s="981"/>
      <c r="BT81" s="982"/>
      <c r="BU81" s="982"/>
      <c r="BV81" s="982"/>
      <c r="BW81" s="982"/>
      <c r="BX81" s="982"/>
      <c r="BY81" s="982"/>
      <c r="BZ81" s="982"/>
      <c r="CA81" s="982"/>
      <c r="CB81" s="982"/>
      <c r="CC81" s="982"/>
      <c r="CD81" s="982"/>
      <c r="CE81" s="982"/>
      <c r="CF81" s="982"/>
      <c r="CG81" s="991"/>
      <c r="CH81" s="992"/>
      <c r="CI81" s="993"/>
      <c r="CJ81" s="993"/>
      <c r="CK81" s="993"/>
      <c r="CL81" s="994"/>
      <c r="CM81" s="992"/>
      <c r="CN81" s="993"/>
      <c r="CO81" s="993"/>
      <c r="CP81" s="993"/>
      <c r="CQ81" s="994"/>
      <c r="CR81" s="992"/>
      <c r="CS81" s="993"/>
      <c r="CT81" s="993"/>
      <c r="CU81" s="993"/>
      <c r="CV81" s="994"/>
      <c r="CW81" s="992"/>
      <c r="CX81" s="993"/>
      <c r="CY81" s="993"/>
      <c r="CZ81" s="993"/>
      <c r="DA81" s="994"/>
      <c r="DB81" s="992"/>
      <c r="DC81" s="993"/>
      <c r="DD81" s="993"/>
      <c r="DE81" s="993"/>
      <c r="DF81" s="994"/>
      <c r="DG81" s="992"/>
      <c r="DH81" s="993"/>
      <c r="DI81" s="993"/>
      <c r="DJ81" s="993"/>
      <c r="DK81" s="994"/>
      <c r="DL81" s="992"/>
      <c r="DM81" s="993"/>
      <c r="DN81" s="993"/>
      <c r="DO81" s="993"/>
      <c r="DP81" s="994"/>
      <c r="DQ81" s="992"/>
      <c r="DR81" s="993"/>
      <c r="DS81" s="993"/>
      <c r="DT81" s="993"/>
      <c r="DU81" s="994"/>
      <c r="DV81" s="981"/>
      <c r="DW81" s="982"/>
      <c r="DX81" s="982"/>
      <c r="DY81" s="982"/>
      <c r="DZ81" s="983"/>
      <c r="EA81" s="226"/>
    </row>
    <row r="82" spans="1:131" ht="26.25" customHeight="1" x14ac:dyDescent="0.15">
      <c r="A82" s="234">
        <v>15</v>
      </c>
      <c r="B82" s="1010"/>
      <c r="C82" s="1011"/>
      <c r="D82" s="1011"/>
      <c r="E82" s="1011"/>
      <c r="F82" s="1011"/>
      <c r="G82" s="1011"/>
      <c r="H82" s="1011"/>
      <c r="I82" s="1011"/>
      <c r="J82" s="1011"/>
      <c r="K82" s="1011"/>
      <c r="L82" s="1011"/>
      <c r="M82" s="1011"/>
      <c r="N82" s="1011"/>
      <c r="O82" s="1011"/>
      <c r="P82" s="1012"/>
      <c r="Q82" s="1013"/>
      <c r="R82" s="1007"/>
      <c r="S82" s="1007"/>
      <c r="T82" s="1007"/>
      <c r="U82" s="1007"/>
      <c r="V82" s="1007"/>
      <c r="W82" s="1007"/>
      <c r="X82" s="1007"/>
      <c r="Y82" s="1007"/>
      <c r="Z82" s="1007"/>
      <c r="AA82" s="1007"/>
      <c r="AB82" s="1007"/>
      <c r="AC82" s="1007"/>
      <c r="AD82" s="1007"/>
      <c r="AE82" s="1007"/>
      <c r="AF82" s="1007"/>
      <c r="AG82" s="1007"/>
      <c r="AH82" s="1007"/>
      <c r="AI82" s="1007"/>
      <c r="AJ82" s="1007"/>
      <c r="AK82" s="1007"/>
      <c r="AL82" s="1007"/>
      <c r="AM82" s="1007"/>
      <c r="AN82" s="1007"/>
      <c r="AO82" s="1007"/>
      <c r="AP82" s="1007"/>
      <c r="AQ82" s="1007"/>
      <c r="AR82" s="1007"/>
      <c r="AS82" s="1007"/>
      <c r="AT82" s="1007"/>
      <c r="AU82" s="1007"/>
      <c r="AV82" s="1007"/>
      <c r="AW82" s="1007"/>
      <c r="AX82" s="1007"/>
      <c r="AY82" s="1007"/>
      <c r="AZ82" s="1008"/>
      <c r="BA82" s="1008"/>
      <c r="BB82" s="1008"/>
      <c r="BC82" s="1008"/>
      <c r="BD82" s="1009"/>
      <c r="BE82" s="237"/>
      <c r="BF82" s="237"/>
      <c r="BG82" s="237"/>
      <c r="BH82" s="237"/>
      <c r="BI82" s="237"/>
      <c r="BJ82" s="237"/>
      <c r="BK82" s="237"/>
      <c r="BL82" s="237"/>
      <c r="BM82" s="237"/>
      <c r="BN82" s="237"/>
      <c r="BO82" s="237"/>
      <c r="BP82" s="237"/>
      <c r="BQ82" s="234">
        <v>76</v>
      </c>
      <c r="BR82" s="239"/>
      <c r="BS82" s="981"/>
      <c r="BT82" s="982"/>
      <c r="BU82" s="982"/>
      <c r="BV82" s="982"/>
      <c r="BW82" s="982"/>
      <c r="BX82" s="982"/>
      <c r="BY82" s="982"/>
      <c r="BZ82" s="982"/>
      <c r="CA82" s="982"/>
      <c r="CB82" s="982"/>
      <c r="CC82" s="982"/>
      <c r="CD82" s="982"/>
      <c r="CE82" s="982"/>
      <c r="CF82" s="982"/>
      <c r="CG82" s="991"/>
      <c r="CH82" s="992"/>
      <c r="CI82" s="993"/>
      <c r="CJ82" s="993"/>
      <c r="CK82" s="993"/>
      <c r="CL82" s="994"/>
      <c r="CM82" s="992"/>
      <c r="CN82" s="993"/>
      <c r="CO82" s="993"/>
      <c r="CP82" s="993"/>
      <c r="CQ82" s="994"/>
      <c r="CR82" s="992"/>
      <c r="CS82" s="993"/>
      <c r="CT82" s="993"/>
      <c r="CU82" s="993"/>
      <c r="CV82" s="994"/>
      <c r="CW82" s="992"/>
      <c r="CX82" s="993"/>
      <c r="CY82" s="993"/>
      <c r="CZ82" s="993"/>
      <c r="DA82" s="994"/>
      <c r="DB82" s="992"/>
      <c r="DC82" s="993"/>
      <c r="DD82" s="993"/>
      <c r="DE82" s="993"/>
      <c r="DF82" s="994"/>
      <c r="DG82" s="992"/>
      <c r="DH82" s="993"/>
      <c r="DI82" s="993"/>
      <c r="DJ82" s="993"/>
      <c r="DK82" s="994"/>
      <c r="DL82" s="992"/>
      <c r="DM82" s="993"/>
      <c r="DN82" s="993"/>
      <c r="DO82" s="993"/>
      <c r="DP82" s="994"/>
      <c r="DQ82" s="992"/>
      <c r="DR82" s="993"/>
      <c r="DS82" s="993"/>
      <c r="DT82" s="993"/>
      <c r="DU82" s="994"/>
      <c r="DV82" s="981"/>
      <c r="DW82" s="982"/>
      <c r="DX82" s="982"/>
      <c r="DY82" s="982"/>
      <c r="DZ82" s="983"/>
      <c r="EA82" s="226"/>
    </row>
    <row r="83" spans="1:131" ht="26.25" customHeight="1" x14ac:dyDescent="0.15">
      <c r="A83" s="234">
        <v>16</v>
      </c>
      <c r="B83" s="1010"/>
      <c r="C83" s="1011"/>
      <c r="D83" s="1011"/>
      <c r="E83" s="1011"/>
      <c r="F83" s="1011"/>
      <c r="G83" s="1011"/>
      <c r="H83" s="1011"/>
      <c r="I83" s="1011"/>
      <c r="J83" s="1011"/>
      <c r="K83" s="1011"/>
      <c r="L83" s="1011"/>
      <c r="M83" s="1011"/>
      <c r="N83" s="1011"/>
      <c r="O83" s="1011"/>
      <c r="P83" s="1012"/>
      <c r="Q83" s="1013"/>
      <c r="R83" s="1007"/>
      <c r="S83" s="1007"/>
      <c r="T83" s="1007"/>
      <c r="U83" s="1007"/>
      <c r="V83" s="1007"/>
      <c r="W83" s="1007"/>
      <c r="X83" s="1007"/>
      <c r="Y83" s="1007"/>
      <c r="Z83" s="1007"/>
      <c r="AA83" s="1007"/>
      <c r="AB83" s="1007"/>
      <c r="AC83" s="1007"/>
      <c r="AD83" s="1007"/>
      <c r="AE83" s="1007"/>
      <c r="AF83" s="1007"/>
      <c r="AG83" s="1007"/>
      <c r="AH83" s="1007"/>
      <c r="AI83" s="1007"/>
      <c r="AJ83" s="1007"/>
      <c r="AK83" s="1007"/>
      <c r="AL83" s="1007"/>
      <c r="AM83" s="1007"/>
      <c r="AN83" s="1007"/>
      <c r="AO83" s="1007"/>
      <c r="AP83" s="1007"/>
      <c r="AQ83" s="1007"/>
      <c r="AR83" s="1007"/>
      <c r="AS83" s="1007"/>
      <c r="AT83" s="1007"/>
      <c r="AU83" s="1007"/>
      <c r="AV83" s="1007"/>
      <c r="AW83" s="1007"/>
      <c r="AX83" s="1007"/>
      <c r="AY83" s="1007"/>
      <c r="AZ83" s="1008"/>
      <c r="BA83" s="1008"/>
      <c r="BB83" s="1008"/>
      <c r="BC83" s="1008"/>
      <c r="BD83" s="1009"/>
      <c r="BE83" s="237"/>
      <c r="BF83" s="237"/>
      <c r="BG83" s="237"/>
      <c r="BH83" s="237"/>
      <c r="BI83" s="237"/>
      <c r="BJ83" s="237"/>
      <c r="BK83" s="237"/>
      <c r="BL83" s="237"/>
      <c r="BM83" s="237"/>
      <c r="BN83" s="237"/>
      <c r="BO83" s="237"/>
      <c r="BP83" s="237"/>
      <c r="BQ83" s="234">
        <v>77</v>
      </c>
      <c r="BR83" s="239"/>
      <c r="BS83" s="981"/>
      <c r="BT83" s="982"/>
      <c r="BU83" s="982"/>
      <c r="BV83" s="982"/>
      <c r="BW83" s="982"/>
      <c r="BX83" s="982"/>
      <c r="BY83" s="982"/>
      <c r="BZ83" s="982"/>
      <c r="CA83" s="982"/>
      <c r="CB83" s="982"/>
      <c r="CC83" s="982"/>
      <c r="CD83" s="982"/>
      <c r="CE83" s="982"/>
      <c r="CF83" s="982"/>
      <c r="CG83" s="991"/>
      <c r="CH83" s="992"/>
      <c r="CI83" s="993"/>
      <c r="CJ83" s="993"/>
      <c r="CK83" s="993"/>
      <c r="CL83" s="994"/>
      <c r="CM83" s="992"/>
      <c r="CN83" s="993"/>
      <c r="CO83" s="993"/>
      <c r="CP83" s="993"/>
      <c r="CQ83" s="994"/>
      <c r="CR83" s="992"/>
      <c r="CS83" s="993"/>
      <c r="CT83" s="993"/>
      <c r="CU83" s="993"/>
      <c r="CV83" s="994"/>
      <c r="CW83" s="992"/>
      <c r="CX83" s="993"/>
      <c r="CY83" s="993"/>
      <c r="CZ83" s="993"/>
      <c r="DA83" s="994"/>
      <c r="DB83" s="992"/>
      <c r="DC83" s="993"/>
      <c r="DD83" s="993"/>
      <c r="DE83" s="993"/>
      <c r="DF83" s="994"/>
      <c r="DG83" s="992"/>
      <c r="DH83" s="993"/>
      <c r="DI83" s="993"/>
      <c r="DJ83" s="993"/>
      <c r="DK83" s="994"/>
      <c r="DL83" s="992"/>
      <c r="DM83" s="993"/>
      <c r="DN83" s="993"/>
      <c r="DO83" s="993"/>
      <c r="DP83" s="994"/>
      <c r="DQ83" s="992"/>
      <c r="DR83" s="993"/>
      <c r="DS83" s="993"/>
      <c r="DT83" s="993"/>
      <c r="DU83" s="994"/>
      <c r="DV83" s="981"/>
      <c r="DW83" s="982"/>
      <c r="DX83" s="982"/>
      <c r="DY83" s="982"/>
      <c r="DZ83" s="983"/>
      <c r="EA83" s="226"/>
    </row>
    <row r="84" spans="1:131" ht="26.25" customHeight="1" x14ac:dyDescent="0.15">
      <c r="A84" s="234">
        <v>17</v>
      </c>
      <c r="B84" s="1010"/>
      <c r="C84" s="1011"/>
      <c r="D84" s="1011"/>
      <c r="E84" s="1011"/>
      <c r="F84" s="1011"/>
      <c r="G84" s="1011"/>
      <c r="H84" s="1011"/>
      <c r="I84" s="1011"/>
      <c r="J84" s="1011"/>
      <c r="K84" s="1011"/>
      <c r="L84" s="1011"/>
      <c r="M84" s="1011"/>
      <c r="N84" s="1011"/>
      <c r="O84" s="1011"/>
      <c r="P84" s="1012"/>
      <c r="Q84" s="1013"/>
      <c r="R84" s="1007"/>
      <c r="S84" s="1007"/>
      <c r="T84" s="1007"/>
      <c r="U84" s="1007"/>
      <c r="V84" s="1007"/>
      <c r="W84" s="1007"/>
      <c r="X84" s="1007"/>
      <c r="Y84" s="1007"/>
      <c r="Z84" s="1007"/>
      <c r="AA84" s="1007"/>
      <c r="AB84" s="1007"/>
      <c r="AC84" s="1007"/>
      <c r="AD84" s="1007"/>
      <c r="AE84" s="1007"/>
      <c r="AF84" s="1007"/>
      <c r="AG84" s="1007"/>
      <c r="AH84" s="1007"/>
      <c r="AI84" s="1007"/>
      <c r="AJ84" s="1007"/>
      <c r="AK84" s="1007"/>
      <c r="AL84" s="1007"/>
      <c r="AM84" s="1007"/>
      <c r="AN84" s="1007"/>
      <c r="AO84" s="1007"/>
      <c r="AP84" s="1007"/>
      <c r="AQ84" s="1007"/>
      <c r="AR84" s="1007"/>
      <c r="AS84" s="1007"/>
      <c r="AT84" s="1007"/>
      <c r="AU84" s="1007"/>
      <c r="AV84" s="1007"/>
      <c r="AW84" s="1007"/>
      <c r="AX84" s="1007"/>
      <c r="AY84" s="1007"/>
      <c r="AZ84" s="1008"/>
      <c r="BA84" s="1008"/>
      <c r="BB84" s="1008"/>
      <c r="BC84" s="1008"/>
      <c r="BD84" s="1009"/>
      <c r="BE84" s="237"/>
      <c r="BF84" s="237"/>
      <c r="BG84" s="237"/>
      <c r="BH84" s="237"/>
      <c r="BI84" s="237"/>
      <c r="BJ84" s="237"/>
      <c r="BK84" s="237"/>
      <c r="BL84" s="237"/>
      <c r="BM84" s="237"/>
      <c r="BN84" s="237"/>
      <c r="BO84" s="237"/>
      <c r="BP84" s="237"/>
      <c r="BQ84" s="234">
        <v>78</v>
      </c>
      <c r="BR84" s="239"/>
      <c r="BS84" s="981"/>
      <c r="BT84" s="982"/>
      <c r="BU84" s="982"/>
      <c r="BV84" s="982"/>
      <c r="BW84" s="982"/>
      <c r="BX84" s="982"/>
      <c r="BY84" s="982"/>
      <c r="BZ84" s="982"/>
      <c r="CA84" s="982"/>
      <c r="CB84" s="982"/>
      <c r="CC84" s="982"/>
      <c r="CD84" s="982"/>
      <c r="CE84" s="982"/>
      <c r="CF84" s="982"/>
      <c r="CG84" s="991"/>
      <c r="CH84" s="992"/>
      <c r="CI84" s="993"/>
      <c r="CJ84" s="993"/>
      <c r="CK84" s="993"/>
      <c r="CL84" s="994"/>
      <c r="CM84" s="992"/>
      <c r="CN84" s="993"/>
      <c r="CO84" s="993"/>
      <c r="CP84" s="993"/>
      <c r="CQ84" s="994"/>
      <c r="CR84" s="992"/>
      <c r="CS84" s="993"/>
      <c r="CT84" s="993"/>
      <c r="CU84" s="993"/>
      <c r="CV84" s="994"/>
      <c r="CW84" s="992"/>
      <c r="CX84" s="993"/>
      <c r="CY84" s="993"/>
      <c r="CZ84" s="993"/>
      <c r="DA84" s="994"/>
      <c r="DB84" s="992"/>
      <c r="DC84" s="993"/>
      <c r="DD84" s="993"/>
      <c r="DE84" s="993"/>
      <c r="DF84" s="994"/>
      <c r="DG84" s="992"/>
      <c r="DH84" s="993"/>
      <c r="DI84" s="993"/>
      <c r="DJ84" s="993"/>
      <c r="DK84" s="994"/>
      <c r="DL84" s="992"/>
      <c r="DM84" s="993"/>
      <c r="DN84" s="993"/>
      <c r="DO84" s="993"/>
      <c r="DP84" s="994"/>
      <c r="DQ84" s="992"/>
      <c r="DR84" s="993"/>
      <c r="DS84" s="993"/>
      <c r="DT84" s="993"/>
      <c r="DU84" s="994"/>
      <c r="DV84" s="981"/>
      <c r="DW84" s="982"/>
      <c r="DX84" s="982"/>
      <c r="DY84" s="982"/>
      <c r="DZ84" s="983"/>
      <c r="EA84" s="226"/>
    </row>
    <row r="85" spans="1:131" ht="26.25" customHeight="1" x14ac:dyDescent="0.15">
      <c r="A85" s="234">
        <v>18</v>
      </c>
      <c r="B85" s="1010"/>
      <c r="C85" s="1011"/>
      <c r="D85" s="1011"/>
      <c r="E85" s="1011"/>
      <c r="F85" s="1011"/>
      <c r="G85" s="1011"/>
      <c r="H85" s="1011"/>
      <c r="I85" s="1011"/>
      <c r="J85" s="1011"/>
      <c r="K85" s="1011"/>
      <c r="L85" s="1011"/>
      <c r="M85" s="1011"/>
      <c r="N85" s="1011"/>
      <c r="O85" s="1011"/>
      <c r="P85" s="1012"/>
      <c r="Q85" s="1013"/>
      <c r="R85" s="1007"/>
      <c r="S85" s="1007"/>
      <c r="T85" s="1007"/>
      <c r="U85" s="1007"/>
      <c r="V85" s="1007"/>
      <c r="W85" s="1007"/>
      <c r="X85" s="1007"/>
      <c r="Y85" s="1007"/>
      <c r="Z85" s="1007"/>
      <c r="AA85" s="1007"/>
      <c r="AB85" s="1007"/>
      <c r="AC85" s="1007"/>
      <c r="AD85" s="1007"/>
      <c r="AE85" s="1007"/>
      <c r="AF85" s="1007"/>
      <c r="AG85" s="1007"/>
      <c r="AH85" s="1007"/>
      <c r="AI85" s="1007"/>
      <c r="AJ85" s="1007"/>
      <c r="AK85" s="1007"/>
      <c r="AL85" s="1007"/>
      <c r="AM85" s="1007"/>
      <c r="AN85" s="1007"/>
      <c r="AO85" s="1007"/>
      <c r="AP85" s="1007"/>
      <c r="AQ85" s="1007"/>
      <c r="AR85" s="1007"/>
      <c r="AS85" s="1007"/>
      <c r="AT85" s="1007"/>
      <c r="AU85" s="1007"/>
      <c r="AV85" s="1007"/>
      <c r="AW85" s="1007"/>
      <c r="AX85" s="1007"/>
      <c r="AY85" s="1007"/>
      <c r="AZ85" s="1008"/>
      <c r="BA85" s="1008"/>
      <c r="BB85" s="1008"/>
      <c r="BC85" s="1008"/>
      <c r="BD85" s="1009"/>
      <c r="BE85" s="237"/>
      <c r="BF85" s="237"/>
      <c r="BG85" s="237"/>
      <c r="BH85" s="237"/>
      <c r="BI85" s="237"/>
      <c r="BJ85" s="237"/>
      <c r="BK85" s="237"/>
      <c r="BL85" s="237"/>
      <c r="BM85" s="237"/>
      <c r="BN85" s="237"/>
      <c r="BO85" s="237"/>
      <c r="BP85" s="237"/>
      <c r="BQ85" s="234">
        <v>79</v>
      </c>
      <c r="BR85" s="239"/>
      <c r="BS85" s="981"/>
      <c r="BT85" s="982"/>
      <c r="BU85" s="982"/>
      <c r="BV85" s="982"/>
      <c r="BW85" s="982"/>
      <c r="BX85" s="982"/>
      <c r="BY85" s="982"/>
      <c r="BZ85" s="982"/>
      <c r="CA85" s="982"/>
      <c r="CB85" s="982"/>
      <c r="CC85" s="982"/>
      <c r="CD85" s="982"/>
      <c r="CE85" s="982"/>
      <c r="CF85" s="982"/>
      <c r="CG85" s="991"/>
      <c r="CH85" s="992"/>
      <c r="CI85" s="993"/>
      <c r="CJ85" s="993"/>
      <c r="CK85" s="993"/>
      <c r="CL85" s="994"/>
      <c r="CM85" s="992"/>
      <c r="CN85" s="993"/>
      <c r="CO85" s="993"/>
      <c r="CP85" s="993"/>
      <c r="CQ85" s="994"/>
      <c r="CR85" s="992"/>
      <c r="CS85" s="993"/>
      <c r="CT85" s="993"/>
      <c r="CU85" s="993"/>
      <c r="CV85" s="994"/>
      <c r="CW85" s="992"/>
      <c r="CX85" s="993"/>
      <c r="CY85" s="993"/>
      <c r="CZ85" s="993"/>
      <c r="DA85" s="994"/>
      <c r="DB85" s="992"/>
      <c r="DC85" s="993"/>
      <c r="DD85" s="993"/>
      <c r="DE85" s="993"/>
      <c r="DF85" s="994"/>
      <c r="DG85" s="992"/>
      <c r="DH85" s="993"/>
      <c r="DI85" s="993"/>
      <c r="DJ85" s="993"/>
      <c r="DK85" s="994"/>
      <c r="DL85" s="992"/>
      <c r="DM85" s="993"/>
      <c r="DN85" s="993"/>
      <c r="DO85" s="993"/>
      <c r="DP85" s="994"/>
      <c r="DQ85" s="992"/>
      <c r="DR85" s="993"/>
      <c r="DS85" s="993"/>
      <c r="DT85" s="993"/>
      <c r="DU85" s="994"/>
      <c r="DV85" s="981"/>
      <c r="DW85" s="982"/>
      <c r="DX85" s="982"/>
      <c r="DY85" s="982"/>
      <c r="DZ85" s="983"/>
      <c r="EA85" s="226"/>
    </row>
    <row r="86" spans="1:131" ht="26.25" customHeight="1" x14ac:dyDescent="0.15">
      <c r="A86" s="234">
        <v>19</v>
      </c>
      <c r="B86" s="1010"/>
      <c r="C86" s="1011"/>
      <c r="D86" s="1011"/>
      <c r="E86" s="1011"/>
      <c r="F86" s="1011"/>
      <c r="G86" s="1011"/>
      <c r="H86" s="1011"/>
      <c r="I86" s="1011"/>
      <c r="J86" s="1011"/>
      <c r="K86" s="1011"/>
      <c r="L86" s="1011"/>
      <c r="M86" s="1011"/>
      <c r="N86" s="1011"/>
      <c r="O86" s="1011"/>
      <c r="P86" s="1012"/>
      <c r="Q86" s="1013"/>
      <c r="R86" s="1007"/>
      <c r="S86" s="1007"/>
      <c r="T86" s="1007"/>
      <c r="U86" s="1007"/>
      <c r="V86" s="1007"/>
      <c r="W86" s="1007"/>
      <c r="X86" s="1007"/>
      <c r="Y86" s="1007"/>
      <c r="Z86" s="1007"/>
      <c r="AA86" s="1007"/>
      <c r="AB86" s="1007"/>
      <c r="AC86" s="1007"/>
      <c r="AD86" s="1007"/>
      <c r="AE86" s="1007"/>
      <c r="AF86" s="1007"/>
      <c r="AG86" s="1007"/>
      <c r="AH86" s="1007"/>
      <c r="AI86" s="1007"/>
      <c r="AJ86" s="1007"/>
      <c r="AK86" s="1007"/>
      <c r="AL86" s="1007"/>
      <c r="AM86" s="1007"/>
      <c r="AN86" s="1007"/>
      <c r="AO86" s="1007"/>
      <c r="AP86" s="1007"/>
      <c r="AQ86" s="1007"/>
      <c r="AR86" s="1007"/>
      <c r="AS86" s="1007"/>
      <c r="AT86" s="1007"/>
      <c r="AU86" s="1007"/>
      <c r="AV86" s="1007"/>
      <c r="AW86" s="1007"/>
      <c r="AX86" s="1007"/>
      <c r="AY86" s="1007"/>
      <c r="AZ86" s="1008"/>
      <c r="BA86" s="1008"/>
      <c r="BB86" s="1008"/>
      <c r="BC86" s="1008"/>
      <c r="BD86" s="1009"/>
      <c r="BE86" s="237"/>
      <c r="BF86" s="237"/>
      <c r="BG86" s="237"/>
      <c r="BH86" s="237"/>
      <c r="BI86" s="237"/>
      <c r="BJ86" s="237"/>
      <c r="BK86" s="237"/>
      <c r="BL86" s="237"/>
      <c r="BM86" s="237"/>
      <c r="BN86" s="237"/>
      <c r="BO86" s="237"/>
      <c r="BP86" s="237"/>
      <c r="BQ86" s="234">
        <v>80</v>
      </c>
      <c r="BR86" s="239"/>
      <c r="BS86" s="981"/>
      <c r="BT86" s="982"/>
      <c r="BU86" s="982"/>
      <c r="BV86" s="982"/>
      <c r="BW86" s="982"/>
      <c r="BX86" s="982"/>
      <c r="BY86" s="982"/>
      <c r="BZ86" s="982"/>
      <c r="CA86" s="982"/>
      <c r="CB86" s="982"/>
      <c r="CC86" s="982"/>
      <c r="CD86" s="982"/>
      <c r="CE86" s="982"/>
      <c r="CF86" s="982"/>
      <c r="CG86" s="991"/>
      <c r="CH86" s="992"/>
      <c r="CI86" s="993"/>
      <c r="CJ86" s="993"/>
      <c r="CK86" s="993"/>
      <c r="CL86" s="994"/>
      <c r="CM86" s="992"/>
      <c r="CN86" s="993"/>
      <c r="CO86" s="993"/>
      <c r="CP86" s="993"/>
      <c r="CQ86" s="994"/>
      <c r="CR86" s="992"/>
      <c r="CS86" s="993"/>
      <c r="CT86" s="993"/>
      <c r="CU86" s="993"/>
      <c r="CV86" s="994"/>
      <c r="CW86" s="992"/>
      <c r="CX86" s="993"/>
      <c r="CY86" s="993"/>
      <c r="CZ86" s="993"/>
      <c r="DA86" s="994"/>
      <c r="DB86" s="992"/>
      <c r="DC86" s="993"/>
      <c r="DD86" s="993"/>
      <c r="DE86" s="993"/>
      <c r="DF86" s="994"/>
      <c r="DG86" s="992"/>
      <c r="DH86" s="993"/>
      <c r="DI86" s="993"/>
      <c r="DJ86" s="993"/>
      <c r="DK86" s="994"/>
      <c r="DL86" s="992"/>
      <c r="DM86" s="993"/>
      <c r="DN86" s="993"/>
      <c r="DO86" s="993"/>
      <c r="DP86" s="994"/>
      <c r="DQ86" s="992"/>
      <c r="DR86" s="993"/>
      <c r="DS86" s="993"/>
      <c r="DT86" s="993"/>
      <c r="DU86" s="994"/>
      <c r="DV86" s="981"/>
      <c r="DW86" s="982"/>
      <c r="DX86" s="982"/>
      <c r="DY86" s="982"/>
      <c r="DZ86" s="983"/>
      <c r="EA86" s="226"/>
    </row>
    <row r="87" spans="1:131" ht="26.25" customHeight="1" x14ac:dyDescent="0.15">
      <c r="A87" s="240">
        <v>20</v>
      </c>
      <c r="B87" s="1000"/>
      <c r="C87" s="1001"/>
      <c r="D87" s="1001"/>
      <c r="E87" s="1001"/>
      <c r="F87" s="1001"/>
      <c r="G87" s="1001"/>
      <c r="H87" s="1001"/>
      <c r="I87" s="1001"/>
      <c r="J87" s="1001"/>
      <c r="K87" s="1001"/>
      <c r="L87" s="1001"/>
      <c r="M87" s="1001"/>
      <c r="N87" s="1001"/>
      <c r="O87" s="1001"/>
      <c r="P87" s="1002"/>
      <c r="Q87" s="1003"/>
      <c r="R87" s="1004"/>
      <c r="S87" s="1004"/>
      <c r="T87" s="1004"/>
      <c r="U87" s="1004"/>
      <c r="V87" s="1004"/>
      <c r="W87" s="1004"/>
      <c r="X87" s="1004"/>
      <c r="Y87" s="1004"/>
      <c r="Z87" s="1004"/>
      <c r="AA87" s="1004"/>
      <c r="AB87" s="1004"/>
      <c r="AC87" s="1004"/>
      <c r="AD87" s="1004"/>
      <c r="AE87" s="1004"/>
      <c r="AF87" s="1004"/>
      <c r="AG87" s="1004"/>
      <c r="AH87" s="1004"/>
      <c r="AI87" s="1004"/>
      <c r="AJ87" s="1004"/>
      <c r="AK87" s="1004"/>
      <c r="AL87" s="1004"/>
      <c r="AM87" s="1004"/>
      <c r="AN87" s="1004"/>
      <c r="AO87" s="1004"/>
      <c r="AP87" s="1004"/>
      <c r="AQ87" s="1004"/>
      <c r="AR87" s="1004"/>
      <c r="AS87" s="1004"/>
      <c r="AT87" s="1004"/>
      <c r="AU87" s="1004"/>
      <c r="AV87" s="1004"/>
      <c r="AW87" s="1004"/>
      <c r="AX87" s="1004"/>
      <c r="AY87" s="1004"/>
      <c r="AZ87" s="1005"/>
      <c r="BA87" s="1005"/>
      <c r="BB87" s="1005"/>
      <c r="BC87" s="1005"/>
      <c r="BD87" s="1006"/>
      <c r="BE87" s="237"/>
      <c r="BF87" s="237"/>
      <c r="BG87" s="237"/>
      <c r="BH87" s="237"/>
      <c r="BI87" s="237"/>
      <c r="BJ87" s="237"/>
      <c r="BK87" s="237"/>
      <c r="BL87" s="237"/>
      <c r="BM87" s="237"/>
      <c r="BN87" s="237"/>
      <c r="BO87" s="237"/>
      <c r="BP87" s="237"/>
      <c r="BQ87" s="234">
        <v>81</v>
      </c>
      <c r="BR87" s="239"/>
      <c r="BS87" s="981"/>
      <c r="BT87" s="982"/>
      <c r="BU87" s="982"/>
      <c r="BV87" s="982"/>
      <c r="BW87" s="982"/>
      <c r="BX87" s="982"/>
      <c r="BY87" s="982"/>
      <c r="BZ87" s="982"/>
      <c r="CA87" s="982"/>
      <c r="CB87" s="982"/>
      <c r="CC87" s="982"/>
      <c r="CD87" s="982"/>
      <c r="CE87" s="982"/>
      <c r="CF87" s="982"/>
      <c r="CG87" s="991"/>
      <c r="CH87" s="992"/>
      <c r="CI87" s="993"/>
      <c r="CJ87" s="993"/>
      <c r="CK87" s="993"/>
      <c r="CL87" s="994"/>
      <c r="CM87" s="992"/>
      <c r="CN87" s="993"/>
      <c r="CO87" s="993"/>
      <c r="CP87" s="993"/>
      <c r="CQ87" s="994"/>
      <c r="CR87" s="992"/>
      <c r="CS87" s="993"/>
      <c r="CT87" s="993"/>
      <c r="CU87" s="993"/>
      <c r="CV87" s="994"/>
      <c r="CW87" s="992"/>
      <c r="CX87" s="993"/>
      <c r="CY87" s="993"/>
      <c r="CZ87" s="993"/>
      <c r="DA87" s="994"/>
      <c r="DB87" s="992"/>
      <c r="DC87" s="993"/>
      <c r="DD87" s="993"/>
      <c r="DE87" s="993"/>
      <c r="DF87" s="994"/>
      <c r="DG87" s="992"/>
      <c r="DH87" s="993"/>
      <c r="DI87" s="993"/>
      <c r="DJ87" s="993"/>
      <c r="DK87" s="994"/>
      <c r="DL87" s="992"/>
      <c r="DM87" s="993"/>
      <c r="DN87" s="993"/>
      <c r="DO87" s="993"/>
      <c r="DP87" s="994"/>
      <c r="DQ87" s="992"/>
      <c r="DR87" s="993"/>
      <c r="DS87" s="993"/>
      <c r="DT87" s="993"/>
      <c r="DU87" s="994"/>
      <c r="DV87" s="981"/>
      <c r="DW87" s="982"/>
      <c r="DX87" s="982"/>
      <c r="DY87" s="982"/>
      <c r="DZ87" s="983"/>
      <c r="EA87" s="226"/>
    </row>
    <row r="88" spans="1:131" ht="26.25" customHeight="1" thickBot="1" x14ac:dyDescent="0.2">
      <c r="A88" s="236" t="s">
        <v>388</v>
      </c>
      <c r="B88" s="973" t="s">
        <v>414</v>
      </c>
      <c r="C88" s="974"/>
      <c r="D88" s="974"/>
      <c r="E88" s="974"/>
      <c r="F88" s="974"/>
      <c r="G88" s="974"/>
      <c r="H88" s="974"/>
      <c r="I88" s="974"/>
      <c r="J88" s="974"/>
      <c r="K88" s="974"/>
      <c r="L88" s="974"/>
      <c r="M88" s="974"/>
      <c r="N88" s="974"/>
      <c r="O88" s="974"/>
      <c r="P88" s="984"/>
      <c r="Q88" s="998"/>
      <c r="R88" s="999"/>
      <c r="S88" s="999"/>
      <c r="T88" s="999"/>
      <c r="U88" s="999"/>
      <c r="V88" s="999"/>
      <c r="W88" s="999"/>
      <c r="X88" s="999"/>
      <c r="Y88" s="999"/>
      <c r="Z88" s="999"/>
      <c r="AA88" s="999"/>
      <c r="AB88" s="999"/>
      <c r="AC88" s="999"/>
      <c r="AD88" s="999"/>
      <c r="AE88" s="999"/>
      <c r="AF88" s="995">
        <v>886</v>
      </c>
      <c r="AG88" s="995"/>
      <c r="AH88" s="995"/>
      <c r="AI88" s="995"/>
      <c r="AJ88" s="995"/>
      <c r="AK88" s="999"/>
      <c r="AL88" s="999"/>
      <c r="AM88" s="999"/>
      <c r="AN88" s="999"/>
      <c r="AO88" s="999"/>
      <c r="AP88" s="995">
        <v>3188</v>
      </c>
      <c r="AQ88" s="995"/>
      <c r="AR88" s="995"/>
      <c r="AS88" s="995"/>
      <c r="AT88" s="995"/>
      <c r="AU88" s="995" t="s">
        <v>575</v>
      </c>
      <c r="AV88" s="995"/>
      <c r="AW88" s="995"/>
      <c r="AX88" s="995"/>
      <c r="AY88" s="995"/>
      <c r="AZ88" s="996"/>
      <c r="BA88" s="996"/>
      <c r="BB88" s="996"/>
      <c r="BC88" s="996"/>
      <c r="BD88" s="997"/>
      <c r="BE88" s="237"/>
      <c r="BF88" s="237"/>
      <c r="BG88" s="237"/>
      <c r="BH88" s="237"/>
      <c r="BI88" s="237"/>
      <c r="BJ88" s="237"/>
      <c r="BK88" s="237"/>
      <c r="BL88" s="237"/>
      <c r="BM88" s="237"/>
      <c r="BN88" s="237"/>
      <c r="BO88" s="237"/>
      <c r="BP88" s="237"/>
      <c r="BQ88" s="234">
        <v>82</v>
      </c>
      <c r="BR88" s="239"/>
      <c r="BS88" s="981"/>
      <c r="BT88" s="982"/>
      <c r="BU88" s="982"/>
      <c r="BV88" s="982"/>
      <c r="BW88" s="982"/>
      <c r="BX88" s="982"/>
      <c r="BY88" s="982"/>
      <c r="BZ88" s="982"/>
      <c r="CA88" s="982"/>
      <c r="CB88" s="982"/>
      <c r="CC88" s="982"/>
      <c r="CD88" s="982"/>
      <c r="CE88" s="982"/>
      <c r="CF88" s="982"/>
      <c r="CG88" s="991"/>
      <c r="CH88" s="992"/>
      <c r="CI88" s="993"/>
      <c r="CJ88" s="993"/>
      <c r="CK88" s="993"/>
      <c r="CL88" s="994"/>
      <c r="CM88" s="992"/>
      <c r="CN88" s="993"/>
      <c r="CO88" s="993"/>
      <c r="CP88" s="993"/>
      <c r="CQ88" s="994"/>
      <c r="CR88" s="992"/>
      <c r="CS88" s="993"/>
      <c r="CT88" s="993"/>
      <c r="CU88" s="993"/>
      <c r="CV88" s="994"/>
      <c r="CW88" s="992"/>
      <c r="CX88" s="993"/>
      <c r="CY88" s="993"/>
      <c r="CZ88" s="993"/>
      <c r="DA88" s="994"/>
      <c r="DB88" s="992"/>
      <c r="DC88" s="993"/>
      <c r="DD88" s="993"/>
      <c r="DE88" s="993"/>
      <c r="DF88" s="994"/>
      <c r="DG88" s="992"/>
      <c r="DH88" s="993"/>
      <c r="DI88" s="993"/>
      <c r="DJ88" s="993"/>
      <c r="DK88" s="994"/>
      <c r="DL88" s="992"/>
      <c r="DM88" s="993"/>
      <c r="DN88" s="993"/>
      <c r="DO88" s="993"/>
      <c r="DP88" s="994"/>
      <c r="DQ88" s="992"/>
      <c r="DR88" s="993"/>
      <c r="DS88" s="993"/>
      <c r="DT88" s="993"/>
      <c r="DU88" s="994"/>
      <c r="DV88" s="981"/>
      <c r="DW88" s="982"/>
      <c r="DX88" s="982"/>
      <c r="DY88" s="982"/>
      <c r="DZ88" s="983"/>
      <c r="EA88" s="226"/>
    </row>
    <row r="89" spans="1:131" ht="26.25" hidden="1" customHeight="1" x14ac:dyDescent="0.15">
      <c r="A89" s="241"/>
      <c r="B89" s="242"/>
      <c r="C89" s="242"/>
      <c r="D89" s="242"/>
      <c r="E89" s="242"/>
      <c r="F89" s="242"/>
      <c r="G89" s="242"/>
      <c r="H89" s="242"/>
      <c r="I89" s="242"/>
      <c r="J89" s="242"/>
      <c r="K89" s="242"/>
      <c r="L89" s="242"/>
      <c r="M89" s="242"/>
      <c r="N89" s="242"/>
      <c r="O89" s="242"/>
      <c r="P89" s="242"/>
      <c r="Q89" s="243"/>
      <c r="R89" s="243"/>
      <c r="S89" s="243"/>
      <c r="T89" s="243"/>
      <c r="U89" s="243"/>
      <c r="V89" s="243"/>
      <c r="W89" s="243"/>
      <c r="X89" s="243"/>
      <c r="Y89" s="243"/>
      <c r="Z89" s="243"/>
      <c r="AA89" s="243"/>
      <c r="AB89" s="243"/>
      <c r="AC89" s="243"/>
      <c r="AD89" s="243"/>
      <c r="AE89" s="243"/>
      <c r="AF89" s="243"/>
      <c r="AG89" s="243"/>
      <c r="AH89" s="243"/>
      <c r="AI89" s="243"/>
      <c r="AJ89" s="243"/>
      <c r="AK89" s="243"/>
      <c r="AL89" s="243"/>
      <c r="AM89" s="243"/>
      <c r="AN89" s="243"/>
      <c r="AO89" s="243"/>
      <c r="AP89" s="243"/>
      <c r="AQ89" s="243"/>
      <c r="AR89" s="243"/>
      <c r="AS89" s="243"/>
      <c r="AT89" s="243"/>
      <c r="AU89" s="243"/>
      <c r="AV89" s="243"/>
      <c r="AW89" s="243"/>
      <c r="AX89" s="243"/>
      <c r="AY89" s="243"/>
      <c r="AZ89" s="244"/>
      <c r="BA89" s="244"/>
      <c r="BB89" s="244"/>
      <c r="BC89" s="244"/>
      <c r="BD89" s="244"/>
      <c r="BE89" s="237"/>
      <c r="BF89" s="237"/>
      <c r="BG89" s="237"/>
      <c r="BH89" s="237"/>
      <c r="BI89" s="237"/>
      <c r="BJ89" s="237"/>
      <c r="BK89" s="237"/>
      <c r="BL89" s="237"/>
      <c r="BM89" s="237"/>
      <c r="BN89" s="237"/>
      <c r="BO89" s="237"/>
      <c r="BP89" s="237"/>
      <c r="BQ89" s="234">
        <v>83</v>
      </c>
      <c r="BR89" s="239"/>
      <c r="BS89" s="981"/>
      <c r="BT89" s="982"/>
      <c r="BU89" s="982"/>
      <c r="BV89" s="982"/>
      <c r="BW89" s="982"/>
      <c r="BX89" s="982"/>
      <c r="BY89" s="982"/>
      <c r="BZ89" s="982"/>
      <c r="CA89" s="982"/>
      <c r="CB89" s="982"/>
      <c r="CC89" s="982"/>
      <c r="CD89" s="982"/>
      <c r="CE89" s="982"/>
      <c r="CF89" s="982"/>
      <c r="CG89" s="991"/>
      <c r="CH89" s="992"/>
      <c r="CI89" s="993"/>
      <c r="CJ89" s="993"/>
      <c r="CK89" s="993"/>
      <c r="CL89" s="994"/>
      <c r="CM89" s="992"/>
      <c r="CN89" s="993"/>
      <c r="CO89" s="993"/>
      <c r="CP89" s="993"/>
      <c r="CQ89" s="994"/>
      <c r="CR89" s="992"/>
      <c r="CS89" s="993"/>
      <c r="CT89" s="993"/>
      <c r="CU89" s="993"/>
      <c r="CV89" s="994"/>
      <c r="CW89" s="992"/>
      <c r="CX89" s="993"/>
      <c r="CY89" s="993"/>
      <c r="CZ89" s="993"/>
      <c r="DA89" s="994"/>
      <c r="DB89" s="992"/>
      <c r="DC89" s="993"/>
      <c r="DD89" s="993"/>
      <c r="DE89" s="993"/>
      <c r="DF89" s="994"/>
      <c r="DG89" s="992"/>
      <c r="DH89" s="993"/>
      <c r="DI89" s="993"/>
      <c r="DJ89" s="993"/>
      <c r="DK89" s="994"/>
      <c r="DL89" s="992"/>
      <c r="DM89" s="993"/>
      <c r="DN89" s="993"/>
      <c r="DO89" s="993"/>
      <c r="DP89" s="994"/>
      <c r="DQ89" s="992"/>
      <c r="DR89" s="993"/>
      <c r="DS89" s="993"/>
      <c r="DT89" s="993"/>
      <c r="DU89" s="994"/>
      <c r="DV89" s="981"/>
      <c r="DW89" s="982"/>
      <c r="DX89" s="982"/>
      <c r="DY89" s="982"/>
      <c r="DZ89" s="983"/>
      <c r="EA89" s="226"/>
    </row>
    <row r="90" spans="1:131" ht="26.25" hidden="1" customHeight="1" x14ac:dyDescent="0.15">
      <c r="A90" s="241"/>
      <c r="B90" s="242"/>
      <c r="C90" s="242"/>
      <c r="D90" s="242"/>
      <c r="E90" s="242"/>
      <c r="F90" s="242"/>
      <c r="G90" s="242"/>
      <c r="H90" s="242"/>
      <c r="I90" s="242"/>
      <c r="J90" s="242"/>
      <c r="K90" s="242"/>
      <c r="L90" s="242"/>
      <c r="M90" s="242"/>
      <c r="N90" s="242"/>
      <c r="O90" s="242"/>
      <c r="P90" s="242"/>
      <c r="Q90" s="243"/>
      <c r="R90" s="243"/>
      <c r="S90" s="243"/>
      <c r="T90" s="243"/>
      <c r="U90" s="243"/>
      <c r="V90" s="243"/>
      <c r="W90" s="243"/>
      <c r="X90" s="243"/>
      <c r="Y90" s="243"/>
      <c r="Z90" s="243"/>
      <c r="AA90" s="243"/>
      <c r="AB90" s="243"/>
      <c r="AC90" s="243"/>
      <c r="AD90" s="243"/>
      <c r="AE90" s="243"/>
      <c r="AF90" s="243"/>
      <c r="AG90" s="243"/>
      <c r="AH90" s="243"/>
      <c r="AI90" s="243"/>
      <c r="AJ90" s="243"/>
      <c r="AK90" s="243"/>
      <c r="AL90" s="243"/>
      <c r="AM90" s="243"/>
      <c r="AN90" s="243"/>
      <c r="AO90" s="243"/>
      <c r="AP90" s="243"/>
      <c r="AQ90" s="243"/>
      <c r="AR90" s="243"/>
      <c r="AS90" s="243"/>
      <c r="AT90" s="243"/>
      <c r="AU90" s="243"/>
      <c r="AV90" s="243"/>
      <c r="AW90" s="243"/>
      <c r="AX90" s="243"/>
      <c r="AY90" s="243"/>
      <c r="AZ90" s="244"/>
      <c r="BA90" s="244"/>
      <c r="BB90" s="244"/>
      <c r="BC90" s="244"/>
      <c r="BD90" s="244"/>
      <c r="BE90" s="237"/>
      <c r="BF90" s="237"/>
      <c r="BG90" s="237"/>
      <c r="BH90" s="237"/>
      <c r="BI90" s="237"/>
      <c r="BJ90" s="237"/>
      <c r="BK90" s="237"/>
      <c r="BL90" s="237"/>
      <c r="BM90" s="237"/>
      <c r="BN90" s="237"/>
      <c r="BO90" s="237"/>
      <c r="BP90" s="237"/>
      <c r="BQ90" s="234">
        <v>84</v>
      </c>
      <c r="BR90" s="239"/>
      <c r="BS90" s="981"/>
      <c r="BT90" s="982"/>
      <c r="BU90" s="982"/>
      <c r="BV90" s="982"/>
      <c r="BW90" s="982"/>
      <c r="BX90" s="982"/>
      <c r="BY90" s="982"/>
      <c r="BZ90" s="982"/>
      <c r="CA90" s="982"/>
      <c r="CB90" s="982"/>
      <c r="CC90" s="982"/>
      <c r="CD90" s="982"/>
      <c r="CE90" s="982"/>
      <c r="CF90" s="982"/>
      <c r="CG90" s="991"/>
      <c r="CH90" s="992"/>
      <c r="CI90" s="993"/>
      <c r="CJ90" s="993"/>
      <c r="CK90" s="993"/>
      <c r="CL90" s="994"/>
      <c r="CM90" s="992"/>
      <c r="CN90" s="993"/>
      <c r="CO90" s="993"/>
      <c r="CP90" s="993"/>
      <c r="CQ90" s="994"/>
      <c r="CR90" s="992"/>
      <c r="CS90" s="993"/>
      <c r="CT90" s="993"/>
      <c r="CU90" s="993"/>
      <c r="CV90" s="994"/>
      <c r="CW90" s="992"/>
      <c r="CX90" s="993"/>
      <c r="CY90" s="993"/>
      <c r="CZ90" s="993"/>
      <c r="DA90" s="994"/>
      <c r="DB90" s="992"/>
      <c r="DC90" s="993"/>
      <c r="DD90" s="993"/>
      <c r="DE90" s="993"/>
      <c r="DF90" s="994"/>
      <c r="DG90" s="992"/>
      <c r="DH90" s="993"/>
      <c r="DI90" s="993"/>
      <c r="DJ90" s="993"/>
      <c r="DK90" s="994"/>
      <c r="DL90" s="992"/>
      <c r="DM90" s="993"/>
      <c r="DN90" s="993"/>
      <c r="DO90" s="993"/>
      <c r="DP90" s="994"/>
      <c r="DQ90" s="992"/>
      <c r="DR90" s="993"/>
      <c r="DS90" s="993"/>
      <c r="DT90" s="993"/>
      <c r="DU90" s="994"/>
      <c r="DV90" s="981"/>
      <c r="DW90" s="982"/>
      <c r="DX90" s="982"/>
      <c r="DY90" s="982"/>
      <c r="DZ90" s="983"/>
      <c r="EA90" s="226"/>
    </row>
    <row r="91" spans="1:131" ht="26.25" hidden="1" customHeight="1" x14ac:dyDescent="0.15">
      <c r="A91" s="241"/>
      <c r="B91" s="242"/>
      <c r="C91" s="242"/>
      <c r="D91" s="242"/>
      <c r="E91" s="242"/>
      <c r="F91" s="242"/>
      <c r="G91" s="242"/>
      <c r="H91" s="242"/>
      <c r="I91" s="242"/>
      <c r="J91" s="242"/>
      <c r="K91" s="242"/>
      <c r="L91" s="242"/>
      <c r="M91" s="242"/>
      <c r="N91" s="242"/>
      <c r="O91" s="242"/>
      <c r="P91" s="242"/>
      <c r="Q91" s="243"/>
      <c r="R91" s="243"/>
      <c r="S91" s="243"/>
      <c r="T91" s="243"/>
      <c r="U91" s="243"/>
      <c r="V91" s="243"/>
      <c r="W91" s="243"/>
      <c r="X91" s="243"/>
      <c r="Y91" s="243"/>
      <c r="Z91" s="243"/>
      <c r="AA91" s="243"/>
      <c r="AB91" s="243"/>
      <c r="AC91" s="243"/>
      <c r="AD91" s="243"/>
      <c r="AE91" s="243"/>
      <c r="AF91" s="243"/>
      <c r="AG91" s="243"/>
      <c r="AH91" s="243"/>
      <c r="AI91" s="243"/>
      <c r="AJ91" s="243"/>
      <c r="AK91" s="243"/>
      <c r="AL91" s="243"/>
      <c r="AM91" s="243"/>
      <c r="AN91" s="243"/>
      <c r="AO91" s="243"/>
      <c r="AP91" s="243"/>
      <c r="AQ91" s="243"/>
      <c r="AR91" s="243"/>
      <c r="AS91" s="243"/>
      <c r="AT91" s="243"/>
      <c r="AU91" s="243"/>
      <c r="AV91" s="243"/>
      <c r="AW91" s="243"/>
      <c r="AX91" s="243"/>
      <c r="AY91" s="243"/>
      <c r="AZ91" s="244"/>
      <c r="BA91" s="244"/>
      <c r="BB91" s="244"/>
      <c r="BC91" s="244"/>
      <c r="BD91" s="244"/>
      <c r="BE91" s="237"/>
      <c r="BF91" s="237"/>
      <c r="BG91" s="237"/>
      <c r="BH91" s="237"/>
      <c r="BI91" s="237"/>
      <c r="BJ91" s="237"/>
      <c r="BK91" s="237"/>
      <c r="BL91" s="237"/>
      <c r="BM91" s="237"/>
      <c r="BN91" s="237"/>
      <c r="BO91" s="237"/>
      <c r="BP91" s="237"/>
      <c r="BQ91" s="234">
        <v>85</v>
      </c>
      <c r="BR91" s="239"/>
      <c r="BS91" s="981"/>
      <c r="BT91" s="982"/>
      <c r="BU91" s="982"/>
      <c r="BV91" s="982"/>
      <c r="BW91" s="982"/>
      <c r="BX91" s="982"/>
      <c r="BY91" s="982"/>
      <c r="BZ91" s="982"/>
      <c r="CA91" s="982"/>
      <c r="CB91" s="982"/>
      <c r="CC91" s="982"/>
      <c r="CD91" s="982"/>
      <c r="CE91" s="982"/>
      <c r="CF91" s="982"/>
      <c r="CG91" s="991"/>
      <c r="CH91" s="992"/>
      <c r="CI91" s="993"/>
      <c r="CJ91" s="993"/>
      <c r="CK91" s="993"/>
      <c r="CL91" s="994"/>
      <c r="CM91" s="992"/>
      <c r="CN91" s="993"/>
      <c r="CO91" s="993"/>
      <c r="CP91" s="993"/>
      <c r="CQ91" s="994"/>
      <c r="CR91" s="992"/>
      <c r="CS91" s="993"/>
      <c r="CT91" s="993"/>
      <c r="CU91" s="993"/>
      <c r="CV91" s="994"/>
      <c r="CW91" s="992"/>
      <c r="CX91" s="993"/>
      <c r="CY91" s="993"/>
      <c r="CZ91" s="993"/>
      <c r="DA91" s="994"/>
      <c r="DB91" s="992"/>
      <c r="DC91" s="993"/>
      <c r="DD91" s="993"/>
      <c r="DE91" s="993"/>
      <c r="DF91" s="994"/>
      <c r="DG91" s="992"/>
      <c r="DH91" s="993"/>
      <c r="DI91" s="993"/>
      <c r="DJ91" s="993"/>
      <c r="DK91" s="994"/>
      <c r="DL91" s="992"/>
      <c r="DM91" s="993"/>
      <c r="DN91" s="993"/>
      <c r="DO91" s="993"/>
      <c r="DP91" s="994"/>
      <c r="DQ91" s="992"/>
      <c r="DR91" s="993"/>
      <c r="DS91" s="993"/>
      <c r="DT91" s="993"/>
      <c r="DU91" s="994"/>
      <c r="DV91" s="981"/>
      <c r="DW91" s="982"/>
      <c r="DX91" s="982"/>
      <c r="DY91" s="982"/>
      <c r="DZ91" s="983"/>
      <c r="EA91" s="226"/>
    </row>
    <row r="92" spans="1:131" ht="26.25" hidden="1" customHeight="1" x14ac:dyDescent="0.15">
      <c r="A92" s="241"/>
      <c r="B92" s="242"/>
      <c r="C92" s="242"/>
      <c r="D92" s="242"/>
      <c r="E92" s="242"/>
      <c r="F92" s="242"/>
      <c r="G92" s="242"/>
      <c r="H92" s="242"/>
      <c r="I92" s="242"/>
      <c r="J92" s="242"/>
      <c r="K92" s="242"/>
      <c r="L92" s="242"/>
      <c r="M92" s="242"/>
      <c r="N92" s="242"/>
      <c r="O92" s="242"/>
      <c r="P92" s="242"/>
      <c r="Q92" s="243"/>
      <c r="R92" s="243"/>
      <c r="S92" s="243"/>
      <c r="T92" s="243"/>
      <c r="U92" s="243"/>
      <c r="V92" s="243"/>
      <c r="W92" s="243"/>
      <c r="X92" s="243"/>
      <c r="Y92" s="243"/>
      <c r="Z92" s="243"/>
      <c r="AA92" s="243"/>
      <c r="AB92" s="243"/>
      <c r="AC92" s="243"/>
      <c r="AD92" s="243"/>
      <c r="AE92" s="243"/>
      <c r="AF92" s="243"/>
      <c r="AG92" s="243"/>
      <c r="AH92" s="243"/>
      <c r="AI92" s="243"/>
      <c r="AJ92" s="243"/>
      <c r="AK92" s="243"/>
      <c r="AL92" s="243"/>
      <c r="AM92" s="243"/>
      <c r="AN92" s="243"/>
      <c r="AO92" s="243"/>
      <c r="AP92" s="243"/>
      <c r="AQ92" s="243"/>
      <c r="AR92" s="243"/>
      <c r="AS92" s="243"/>
      <c r="AT92" s="243"/>
      <c r="AU92" s="243"/>
      <c r="AV92" s="243"/>
      <c r="AW92" s="243"/>
      <c r="AX92" s="243"/>
      <c r="AY92" s="243"/>
      <c r="AZ92" s="244"/>
      <c r="BA92" s="244"/>
      <c r="BB92" s="244"/>
      <c r="BC92" s="244"/>
      <c r="BD92" s="244"/>
      <c r="BE92" s="237"/>
      <c r="BF92" s="237"/>
      <c r="BG92" s="237"/>
      <c r="BH92" s="237"/>
      <c r="BI92" s="237"/>
      <c r="BJ92" s="237"/>
      <c r="BK92" s="237"/>
      <c r="BL92" s="237"/>
      <c r="BM92" s="237"/>
      <c r="BN92" s="237"/>
      <c r="BO92" s="237"/>
      <c r="BP92" s="237"/>
      <c r="BQ92" s="234">
        <v>86</v>
      </c>
      <c r="BR92" s="239"/>
      <c r="BS92" s="981"/>
      <c r="BT92" s="982"/>
      <c r="BU92" s="982"/>
      <c r="BV92" s="982"/>
      <c r="BW92" s="982"/>
      <c r="BX92" s="982"/>
      <c r="BY92" s="982"/>
      <c r="BZ92" s="982"/>
      <c r="CA92" s="982"/>
      <c r="CB92" s="982"/>
      <c r="CC92" s="982"/>
      <c r="CD92" s="982"/>
      <c r="CE92" s="982"/>
      <c r="CF92" s="982"/>
      <c r="CG92" s="991"/>
      <c r="CH92" s="992"/>
      <c r="CI92" s="993"/>
      <c r="CJ92" s="993"/>
      <c r="CK92" s="993"/>
      <c r="CL92" s="994"/>
      <c r="CM92" s="992"/>
      <c r="CN92" s="993"/>
      <c r="CO92" s="993"/>
      <c r="CP92" s="993"/>
      <c r="CQ92" s="994"/>
      <c r="CR92" s="992"/>
      <c r="CS92" s="993"/>
      <c r="CT92" s="993"/>
      <c r="CU92" s="993"/>
      <c r="CV92" s="994"/>
      <c r="CW92" s="992"/>
      <c r="CX92" s="993"/>
      <c r="CY92" s="993"/>
      <c r="CZ92" s="993"/>
      <c r="DA92" s="994"/>
      <c r="DB92" s="992"/>
      <c r="DC92" s="993"/>
      <c r="DD92" s="993"/>
      <c r="DE92" s="993"/>
      <c r="DF92" s="994"/>
      <c r="DG92" s="992"/>
      <c r="DH92" s="993"/>
      <c r="DI92" s="993"/>
      <c r="DJ92" s="993"/>
      <c r="DK92" s="994"/>
      <c r="DL92" s="992"/>
      <c r="DM92" s="993"/>
      <c r="DN92" s="993"/>
      <c r="DO92" s="993"/>
      <c r="DP92" s="994"/>
      <c r="DQ92" s="992"/>
      <c r="DR92" s="993"/>
      <c r="DS92" s="993"/>
      <c r="DT92" s="993"/>
      <c r="DU92" s="994"/>
      <c r="DV92" s="981"/>
      <c r="DW92" s="982"/>
      <c r="DX92" s="982"/>
      <c r="DY92" s="982"/>
      <c r="DZ92" s="983"/>
      <c r="EA92" s="226"/>
    </row>
    <row r="93" spans="1:131" ht="26.25" hidden="1" customHeight="1" x14ac:dyDescent="0.15">
      <c r="A93" s="241"/>
      <c r="B93" s="242"/>
      <c r="C93" s="242"/>
      <c r="D93" s="242"/>
      <c r="E93" s="242"/>
      <c r="F93" s="242"/>
      <c r="G93" s="242"/>
      <c r="H93" s="242"/>
      <c r="I93" s="242"/>
      <c r="J93" s="242"/>
      <c r="K93" s="242"/>
      <c r="L93" s="242"/>
      <c r="M93" s="242"/>
      <c r="N93" s="242"/>
      <c r="O93" s="242"/>
      <c r="P93" s="242"/>
      <c r="Q93" s="243"/>
      <c r="R93" s="243"/>
      <c r="S93" s="243"/>
      <c r="T93" s="243"/>
      <c r="U93" s="243"/>
      <c r="V93" s="243"/>
      <c r="W93" s="243"/>
      <c r="X93" s="243"/>
      <c r="Y93" s="243"/>
      <c r="Z93" s="243"/>
      <c r="AA93" s="243"/>
      <c r="AB93" s="243"/>
      <c r="AC93" s="243"/>
      <c r="AD93" s="243"/>
      <c r="AE93" s="243"/>
      <c r="AF93" s="243"/>
      <c r="AG93" s="243"/>
      <c r="AH93" s="243"/>
      <c r="AI93" s="243"/>
      <c r="AJ93" s="243"/>
      <c r="AK93" s="243"/>
      <c r="AL93" s="243"/>
      <c r="AM93" s="243"/>
      <c r="AN93" s="243"/>
      <c r="AO93" s="243"/>
      <c r="AP93" s="243"/>
      <c r="AQ93" s="243"/>
      <c r="AR93" s="243"/>
      <c r="AS93" s="243"/>
      <c r="AT93" s="243"/>
      <c r="AU93" s="243"/>
      <c r="AV93" s="243"/>
      <c r="AW93" s="243"/>
      <c r="AX93" s="243"/>
      <c r="AY93" s="243"/>
      <c r="AZ93" s="244"/>
      <c r="BA93" s="244"/>
      <c r="BB93" s="244"/>
      <c r="BC93" s="244"/>
      <c r="BD93" s="244"/>
      <c r="BE93" s="237"/>
      <c r="BF93" s="237"/>
      <c r="BG93" s="237"/>
      <c r="BH93" s="237"/>
      <c r="BI93" s="237"/>
      <c r="BJ93" s="237"/>
      <c r="BK93" s="237"/>
      <c r="BL93" s="237"/>
      <c r="BM93" s="237"/>
      <c r="BN93" s="237"/>
      <c r="BO93" s="237"/>
      <c r="BP93" s="237"/>
      <c r="BQ93" s="234">
        <v>87</v>
      </c>
      <c r="BR93" s="239"/>
      <c r="BS93" s="981"/>
      <c r="BT93" s="982"/>
      <c r="BU93" s="982"/>
      <c r="BV93" s="982"/>
      <c r="BW93" s="982"/>
      <c r="BX93" s="982"/>
      <c r="BY93" s="982"/>
      <c r="BZ93" s="982"/>
      <c r="CA93" s="982"/>
      <c r="CB93" s="982"/>
      <c r="CC93" s="982"/>
      <c r="CD93" s="982"/>
      <c r="CE93" s="982"/>
      <c r="CF93" s="982"/>
      <c r="CG93" s="991"/>
      <c r="CH93" s="992"/>
      <c r="CI93" s="993"/>
      <c r="CJ93" s="993"/>
      <c r="CK93" s="993"/>
      <c r="CL93" s="994"/>
      <c r="CM93" s="992"/>
      <c r="CN93" s="993"/>
      <c r="CO93" s="993"/>
      <c r="CP93" s="993"/>
      <c r="CQ93" s="994"/>
      <c r="CR93" s="992"/>
      <c r="CS93" s="993"/>
      <c r="CT93" s="993"/>
      <c r="CU93" s="993"/>
      <c r="CV93" s="994"/>
      <c r="CW93" s="992"/>
      <c r="CX93" s="993"/>
      <c r="CY93" s="993"/>
      <c r="CZ93" s="993"/>
      <c r="DA93" s="994"/>
      <c r="DB93" s="992"/>
      <c r="DC93" s="993"/>
      <c r="DD93" s="993"/>
      <c r="DE93" s="993"/>
      <c r="DF93" s="994"/>
      <c r="DG93" s="992"/>
      <c r="DH93" s="993"/>
      <c r="DI93" s="993"/>
      <c r="DJ93" s="993"/>
      <c r="DK93" s="994"/>
      <c r="DL93" s="992"/>
      <c r="DM93" s="993"/>
      <c r="DN93" s="993"/>
      <c r="DO93" s="993"/>
      <c r="DP93" s="994"/>
      <c r="DQ93" s="992"/>
      <c r="DR93" s="993"/>
      <c r="DS93" s="993"/>
      <c r="DT93" s="993"/>
      <c r="DU93" s="994"/>
      <c r="DV93" s="981"/>
      <c r="DW93" s="982"/>
      <c r="DX93" s="982"/>
      <c r="DY93" s="982"/>
      <c r="DZ93" s="983"/>
      <c r="EA93" s="226"/>
    </row>
    <row r="94" spans="1:131" ht="26.25" hidden="1" customHeight="1" x14ac:dyDescent="0.15">
      <c r="A94" s="241"/>
      <c r="B94" s="242"/>
      <c r="C94" s="242"/>
      <c r="D94" s="242"/>
      <c r="E94" s="242"/>
      <c r="F94" s="242"/>
      <c r="G94" s="242"/>
      <c r="H94" s="242"/>
      <c r="I94" s="242"/>
      <c r="J94" s="242"/>
      <c r="K94" s="242"/>
      <c r="L94" s="242"/>
      <c r="M94" s="242"/>
      <c r="N94" s="242"/>
      <c r="O94" s="242"/>
      <c r="P94" s="242"/>
      <c r="Q94" s="243"/>
      <c r="R94" s="243"/>
      <c r="S94" s="243"/>
      <c r="T94" s="243"/>
      <c r="U94" s="243"/>
      <c r="V94" s="243"/>
      <c r="W94" s="243"/>
      <c r="X94" s="243"/>
      <c r="Y94" s="243"/>
      <c r="Z94" s="243"/>
      <c r="AA94" s="243"/>
      <c r="AB94" s="243"/>
      <c r="AC94" s="243"/>
      <c r="AD94" s="243"/>
      <c r="AE94" s="243"/>
      <c r="AF94" s="243"/>
      <c r="AG94" s="243"/>
      <c r="AH94" s="243"/>
      <c r="AI94" s="243"/>
      <c r="AJ94" s="243"/>
      <c r="AK94" s="243"/>
      <c r="AL94" s="243"/>
      <c r="AM94" s="243"/>
      <c r="AN94" s="243"/>
      <c r="AO94" s="243"/>
      <c r="AP94" s="243"/>
      <c r="AQ94" s="243"/>
      <c r="AR94" s="243"/>
      <c r="AS94" s="243"/>
      <c r="AT94" s="243"/>
      <c r="AU94" s="243"/>
      <c r="AV94" s="243"/>
      <c r="AW94" s="243"/>
      <c r="AX94" s="243"/>
      <c r="AY94" s="243"/>
      <c r="AZ94" s="244"/>
      <c r="BA94" s="244"/>
      <c r="BB94" s="244"/>
      <c r="BC94" s="244"/>
      <c r="BD94" s="244"/>
      <c r="BE94" s="237"/>
      <c r="BF94" s="237"/>
      <c r="BG94" s="237"/>
      <c r="BH94" s="237"/>
      <c r="BI94" s="237"/>
      <c r="BJ94" s="237"/>
      <c r="BK94" s="237"/>
      <c r="BL94" s="237"/>
      <c r="BM94" s="237"/>
      <c r="BN94" s="237"/>
      <c r="BO94" s="237"/>
      <c r="BP94" s="237"/>
      <c r="BQ94" s="234">
        <v>88</v>
      </c>
      <c r="BR94" s="239"/>
      <c r="BS94" s="981"/>
      <c r="BT94" s="982"/>
      <c r="BU94" s="982"/>
      <c r="BV94" s="982"/>
      <c r="BW94" s="982"/>
      <c r="BX94" s="982"/>
      <c r="BY94" s="982"/>
      <c r="BZ94" s="982"/>
      <c r="CA94" s="982"/>
      <c r="CB94" s="982"/>
      <c r="CC94" s="982"/>
      <c r="CD94" s="982"/>
      <c r="CE94" s="982"/>
      <c r="CF94" s="982"/>
      <c r="CG94" s="991"/>
      <c r="CH94" s="992"/>
      <c r="CI94" s="993"/>
      <c r="CJ94" s="993"/>
      <c r="CK94" s="993"/>
      <c r="CL94" s="994"/>
      <c r="CM94" s="992"/>
      <c r="CN94" s="993"/>
      <c r="CO94" s="993"/>
      <c r="CP94" s="993"/>
      <c r="CQ94" s="994"/>
      <c r="CR94" s="992"/>
      <c r="CS94" s="993"/>
      <c r="CT94" s="993"/>
      <c r="CU94" s="993"/>
      <c r="CV94" s="994"/>
      <c r="CW94" s="992"/>
      <c r="CX94" s="993"/>
      <c r="CY94" s="993"/>
      <c r="CZ94" s="993"/>
      <c r="DA94" s="994"/>
      <c r="DB94" s="992"/>
      <c r="DC94" s="993"/>
      <c r="DD94" s="993"/>
      <c r="DE94" s="993"/>
      <c r="DF94" s="994"/>
      <c r="DG94" s="992"/>
      <c r="DH94" s="993"/>
      <c r="DI94" s="993"/>
      <c r="DJ94" s="993"/>
      <c r="DK94" s="994"/>
      <c r="DL94" s="992"/>
      <c r="DM94" s="993"/>
      <c r="DN94" s="993"/>
      <c r="DO94" s="993"/>
      <c r="DP94" s="994"/>
      <c r="DQ94" s="992"/>
      <c r="DR94" s="993"/>
      <c r="DS94" s="993"/>
      <c r="DT94" s="993"/>
      <c r="DU94" s="994"/>
      <c r="DV94" s="981"/>
      <c r="DW94" s="982"/>
      <c r="DX94" s="982"/>
      <c r="DY94" s="982"/>
      <c r="DZ94" s="983"/>
      <c r="EA94" s="226"/>
    </row>
    <row r="95" spans="1:131" ht="26.25" hidden="1" customHeight="1" x14ac:dyDescent="0.15">
      <c r="A95" s="241"/>
      <c r="B95" s="242"/>
      <c r="C95" s="242"/>
      <c r="D95" s="242"/>
      <c r="E95" s="242"/>
      <c r="F95" s="242"/>
      <c r="G95" s="242"/>
      <c r="H95" s="242"/>
      <c r="I95" s="242"/>
      <c r="J95" s="242"/>
      <c r="K95" s="242"/>
      <c r="L95" s="242"/>
      <c r="M95" s="242"/>
      <c r="N95" s="242"/>
      <c r="O95" s="242"/>
      <c r="P95" s="242"/>
      <c r="Q95" s="243"/>
      <c r="R95" s="243"/>
      <c r="S95" s="243"/>
      <c r="T95" s="243"/>
      <c r="U95" s="243"/>
      <c r="V95" s="243"/>
      <c r="W95" s="243"/>
      <c r="X95" s="243"/>
      <c r="Y95" s="243"/>
      <c r="Z95" s="243"/>
      <c r="AA95" s="243"/>
      <c r="AB95" s="243"/>
      <c r="AC95" s="243"/>
      <c r="AD95" s="243"/>
      <c r="AE95" s="243"/>
      <c r="AF95" s="243"/>
      <c r="AG95" s="243"/>
      <c r="AH95" s="243"/>
      <c r="AI95" s="243"/>
      <c r="AJ95" s="243"/>
      <c r="AK95" s="243"/>
      <c r="AL95" s="243"/>
      <c r="AM95" s="243"/>
      <c r="AN95" s="243"/>
      <c r="AO95" s="243"/>
      <c r="AP95" s="243"/>
      <c r="AQ95" s="243"/>
      <c r="AR95" s="243"/>
      <c r="AS95" s="243"/>
      <c r="AT95" s="243"/>
      <c r="AU95" s="243"/>
      <c r="AV95" s="243"/>
      <c r="AW95" s="243"/>
      <c r="AX95" s="243"/>
      <c r="AY95" s="243"/>
      <c r="AZ95" s="244"/>
      <c r="BA95" s="244"/>
      <c r="BB95" s="244"/>
      <c r="BC95" s="244"/>
      <c r="BD95" s="244"/>
      <c r="BE95" s="237"/>
      <c r="BF95" s="237"/>
      <c r="BG95" s="237"/>
      <c r="BH95" s="237"/>
      <c r="BI95" s="237"/>
      <c r="BJ95" s="237"/>
      <c r="BK95" s="237"/>
      <c r="BL95" s="237"/>
      <c r="BM95" s="237"/>
      <c r="BN95" s="237"/>
      <c r="BO95" s="237"/>
      <c r="BP95" s="237"/>
      <c r="BQ95" s="234">
        <v>89</v>
      </c>
      <c r="BR95" s="239"/>
      <c r="BS95" s="981"/>
      <c r="BT95" s="982"/>
      <c r="BU95" s="982"/>
      <c r="BV95" s="982"/>
      <c r="BW95" s="982"/>
      <c r="BX95" s="982"/>
      <c r="BY95" s="982"/>
      <c r="BZ95" s="982"/>
      <c r="CA95" s="982"/>
      <c r="CB95" s="982"/>
      <c r="CC95" s="982"/>
      <c r="CD95" s="982"/>
      <c r="CE95" s="982"/>
      <c r="CF95" s="982"/>
      <c r="CG95" s="991"/>
      <c r="CH95" s="992"/>
      <c r="CI95" s="993"/>
      <c r="CJ95" s="993"/>
      <c r="CK95" s="993"/>
      <c r="CL95" s="994"/>
      <c r="CM95" s="992"/>
      <c r="CN95" s="993"/>
      <c r="CO95" s="993"/>
      <c r="CP95" s="993"/>
      <c r="CQ95" s="994"/>
      <c r="CR95" s="992"/>
      <c r="CS95" s="993"/>
      <c r="CT95" s="993"/>
      <c r="CU95" s="993"/>
      <c r="CV95" s="994"/>
      <c r="CW95" s="992"/>
      <c r="CX95" s="993"/>
      <c r="CY95" s="993"/>
      <c r="CZ95" s="993"/>
      <c r="DA95" s="994"/>
      <c r="DB95" s="992"/>
      <c r="DC95" s="993"/>
      <c r="DD95" s="993"/>
      <c r="DE95" s="993"/>
      <c r="DF95" s="994"/>
      <c r="DG95" s="992"/>
      <c r="DH95" s="993"/>
      <c r="DI95" s="993"/>
      <c r="DJ95" s="993"/>
      <c r="DK95" s="994"/>
      <c r="DL95" s="992"/>
      <c r="DM95" s="993"/>
      <c r="DN95" s="993"/>
      <c r="DO95" s="993"/>
      <c r="DP95" s="994"/>
      <c r="DQ95" s="992"/>
      <c r="DR95" s="993"/>
      <c r="DS95" s="993"/>
      <c r="DT95" s="993"/>
      <c r="DU95" s="994"/>
      <c r="DV95" s="981"/>
      <c r="DW95" s="982"/>
      <c r="DX95" s="982"/>
      <c r="DY95" s="982"/>
      <c r="DZ95" s="983"/>
      <c r="EA95" s="226"/>
    </row>
    <row r="96" spans="1:131" ht="26.25" hidden="1" customHeight="1" x14ac:dyDescent="0.15">
      <c r="A96" s="241"/>
      <c r="B96" s="242"/>
      <c r="C96" s="242"/>
      <c r="D96" s="242"/>
      <c r="E96" s="242"/>
      <c r="F96" s="242"/>
      <c r="G96" s="242"/>
      <c r="H96" s="242"/>
      <c r="I96" s="242"/>
      <c r="J96" s="242"/>
      <c r="K96" s="242"/>
      <c r="L96" s="242"/>
      <c r="M96" s="242"/>
      <c r="N96" s="242"/>
      <c r="O96" s="242"/>
      <c r="P96" s="242"/>
      <c r="Q96" s="243"/>
      <c r="R96" s="243"/>
      <c r="S96" s="243"/>
      <c r="T96" s="243"/>
      <c r="U96" s="243"/>
      <c r="V96" s="243"/>
      <c r="W96" s="243"/>
      <c r="X96" s="243"/>
      <c r="Y96" s="243"/>
      <c r="Z96" s="243"/>
      <c r="AA96" s="243"/>
      <c r="AB96" s="243"/>
      <c r="AC96" s="243"/>
      <c r="AD96" s="243"/>
      <c r="AE96" s="243"/>
      <c r="AF96" s="243"/>
      <c r="AG96" s="243"/>
      <c r="AH96" s="243"/>
      <c r="AI96" s="243"/>
      <c r="AJ96" s="243"/>
      <c r="AK96" s="243"/>
      <c r="AL96" s="243"/>
      <c r="AM96" s="243"/>
      <c r="AN96" s="243"/>
      <c r="AO96" s="243"/>
      <c r="AP96" s="243"/>
      <c r="AQ96" s="243"/>
      <c r="AR96" s="243"/>
      <c r="AS96" s="243"/>
      <c r="AT96" s="243"/>
      <c r="AU96" s="243"/>
      <c r="AV96" s="243"/>
      <c r="AW96" s="243"/>
      <c r="AX96" s="243"/>
      <c r="AY96" s="243"/>
      <c r="AZ96" s="244"/>
      <c r="BA96" s="244"/>
      <c r="BB96" s="244"/>
      <c r="BC96" s="244"/>
      <c r="BD96" s="244"/>
      <c r="BE96" s="237"/>
      <c r="BF96" s="237"/>
      <c r="BG96" s="237"/>
      <c r="BH96" s="237"/>
      <c r="BI96" s="237"/>
      <c r="BJ96" s="237"/>
      <c r="BK96" s="237"/>
      <c r="BL96" s="237"/>
      <c r="BM96" s="237"/>
      <c r="BN96" s="237"/>
      <c r="BO96" s="237"/>
      <c r="BP96" s="237"/>
      <c r="BQ96" s="234">
        <v>90</v>
      </c>
      <c r="BR96" s="239"/>
      <c r="BS96" s="981"/>
      <c r="BT96" s="982"/>
      <c r="BU96" s="982"/>
      <c r="BV96" s="982"/>
      <c r="BW96" s="982"/>
      <c r="BX96" s="982"/>
      <c r="BY96" s="982"/>
      <c r="BZ96" s="982"/>
      <c r="CA96" s="982"/>
      <c r="CB96" s="982"/>
      <c r="CC96" s="982"/>
      <c r="CD96" s="982"/>
      <c r="CE96" s="982"/>
      <c r="CF96" s="982"/>
      <c r="CG96" s="991"/>
      <c r="CH96" s="992"/>
      <c r="CI96" s="993"/>
      <c r="CJ96" s="993"/>
      <c r="CK96" s="993"/>
      <c r="CL96" s="994"/>
      <c r="CM96" s="992"/>
      <c r="CN96" s="993"/>
      <c r="CO96" s="993"/>
      <c r="CP96" s="993"/>
      <c r="CQ96" s="994"/>
      <c r="CR96" s="992"/>
      <c r="CS96" s="993"/>
      <c r="CT96" s="993"/>
      <c r="CU96" s="993"/>
      <c r="CV96" s="994"/>
      <c r="CW96" s="992"/>
      <c r="CX96" s="993"/>
      <c r="CY96" s="993"/>
      <c r="CZ96" s="993"/>
      <c r="DA96" s="994"/>
      <c r="DB96" s="992"/>
      <c r="DC96" s="993"/>
      <c r="DD96" s="993"/>
      <c r="DE96" s="993"/>
      <c r="DF96" s="994"/>
      <c r="DG96" s="992"/>
      <c r="DH96" s="993"/>
      <c r="DI96" s="993"/>
      <c r="DJ96" s="993"/>
      <c r="DK96" s="994"/>
      <c r="DL96" s="992"/>
      <c r="DM96" s="993"/>
      <c r="DN96" s="993"/>
      <c r="DO96" s="993"/>
      <c r="DP96" s="994"/>
      <c r="DQ96" s="992"/>
      <c r="DR96" s="993"/>
      <c r="DS96" s="993"/>
      <c r="DT96" s="993"/>
      <c r="DU96" s="994"/>
      <c r="DV96" s="981"/>
      <c r="DW96" s="982"/>
      <c r="DX96" s="982"/>
      <c r="DY96" s="982"/>
      <c r="DZ96" s="983"/>
      <c r="EA96" s="226"/>
    </row>
    <row r="97" spans="1:131" ht="26.25" hidden="1" customHeight="1" x14ac:dyDescent="0.15">
      <c r="A97" s="241"/>
      <c r="B97" s="242"/>
      <c r="C97" s="242"/>
      <c r="D97" s="242"/>
      <c r="E97" s="242"/>
      <c r="F97" s="242"/>
      <c r="G97" s="242"/>
      <c r="H97" s="242"/>
      <c r="I97" s="242"/>
      <c r="J97" s="242"/>
      <c r="K97" s="242"/>
      <c r="L97" s="242"/>
      <c r="M97" s="242"/>
      <c r="N97" s="242"/>
      <c r="O97" s="242"/>
      <c r="P97" s="242"/>
      <c r="Q97" s="243"/>
      <c r="R97" s="243"/>
      <c r="S97" s="243"/>
      <c r="T97" s="243"/>
      <c r="U97" s="243"/>
      <c r="V97" s="243"/>
      <c r="W97" s="243"/>
      <c r="X97" s="243"/>
      <c r="Y97" s="243"/>
      <c r="Z97" s="243"/>
      <c r="AA97" s="243"/>
      <c r="AB97" s="243"/>
      <c r="AC97" s="243"/>
      <c r="AD97" s="243"/>
      <c r="AE97" s="243"/>
      <c r="AF97" s="243"/>
      <c r="AG97" s="243"/>
      <c r="AH97" s="243"/>
      <c r="AI97" s="243"/>
      <c r="AJ97" s="243"/>
      <c r="AK97" s="243"/>
      <c r="AL97" s="243"/>
      <c r="AM97" s="243"/>
      <c r="AN97" s="243"/>
      <c r="AO97" s="243"/>
      <c r="AP97" s="243"/>
      <c r="AQ97" s="243"/>
      <c r="AR97" s="243"/>
      <c r="AS97" s="243"/>
      <c r="AT97" s="243"/>
      <c r="AU97" s="243"/>
      <c r="AV97" s="243"/>
      <c r="AW97" s="243"/>
      <c r="AX97" s="243"/>
      <c r="AY97" s="243"/>
      <c r="AZ97" s="244"/>
      <c r="BA97" s="244"/>
      <c r="BB97" s="244"/>
      <c r="BC97" s="244"/>
      <c r="BD97" s="244"/>
      <c r="BE97" s="237"/>
      <c r="BF97" s="237"/>
      <c r="BG97" s="237"/>
      <c r="BH97" s="237"/>
      <c r="BI97" s="237"/>
      <c r="BJ97" s="237"/>
      <c r="BK97" s="237"/>
      <c r="BL97" s="237"/>
      <c r="BM97" s="237"/>
      <c r="BN97" s="237"/>
      <c r="BO97" s="237"/>
      <c r="BP97" s="237"/>
      <c r="BQ97" s="234">
        <v>91</v>
      </c>
      <c r="BR97" s="239"/>
      <c r="BS97" s="981"/>
      <c r="BT97" s="982"/>
      <c r="BU97" s="982"/>
      <c r="BV97" s="982"/>
      <c r="BW97" s="982"/>
      <c r="BX97" s="982"/>
      <c r="BY97" s="982"/>
      <c r="BZ97" s="982"/>
      <c r="CA97" s="982"/>
      <c r="CB97" s="982"/>
      <c r="CC97" s="982"/>
      <c r="CD97" s="982"/>
      <c r="CE97" s="982"/>
      <c r="CF97" s="982"/>
      <c r="CG97" s="991"/>
      <c r="CH97" s="992"/>
      <c r="CI97" s="993"/>
      <c r="CJ97" s="993"/>
      <c r="CK97" s="993"/>
      <c r="CL97" s="994"/>
      <c r="CM97" s="992"/>
      <c r="CN97" s="993"/>
      <c r="CO97" s="993"/>
      <c r="CP97" s="993"/>
      <c r="CQ97" s="994"/>
      <c r="CR97" s="992"/>
      <c r="CS97" s="993"/>
      <c r="CT97" s="993"/>
      <c r="CU97" s="993"/>
      <c r="CV97" s="994"/>
      <c r="CW97" s="992"/>
      <c r="CX97" s="993"/>
      <c r="CY97" s="993"/>
      <c r="CZ97" s="993"/>
      <c r="DA97" s="994"/>
      <c r="DB97" s="992"/>
      <c r="DC97" s="993"/>
      <c r="DD97" s="993"/>
      <c r="DE97" s="993"/>
      <c r="DF97" s="994"/>
      <c r="DG97" s="992"/>
      <c r="DH97" s="993"/>
      <c r="DI97" s="993"/>
      <c r="DJ97" s="993"/>
      <c r="DK97" s="994"/>
      <c r="DL97" s="992"/>
      <c r="DM97" s="993"/>
      <c r="DN97" s="993"/>
      <c r="DO97" s="993"/>
      <c r="DP97" s="994"/>
      <c r="DQ97" s="992"/>
      <c r="DR97" s="993"/>
      <c r="DS97" s="993"/>
      <c r="DT97" s="993"/>
      <c r="DU97" s="994"/>
      <c r="DV97" s="981"/>
      <c r="DW97" s="982"/>
      <c r="DX97" s="982"/>
      <c r="DY97" s="982"/>
      <c r="DZ97" s="983"/>
      <c r="EA97" s="226"/>
    </row>
    <row r="98" spans="1:131" ht="26.25" hidden="1" customHeight="1" x14ac:dyDescent="0.15">
      <c r="A98" s="241"/>
      <c r="B98" s="242"/>
      <c r="C98" s="242"/>
      <c r="D98" s="242"/>
      <c r="E98" s="242"/>
      <c r="F98" s="242"/>
      <c r="G98" s="242"/>
      <c r="H98" s="242"/>
      <c r="I98" s="242"/>
      <c r="J98" s="242"/>
      <c r="K98" s="242"/>
      <c r="L98" s="242"/>
      <c r="M98" s="242"/>
      <c r="N98" s="242"/>
      <c r="O98" s="242"/>
      <c r="P98" s="242"/>
      <c r="Q98" s="243"/>
      <c r="R98" s="243"/>
      <c r="S98" s="243"/>
      <c r="T98" s="243"/>
      <c r="U98" s="243"/>
      <c r="V98" s="243"/>
      <c r="W98" s="243"/>
      <c r="X98" s="243"/>
      <c r="Y98" s="243"/>
      <c r="Z98" s="243"/>
      <c r="AA98" s="243"/>
      <c r="AB98" s="243"/>
      <c r="AC98" s="243"/>
      <c r="AD98" s="243"/>
      <c r="AE98" s="243"/>
      <c r="AF98" s="243"/>
      <c r="AG98" s="243"/>
      <c r="AH98" s="243"/>
      <c r="AI98" s="243"/>
      <c r="AJ98" s="243"/>
      <c r="AK98" s="243"/>
      <c r="AL98" s="243"/>
      <c r="AM98" s="243"/>
      <c r="AN98" s="243"/>
      <c r="AO98" s="243"/>
      <c r="AP98" s="243"/>
      <c r="AQ98" s="243"/>
      <c r="AR98" s="243"/>
      <c r="AS98" s="243"/>
      <c r="AT98" s="243"/>
      <c r="AU98" s="243"/>
      <c r="AV98" s="243"/>
      <c r="AW98" s="243"/>
      <c r="AX98" s="243"/>
      <c r="AY98" s="243"/>
      <c r="AZ98" s="244"/>
      <c r="BA98" s="244"/>
      <c r="BB98" s="244"/>
      <c r="BC98" s="244"/>
      <c r="BD98" s="244"/>
      <c r="BE98" s="237"/>
      <c r="BF98" s="237"/>
      <c r="BG98" s="237"/>
      <c r="BH98" s="237"/>
      <c r="BI98" s="237"/>
      <c r="BJ98" s="237"/>
      <c r="BK98" s="237"/>
      <c r="BL98" s="237"/>
      <c r="BM98" s="237"/>
      <c r="BN98" s="237"/>
      <c r="BO98" s="237"/>
      <c r="BP98" s="237"/>
      <c r="BQ98" s="234">
        <v>92</v>
      </c>
      <c r="BR98" s="239"/>
      <c r="BS98" s="981"/>
      <c r="BT98" s="982"/>
      <c r="BU98" s="982"/>
      <c r="BV98" s="982"/>
      <c r="BW98" s="982"/>
      <c r="BX98" s="982"/>
      <c r="BY98" s="982"/>
      <c r="BZ98" s="982"/>
      <c r="CA98" s="982"/>
      <c r="CB98" s="982"/>
      <c r="CC98" s="982"/>
      <c r="CD98" s="982"/>
      <c r="CE98" s="982"/>
      <c r="CF98" s="982"/>
      <c r="CG98" s="991"/>
      <c r="CH98" s="992"/>
      <c r="CI98" s="993"/>
      <c r="CJ98" s="993"/>
      <c r="CK98" s="993"/>
      <c r="CL98" s="994"/>
      <c r="CM98" s="992"/>
      <c r="CN98" s="993"/>
      <c r="CO98" s="993"/>
      <c r="CP98" s="993"/>
      <c r="CQ98" s="994"/>
      <c r="CR98" s="992"/>
      <c r="CS98" s="993"/>
      <c r="CT98" s="993"/>
      <c r="CU98" s="993"/>
      <c r="CV98" s="994"/>
      <c r="CW98" s="992"/>
      <c r="CX98" s="993"/>
      <c r="CY98" s="993"/>
      <c r="CZ98" s="993"/>
      <c r="DA98" s="994"/>
      <c r="DB98" s="992"/>
      <c r="DC98" s="993"/>
      <c r="DD98" s="993"/>
      <c r="DE98" s="993"/>
      <c r="DF98" s="994"/>
      <c r="DG98" s="992"/>
      <c r="DH98" s="993"/>
      <c r="DI98" s="993"/>
      <c r="DJ98" s="993"/>
      <c r="DK98" s="994"/>
      <c r="DL98" s="992"/>
      <c r="DM98" s="993"/>
      <c r="DN98" s="993"/>
      <c r="DO98" s="993"/>
      <c r="DP98" s="994"/>
      <c r="DQ98" s="992"/>
      <c r="DR98" s="993"/>
      <c r="DS98" s="993"/>
      <c r="DT98" s="993"/>
      <c r="DU98" s="994"/>
      <c r="DV98" s="981"/>
      <c r="DW98" s="982"/>
      <c r="DX98" s="982"/>
      <c r="DY98" s="982"/>
      <c r="DZ98" s="983"/>
      <c r="EA98" s="226"/>
    </row>
    <row r="99" spans="1:131" ht="26.25" hidden="1" customHeight="1" x14ac:dyDescent="0.15">
      <c r="A99" s="241"/>
      <c r="B99" s="242"/>
      <c r="C99" s="242"/>
      <c r="D99" s="242"/>
      <c r="E99" s="242"/>
      <c r="F99" s="242"/>
      <c r="G99" s="242"/>
      <c r="H99" s="242"/>
      <c r="I99" s="242"/>
      <c r="J99" s="242"/>
      <c r="K99" s="242"/>
      <c r="L99" s="242"/>
      <c r="M99" s="242"/>
      <c r="N99" s="242"/>
      <c r="O99" s="242"/>
      <c r="P99" s="242"/>
      <c r="Q99" s="243"/>
      <c r="R99" s="243"/>
      <c r="S99" s="243"/>
      <c r="T99" s="243"/>
      <c r="U99" s="243"/>
      <c r="V99" s="243"/>
      <c r="W99" s="243"/>
      <c r="X99" s="243"/>
      <c r="Y99" s="243"/>
      <c r="Z99" s="243"/>
      <c r="AA99" s="243"/>
      <c r="AB99" s="243"/>
      <c r="AC99" s="243"/>
      <c r="AD99" s="243"/>
      <c r="AE99" s="243"/>
      <c r="AF99" s="243"/>
      <c r="AG99" s="243"/>
      <c r="AH99" s="243"/>
      <c r="AI99" s="243"/>
      <c r="AJ99" s="243"/>
      <c r="AK99" s="243"/>
      <c r="AL99" s="243"/>
      <c r="AM99" s="243"/>
      <c r="AN99" s="243"/>
      <c r="AO99" s="243"/>
      <c r="AP99" s="243"/>
      <c r="AQ99" s="243"/>
      <c r="AR99" s="243"/>
      <c r="AS99" s="243"/>
      <c r="AT99" s="243"/>
      <c r="AU99" s="243"/>
      <c r="AV99" s="243"/>
      <c r="AW99" s="243"/>
      <c r="AX99" s="243"/>
      <c r="AY99" s="243"/>
      <c r="AZ99" s="244"/>
      <c r="BA99" s="244"/>
      <c r="BB99" s="244"/>
      <c r="BC99" s="244"/>
      <c r="BD99" s="244"/>
      <c r="BE99" s="237"/>
      <c r="BF99" s="237"/>
      <c r="BG99" s="237"/>
      <c r="BH99" s="237"/>
      <c r="BI99" s="237"/>
      <c r="BJ99" s="237"/>
      <c r="BK99" s="237"/>
      <c r="BL99" s="237"/>
      <c r="BM99" s="237"/>
      <c r="BN99" s="237"/>
      <c r="BO99" s="237"/>
      <c r="BP99" s="237"/>
      <c r="BQ99" s="234">
        <v>93</v>
      </c>
      <c r="BR99" s="239"/>
      <c r="BS99" s="981"/>
      <c r="BT99" s="982"/>
      <c r="BU99" s="982"/>
      <c r="BV99" s="982"/>
      <c r="BW99" s="982"/>
      <c r="BX99" s="982"/>
      <c r="BY99" s="982"/>
      <c r="BZ99" s="982"/>
      <c r="CA99" s="982"/>
      <c r="CB99" s="982"/>
      <c r="CC99" s="982"/>
      <c r="CD99" s="982"/>
      <c r="CE99" s="982"/>
      <c r="CF99" s="982"/>
      <c r="CG99" s="991"/>
      <c r="CH99" s="992"/>
      <c r="CI99" s="993"/>
      <c r="CJ99" s="993"/>
      <c r="CK99" s="993"/>
      <c r="CL99" s="994"/>
      <c r="CM99" s="992"/>
      <c r="CN99" s="993"/>
      <c r="CO99" s="993"/>
      <c r="CP99" s="993"/>
      <c r="CQ99" s="994"/>
      <c r="CR99" s="992"/>
      <c r="CS99" s="993"/>
      <c r="CT99" s="993"/>
      <c r="CU99" s="993"/>
      <c r="CV99" s="994"/>
      <c r="CW99" s="992"/>
      <c r="CX99" s="993"/>
      <c r="CY99" s="993"/>
      <c r="CZ99" s="993"/>
      <c r="DA99" s="994"/>
      <c r="DB99" s="992"/>
      <c r="DC99" s="993"/>
      <c r="DD99" s="993"/>
      <c r="DE99" s="993"/>
      <c r="DF99" s="994"/>
      <c r="DG99" s="992"/>
      <c r="DH99" s="993"/>
      <c r="DI99" s="993"/>
      <c r="DJ99" s="993"/>
      <c r="DK99" s="994"/>
      <c r="DL99" s="992"/>
      <c r="DM99" s="993"/>
      <c r="DN99" s="993"/>
      <c r="DO99" s="993"/>
      <c r="DP99" s="994"/>
      <c r="DQ99" s="992"/>
      <c r="DR99" s="993"/>
      <c r="DS99" s="993"/>
      <c r="DT99" s="993"/>
      <c r="DU99" s="994"/>
      <c r="DV99" s="981"/>
      <c r="DW99" s="982"/>
      <c r="DX99" s="982"/>
      <c r="DY99" s="982"/>
      <c r="DZ99" s="983"/>
      <c r="EA99" s="226"/>
    </row>
    <row r="100" spans="1:131" ht="26.25" hidden="1" customHeight="1" x14ac:dyDescent="0.15">
      <c r="A100" s="241"/>
      <c r="B100" s="242"/>
      <c r="C100" s="242"/>
      <c r="D100" s="242"/>
      <c r="E100" s="242"/>
      <c r="F100" s="242"/>
      <c r="G100" s="242"/>
      <c r="H100" s="242"/>
      <c r="I100" s="242"/>
      <c r="J100" s="242"/>
      <c r="K100" s="242"/>
      <c r="L100" s="242"/>
      <c r="M100" s="242"/>
      <c r="N100" s="242"/>
      <c r="O100" s="242"/>
      <c r="P100" s="242"/>
      <c r="Q100" s="243"/>
      <c r="R100" s="243"/>
      <c r="S100" s="243"/>
      <c r="T100" s="243"/>
      <c r="U100" s="243"/>
      <c r="V100" s="243"/>
      <c r="W100" s="243"/>
      <c r="X100" s="243"/>
      <c r="Y100" s="243"/>
      <c r="Z100" s="243"/>
      <c r="AA100" s="243"/>
      <c r="AB100" s="243"/>
      <c r="AC100" s="243"/>
      <c r="AD100" s="243"/>
      <c r="AE100" s="243"/>
      <c r="AF100" s="243"/>
      <c r="AG100" s="243"/>
      <c r="AH100" s="243"/>
      <c r="AI100" s="243"/>
      <c r="AJ100" s="243"/>
      <c r="AK100" s="243"/>
      <c r="AL100" s="243"/>
      <c r="AM100" s="243"/>
      <c r="AN100" s="243"/>
      <c r="AO100" s="243"/>
      <c r="AP100" s="243"/>
      <c r="AQ100" s="243"/>
      <c r="AR100" s="243"/>
      <c r="AS100" s="243"/>
      <c r="AT100" s="243"/>
      <c r="AU100" s="243"/>
      <c r="AV100" s="243"/>
      <c r="AW100" s="243"/>
      <c r="AX100" s="243"/>
      <c r="AY100" s="243"/>
      <c r="AZ100" s="244"/>
      <c r="BA100" s="244"/>
      <c r="BB100" s="244"/>
      <c r="BC100" s="244"/>
      <c r="BD100" s="244"/>
      <c r="BE100" s="237"/>
      <c r="BF100" s="237"/>
      <c r="BG100" s="237"/>
      <c r="BH100" s="237"/>
      <c r="BI100" s="237"/>
      <c r="BJ100" s="237"/>
      <c r="BK100" s="237"/>
      <c r="BL100" s="237"/>
      <c r="BM100" s="237"/>
      <c r="BN100" s="237"/>
      <c r="BO100" s="237"/>
      <c r="BP100" s="237"/>
      <c r="BQ100" s="234">
        <v>94</v>
      </c>
      <c r="BR100" s="239"/>
      <c r="BS100" s="981"/>
      <c r="BT100" s="982"/>
      <c r="BU100" s="982"/>
      <c r="BV100" s="982"/>
      <c r="BW100" s="982"/>
      <c r="BX100" s="982"/>
      <c r="BY100" s="982"/>
      <c r="BZ100" s="982"/>
      <c r="CA100" s="982"/>
      <c r="CB100" s="982"/>
      <c r="CC100" s="982"/>
      <c r="CD100" s="982"/>
      <c r="CE100" s="982"/>
      <c r="CF100" s="982"/>
      <c r="CG100" s="991"/>
      <c r="CH100" s="992"/>
      <c r="CI100" s="993"/>
      <c r="CJ100" s="993"/>
      <c r="CK100" s="993"/>
      <c r="CL100" s="994"/>
      <c r="CM100" s="992"/>
      <c r="CN100" s="993"/>
      <c r="CO100" s="993"/>
      <c r="CP100" s="993"/>
      <c r="CQ100" s="994"/>
      <c r="CR100" s="992"/>
      <c r="CS100" s="993"/>
      <c r="CT100" s="993"/>
      <c r="CU100" s="993"/>
      <c r="CV100" s="994"/>
      <c r="CW100" s="992"/>
      <c r="CX100" s="993"/>
      <c r="CY100" s="993"/>
      <c r="CZ100" s="993"/>
      <c r="DA100" s="994"/>
      <c r="DB100" s="992"/>
      <c r="DC100" s="993"/>
      <c r="DD100" s="993"/>
      <c r="DE100" s="993"/>
      <c r="DF100" s="994"/>
      <c r="DG100" s="992"/>
      <c r="DH100" s="993"/>
      <c r="DI100" s="993"/>
      <c r="DJ100" s="993"/>
      <c r="DK100" s="994"/>
      <c r="DL100" s="992"/>
      <c r="DM100" s="993"/>
      <c r="DN100" s="993"/>
      <c r="DO100" s="993"/>
      <c r="DP100" s="994"/>
      <c r="DQ100" s="992"/>
      <c r="DR100" s="993"/>
      <c r="DS100" s="993"/>
      <c r="DT100" s="993"/>
      <c r="DU100" s="994"/>
      <c r="DV100" s="981"/>
      <c r="DW100" s="982"/>
      <c r="DX100" s="982"/>
      <c r="DY100" s="982"/>
      <c r="DZ100" s="983"/>
      <c r="EA100" s="226"/>
    </row>
    <row r="101" spans="1:131" ht="26.25" hidden="1" customHeight="1" x14ac:dyDescent="0.15">
      <c r="A101" s="241"/>
      <c r="B101" s="242"/>
      <c r="C101" s="242"/>
      <c r="D101" s="242"/>
      <c r="E101" s="242"/>
      <c r="F101" s="242"/>
      <c r="G101" s="242"/>
      <c r="H101" s="242"/>
      <c r="I101" s="242"/>
      <c r="J101" s="242"/>
      <c r="K101" s="242"/>
      <c r="L101" s="242"/>
      <c r="M101" s="242"/>
      <c r="N101" s="242"/>
      <c r="O101" s="242"/>
      <c r="P101" s="242"/>
      <c r="Q101" s="243"/>
      <c r="R101" s="243"/>
      <c r="S101" s="243"/>
      <c r="T101" s="243"/>
      <c r="U101" s="243"/>
      <c r="V101" s="243"/>
      <c r="W101" s="243"/>
      <c r="X101" s="243"/>
      <c r="Y101" s="243"/>
      <c r="Z101" s="243"/>
      <c r="AA101" s="243"/>
      <c r="AB101" s="243"/>
      <c r="AC101" s="243"/>
      <c r="AD101" s="243"/>
      <c r="AE101" s="243"/>
      <c r="AF101" s="243"/>
      <c r="AG101" s="243"/>
      <c r="AH101" s="243"/>
      <c r="AI101" s="243"/>
      <c r="AJ101" s="243"/>
      <c r="AK101" s="243"/>
      <c r="AL101" s="243"/>
      <c r="AM101" s="243"/>
      <c r="AN101" s="243"/>
      <c r="AO101" s="243"/>
      <c r="AP101" s="243"/>
      <c r="AQ101" s="243"/>
      <c r="AR101" s="243"/>
      <c r="AS101" s="243"/>
      <c r="AT101" s="243"/>
      <c r="AU101" s="243"/>
      <c r="AV101" s="243"/>
      <c r="AW101" s="243"/>
      <c r="AX101" s="243"/>
      <c r="AY101" s="243"/>
      <c r="AZ101" s="244"/>
      <c r="BA101" s="244"/>
      <c r="BB101" s="244"/>
      <c r="BC101" s="244"/>
      <c r="BD101" s="244"/>
      <c r="BE101" s="237"/>
      <c r="BF101" s="237"/>
      <c r="BG101" s="237"/>
      <c r="BH101" s="237"/>
      <c r="BI101" s="237"/>
      <c r="BJ101" s="237"/>
      <c r="BK101" s="237"/>
      <c r="BL101" s="237"/>
      <c r="BM101" s="237"/>
      <c r="BN101" s="237"/>
      <c r="BO101" s="237"/>
      <c r="BP101" s="237"/>
      <c r="BQ101" s="234">
        <v>95</v>
      </c>
      <c r="BR101" s="239"/>
      <c r="BS101" s="981"/>
      <c r="BT101" s="982"/>
      <c r="BU101" s="982"/>
      <c r="BV101" s="982"/>
      <c r="BW101" s="982"/>
      <c r="BX101" s="982"/>
      <c r="BY101" s="982"/>
      <c r="BZ101" s="982"/>
      <c r="CA101" s="982"/>
      <c r="CB101" s="982"/>
      <c r="CC101" s="982"/>
      <c r="CD101" s="982"/>
      <c r="CE101" s="982"/>
      <c r="CF101" s="982"/>
      <c r="CG101" s="991"/>
      <c r="CH101" s="992"/>
      <c r="CI101" s="993"/>
      <c r="CJ101" s="993"/>
      <c r="CK101" s="993"/>
      <c r="CL101" s="994"/>
      <c r="CM101" s="992"/>
      <c r="CN101" s="993"/>
      <c r="CO101" s="993"/>
      <c r="CP101" s="993"/>
      <c r="CQ101" s="994"/>
      <c r="CR101" s="992"/>
      <c r="CS101" s="993"/>
      <c r="CT101" s="993"/>
      <c r="CU101" s="993"/>
      <c r="CV101" s="994"/>
      <c r="CW101" s="992"/>
      <c r="CX101" s="993"/>
      <c r="CY101" s="993"/>
      <c r="CZ101" s="993"/>
      <c r="DA101" s="994"/>
      <c r="DB101" s="992"/>
      <c r="DC101" s="993"/>
      <c r="DD101" s="993"/>
      <c r="DE101" s="993"/>
      <c r="DF101" s="994"/>
      <c r="DG101" s="992"/>
      <c r="DH101" s="993"/>
      <c r="DI101" s="993"/>
      <c r="DJ101" s="993"/>
      <c r="DK101" s="994"/>
      <c r="DL101" s="992"/>
      <c r="DM101" s="993"/>
      <c r="DN101" s="993"/>
      <c r="DO101" s="993"/>
      <c r="DP101" s="994"/>
      <c r="DQ101" s="992"/>
      <c r="DR101" s="993"/>
      <c r="DS101" s="993"/>
      <c r="DT101" s="993"/>
      <c r="DU101" s="994"/>
      <c r="DV101" s="981"/>
      <c r="DW101" s="982"/>
      <c r="DX101" s="982"/>
      <c r="DY101" s="982"/>
      <c r="DZ101" s="983"/>
      <c r="EA101" s="226"/>
    </row>
    <row r="102" spans="1:131" ht="26.25" customHeight="1" thickBot="1" x14ac:dyDescent="0.2">
      <c r="A102" s="241"/>
      <c r="B102" s="242"/>
      <c r="C102" s="242"/>
      <c r="D102" s="242"/>
      <c r="E102" s="242"/>
      <c r="F102" s="242"/>
      <c r="G102" s="242"/>
      <c r="H102" s="242"/>
      <c r="I102" s="242"/>
      <c r="J102" s="242"/>
      <c r="K102" s="242"/>
      <c r="L102" s="242"/>
      <c r="M102" s="242"/>
      <c r="N102" s="242"/>
      <c r="O102" s="242"/>
      <c r="P102" s="242"/>
      <c r="Q102" s="243"/>
      <c r="R102" s="243"/>
      <c r="S102" s="243"/>
      <c r="T102" s="243"/>
      <c r="U102" s="243"/>
      <c r="V102" s="243"/>
      <c r="W102" s="243"/>
      <c r="X102" s="243"/>
      <c r="Y102" s="243"/>
      <c r="Z102" s="243"/>
      <c r="AA102" s="243"/>
      <c r="AB102" s="243"/>
      <c r="AC102" s="243"/>
      <c r="AD102" s="243"/>
      <c r="AE102" s="243"/>
      <c r="AF102" s="243"/>
      <c r="AG102" s="243"/>
      <c r="AH102" s="243"/>
      <c r="AI102" s="243"/>
      <c r="AJ102" s="243"/>
      <c r="AK102" s="243"/>
      <c r="AL102" s="243"/>
      <c r="AM102" s="243"/>
      <c r="AN102" s="243"/>
      <c r="AO102" s="243"/>
      <c r="AP102" s="243"/>
      <c r="AQ102" s="243"/>
      <c r="AR102" s="243"/>
      <c r="AS102" s="243"/>
      <c r="AT102" s="243"/>
      <c r="AU102" s="243"/>
      <c r="AV102" s="243"/>
      <c r="AW102" s="243"/>
      <c r="AX102" s="243"/>
      <c r="AY102" s="243"/>
      <c r="AZ102" s="244"/>
      <c r="BA102" s="244"/>
      <c r="BB102" s="244"/>
      <c r="BC102" s="244"/>
      <c r="BD102" s="244"/>
      <c r="BE102" s="237"/>
      <c r="BF102" s="237"/>
      <c r="BG102" s="237"/>
      <c r="BH102" s="237"/>
      <c r="BI102" s="237"/>
      <c r="BJ102" s="237"/>
      <c r="BK102" s="237"/>
      <c r="BL102" s="237"/>
      <c r="BM102" s="237"/>
      <c r="BN102" s="237"/>
      <c r="BO102" s="237"/>
      <c r="BP102" s="237"/>
      <c r="BQ102" s="236" t="s">
        <v>388</v>
      </c>
      <c r="BR102" s="973" t="s">
        <v>415</v>
      </c>
      <c r="BS102" s="974"/>
      <c r="BT102" s="974"/>
      <c r="BU102" s="974"/>
      <c r="BV102" s="974"/>
      <c r="BW102" s="974"/>
      <c r="BX102" s="974"/>
      <c r="BY102" s="974"/>
      <c r="BZ102" s="974"/>
      <c r="CA102" s="974"/>
      <c r="CB102" s="974"/>
      <c r="CC102" s="974"/>
      <c r="CD102" s="974"/>
      <c r="CE102" s="974"/>
      <c r="CF102" s="974"/>
      <c r="CG102" s="984"/>
      <c r="CH102" s="985"/>
      <c r="CI102" s="986"/>
      <c r="CJ102" s="986"/>
      <c r="CK102" s="986"/>
      <c r="CL102" s="987"/>
      <c r="CM102" s="985"/>
      <c r="CN102" s="986"/>
      <c r="CO102" s="986"/>
      <c r="CP102" s="986"/>
      <c r="CQ102" s="987"/>
      <c r="CR102" s="988">
        <v>13</v>
      </c>
      <c r="CS102" s="989"/>
      <c r="CT102" s="989"/>
      <c r="CU102" s="989"/>
      <c r="CV102" s="990"/>
      <c r="CW102" s="988" t="s">
        <v>575</v>
      </c>
      <c r="CX102" s="989"/>
      <c r="CY102" s="989"/>
      <c r="CZ102" s="989"/>
      <c r="DA102" s="990"/>
      <c r="DB102" s="988" t="s">
        <v>575</v>
      </c>
      <c r="DC102" s="989"/>
      <c r="DD102" s="989"/>
      <c r="DE102" s="989"/>
      <c r="DF102" s="990"/>
      <c r="DG102" s="988" t="s">
        <v>575</v>
      </c>
      <c r="DH102" s="989"/>
      <c r="DI102" s="989"/>
      <c r="DJ102" s="989"/>
      <c r="DK102" s="990"/>
      <c r="DL102" s="988"/>
      <c r="DM102" s="989"/>
      <c r="DN102" s="989"/>
      <c r="DO102" s="989"/>
      <c r="DP102" s="990"/>
      <c r="DQ102" s="988" t="s">
        <v>575</v>
      </c>
      <c r="DR102" s="989"/>
      <c r="DS102" s="989"/>
      <c r="DT102" s="989"/>
      <c r="DU102" s="990"/>
      <c r="DV102" s="973" t="s">
        <v>575</v>
      </c>
      <c r="DW102" s="974"/>
      <c r="DX102" s="974"/>
      <c r="DY102" s="974"/>
      <c r="DZ102" s="975"/>
      <c r="EA102" s="226"/>
    </row>
    <row r="103" spans="1:131" ht="26.25" customHeight="1" x14ac:dyDescent="0.15">
      <c r="A103" s="241"/>
      <c r="B103" s="242"/>
      <c r="C103" s="242"/>
      <c r="D103" s="242"/>
      <c r="E103" s="242"/>
      <c r="F103" s="242"/>
      <c r="G103" s="242"/>
      <c r="H103" s="242"/>
      <c r="I103" s="242"/>
      <c r="J103" s="242"/>
      <c r="K103" s="242"/>
      <c r="L103" s="242"/>
      <c r="M103" s="242"/>
      <c r="N103" s="242"/>
      <c r="O103" s="242"/>
      <c r="P103" s="242"/>
      <c r="Q103" s="243"/>
      <c r="R103" s="243"/>
      <c r="S103" s="243"/>
      <c r="T103" s="243"/>
      <c r="U103" s="243"/>
      <c r="V103" s="243"/>
      <c r="W103" s="243"/>
      <c r="X103" s="243"/>
      <c r="Y103" s="243"/>
      <c r="Z103" s="243"/>
      <c r="AA103" s="243"/>
      <c r="AB103" s="243"/>
      <c r="AC103" s="243"/>
      <c r="AD103" s="243"/>
      <c r="AE103" s="243"/>
      <c r="AF103" s="243"/>
      <c r="AG103" s="243"/>
      <c r="AH103" s="243"/>
      <c r="AI103" s="243"/>
      <c r="AJ103" s="243"/>
      <c r="AK103" s="243"/>
      <c r="AL103" s="243"/>
      <c r="AM103" s="243"/>
      <c r="AN103" s="243"/>
      <c r="AO103" s="243"/>
      <c r="AP103" s="243"/>
      <c r="AQ103" s="243"/>
      <c r="AR103" s="243"/>
      <c r="AS103" s="243"/>
      <c r="AT103" s="243"/>
      <c r="AU103" s="243"/>
      <c r="AV103" s="243"/>
      <c r="AW103" s="243"/>
      <c r="AX103" s="243"/>
      <c r="AY103" s="243"/>
      <c r="AZ103" s="244"/>
      <c r="BA103" s="244"/>
      <c r="BB103" s="244"/>
      <c r="BC103" s="244"/>
      <c r="BD103" s="244"/>
      <c r="BE103" s="237"/>
      <c r="BF103" s="237"/>
      <c r="BG103" s="237"/>
      <c r="BH103" s="237"/>
      <c r="BI103" s="237"/>
      <c r="BJ103" s="237"/>
      <c r="BK103" s="237"/>
      <c r="BL103" s="237"/>
      <c r="BM103" s="237"/>
      <c r="BN103" s="237"/>
      <c r="BO103" s="237"/>
      <c r="BP103" s="237"/>
      <c r="BQ103" s="976" t="s">
        <v>416</v>
      </c>
      <c r="BR103" s="976"/>
      <c r="BS103" s="976"/>
      <c r="BT103" s="976"/>
      <c r="BU103" s="976"/>
      <c r="BV103" s="976"/>
      <c r="BW103" s="976"/>
      <c r="BX103" s="976"/>
      <c r="BY103" s="976"/>
      <c r="BZ103" s="976"/>
      <c r="CA103" s="976"/>
      <c r="CB103" s="976"/>
      <c r="CC103" s="976"/>
      <c r="CD103" s="976"/>
      <c r="CE103" s="976"/>
      <c r="CF103" s="976"/>
      <c r="CG103" s="976"/>
      <c r="CH103" s="976"/>
      <c r="CI103" s="976"/>
      <c r="CJ103" s="976"/>
      <c r="CK103" s="976"/>
      <c r="CL103" s="976"/>
      <c r="CM103" s="976"/>
      <c r="CN103" s="976"/>
      <c r="CO103" s="976"/>
      <c r="CP103" s="976"/>
      <c r="CQ103" s="976"/>
      <c r="CR103" s="976"/>
      <c r="CS103" s="976"/>
      <c r="CT103" s="976"/>
      <c r="CU103" s="976"/>
      <c r="CV103" s="976"/>
      <c r="CW103" s="976"/>
      <c r="CX103" s="976"/>
      <c r="CY103" s="976"/>
      <c r="CZ103" s="976"/>
      <c r="DA103" s="976"/>
      <c r="DB103" s="976"/>
      <c r="DC103" s="976"/>
      <c r="DD103" s="976"/>
      <c r="DE103" s="976"/>
      <c r="DF103" s="976"/>
      <c r="DG103" s="976"/>
      <c r="DH103" s="976"/>
      <c r="DI103" s="976"/>
      <c r="DJ103" s="976"/>
      <c r="DK103" s="976"/>
      <c r="DL103" s="976"/>
      <c r="DM103" s="976"/>
      <c r="DN103" s="976"/>
      <c r="DO103" s="976"/>
      <c r="DP103" s="976"/>
      <c r="DQ103" s="976"/>
      <c r="DR103" s="976"/>
      <c r="DS103" s="976"/>
      <c r="DT103" s="976"/>
      <c r="DU103" s="976"/>
      <c r="DV103" s="976"/>
      <c r="DW103" s="976"/>
      <c r="DX103" s="976"/>
      <c r="DY103" s="976"/>
      <c r="DZ103" s="976"/>
      <c r="EA103" s="226"/>
    </row>
    <row r="104" spans="1:131" ht="26.25" customHeight="1" x14ac:dyDescent="0.15">
      <c r="A104" s="241"/>
      <c r="B104" s="242"/>
      <c r="C104" s="242"/>
      <c r="D104" s="242"/>
      <c r="E104" s="242"/>
      <c r="F104" s="242"/>
      <c r="G104" s="242"/>
      <c r="H104" s="242"/>
      <c r="I104" s="242"/>
      <c r="J104" s="242"/>
      <c r="K104" s="242"/>
      <c r="L104" s="242"/>
      <c r="M104" s="242"/>
      <c r="N104" s="242"/>
      <c r="O104" s="242"/>
      <c r="P104" s="242"/>
      <c r="Q104" s="243"/>
      <c r="R104" s="243"/>
      <c r="S104" s="243"/>
      <c r="T104" s="243"/>
      <c r="U104" s="243"/>
      <c r="V104" s="243"/>
      <c r="W104" s="243"/>
      <c r="X104" s="243"/>
      <c r="Y104" s="243"/>
      <c r="Z104" s="243"/>
      <c r="AA104" s="243"/>
      <c r="AB104" s="243"/>
      <c r="AC104" s="243"/>
      <c r="AD104" s="243"/>
      <c r="AE104" s="243"/>
      <c r="AF104" s="243"/>
      <c r="AG104" s="243"/>
      <c r="AH104" s="243"/>
      <c r="AI104" s="243"/>
      <c r="AJ104" s="243"/>
      <c r="AK104" s="243"/>
      <c r="AL104" s="243"/>
      <c r="AM104" s="243"/>
      <c r="AN104" s="243"/>
      <c r="AO104" s="243"/>
      <c r="AP104" s="243"/>
      <c r="AQ104" s="243"/>
      <c r="AR104" s="243"/>
      <c r="AS104" s="243"/>
      <c r="AT104" s="243"/>
      <c r="AU104" s="243"/>
      <c r="AV104" s="243"/>
      <c r="AW104" s="243"/>
      <c r="AX104" s="243"/>
      <c r="AY104" s="243"/>
      <c r="AZ104" s="244"/>
      <c r="BA104" s="244"/>
      <c r="BB104" s="244"/>
      <c r="BC104" s="244"/>
      <c r="BD104" s="244"/>
      <c r="BE104" s="237"/>
      <c r="BF104" s="237"/>
      <c r="BG104" s="237"/>
      <c r="BH104" s="237"/>
      <c r="BI104" s="237"/>
      <c r="BJ104" s="237"/>
      <c r="BK104" s="237"/>
      <c r="BL104" s="237"/>
      <c r="BM104" s="237"/>
      <c r="BN104" s="237"/>
      <c r="BO104" s="237"/>
      <c r="BP104" s="237"/>
      <c r="BQ104" s="977" t="s">
        <v>417</v>
      </c>
      <c r="BR104" s="977"/>
      <c r="BS104" s="977"/>
      <c r="BT104" s="977"/>
      <c r="BU104" s="977"/>
      <c r="BV104" s="977"/>
      <c r="BW104" s="977"/>
      <c r="BX104" s="977"/>
      <c r="BY104" s="977"/>
      <c r="BZ104" s="977"/>
      <c r="CA104" s="977"/>
      <c r="CB104" s="977"/>
      <c r="CC104" s="977"/>
      <c r="CD104" s="977"/>
      <c r="CE104" s="977"/>
      <c r="CF104" s="977"/>
      <c r="CG104" s="977"/>
      <c r="CH104" s="977"/>
      <c r="CI104" s="977"/>
      <c r="CJ104" s="977"/>
      <c r="CK104" s="977"/>
      <c r="CL104" s="977"/>
      <c r="CM104" s="977"/>
      <c r="CN104" s="977"/>
      <c r="CO104" s="977"/>
      <c r="CP104" s="977"/>
      <c r="CQ104" s="977"/>
      <c r="CR104" s="977"/>
      <c r="CS104" s="977"/>
      <c r="CT104" s="977"/>
      <c r="CU104" s="977"/>
      <c r="CV104" s="977"/>
      <c r="CW104" s="977"/>
      <c r="CX104" s="977"/>
      <c r="CY104" s="977"/>
      <c r="CZ104" s="977"/>
      <c r="DA104" s="977"/>
      <c r="DB104" s="977"/>
      <c r="DC104" s="977"/>
      <c r="DD104" s="977"/>
      <c r="DE104" s="977"/>
      <c r="DF104" s="977"/>
      <c r="DG104" s="977"/>
      <c r="DH104" s="977"/>
      <c r="DI104" s="977"/>
      <c r="DJ104" s="977"/>
      <c r="DK104" s="977"/>
      <c r="DL104" s="977"/>
      <c r="DM104" s="977"/>
      <c r="DN104" s="977"/>
      <c r="DO104" s="977"/>
      <c r="DP104" s="977"/>
      <c r="DQ104" s="977"/>
      <c r="DR104" s="977"/>
      <c r="DS104" s="977"/>
      <c r="DT104" s="977"/>
      <c r="DU104" s="977"/>
      <c r="DV104" s="977"/>
      <c r="DW104" s="977"/>
      <c r="DX104" s="977"/>
      <c r="DY104" s="977"/>
      <c r="DZ104" s="977"/>
      <c r="EA104" s="226"/>
    </row>
    <row r="105" spans="1:131" ht="11.25" customHeight="1" x14ac:dyDescent="0.15">
      <c r="A105" s="237"/>
      <c r="B105" s="237"/>
      <c r="C105" s="237"/>
      <c r="D105" s="237"/>
      <c r="E105" s="237"/>
      <c r="F105" s="237"/>
      <c r="G105" s="237"/>
      <c r="H105" s="237"/>
      <c r="I105" s="237"/>
      <c r="J105" s="237"/>
      <c r="K105" s="237"/>
      <c r="L105" s="237"/>
      <c r="M105" s="237"/>
      <c r="N105" s="237"/>
      <c r="O105" s="237"/>
      <c r="P105" s="237"/>
      <c r="Q105" s="237"/>
      <c r="R105" s="237"/>
      <c r="S105" s="237"/>
      <c r="T105" s="237"/>
      <c r="U105" s="237"/>
      <c r="V105" s="237"/>
      <c r="W105" s="237"/>
      <c r="X105" s="237"/>
      <c r="Y105" s="237"/>
      <c r="Z105" s="237"/>
      <c r="AA105" s="237"/>
      <c r="AB105" s="237"/>
      <c r="AC105" s="237"/>
      <c r="AD105" s="237"/>
      <c r="AE105" s="237"/>
      <c r="AF105" s="237"/>
      <c r="AG105" s="237"/>
      <c r="AH105" s="237"/>
      <c r="AI105" s="237"/>
      <c r="AJ105" s="237"/>
      <c r="AK105" s="237"/>
      <c r="AL105" s="237"/>
      <c r="AM105" s="237"/>
      <c r="AN105" s="237"/>
      <c r="AO105" s="237"/>
      <c r="AP105" s="237"/>
      <c r="AQ105" s="237"/>
      <c r="AR105" s="237"/>
      <c r="AS105" s="237"/>
      <c r="AT105" s="237"/>
      <c r="AU105" s="237"/>
      <c r="AV105" s="237"/>
      <c r="AW105" s="237"/>
      <c r="AX105" s="237"/>
      <c r="AY105" s="237"/>
      <c r="AZ105" s="237"/>
      <c r="BA105" s="237"/>
      <c r="BB105" s="237"/>
      <c r="BC105" s="237"/>
      <c r="BD105" s="237"/>
      <c r="BE105" s="237"/>
      <c r="BF105" s="237"/>
      <c r="BG105" s="237"/>
      <c r="BH105" s="237"/>
      <c r="BI105" s="237"/>
      <c r="BJ105" s="237"/>
      <c r="BK105" s="237"/>
      <c r="BL105" s="237"/>
      <c r="BM105" s="237"/>
      <c r="BN105" s="237"/>
      <c r="BO105" s="237"/>
      <c r="BP105" s="237"/>
      <c r="BQ105" s="226"/>
      <c r="BR105" s="226"/>
      <c r="BS105" s="226"/>
      <c r="BT105" s="226"/>
      <c r="BU105" s="226"/>
      <c r="BV105" s="226"/>
      <c r="BW105" s="226"/>
      <c r="BX105" s="226"/>
      <c r="BY105" s="226"/>
      <c r="BZ105" s="226"/>
      <c r="CA105" s="226"/>
      <c r="CB105" s="226"/>
      <c r="CC105" s="226"/>
      <c r="CD105" s="226"/>
      <c r="CE105" s="226"/>
      <c r="CF105" s="226"/>
      <c r="CG105" s="226"/>
      <c r="CH105" s="226"/>
      <c r="CI105" s="226"/>
      <c r="CJ105" s="226"/>
      <c r="CK105" s="226"/>
      <c r="CL105" s="226"/>
      <c r="CM105" s="226"/>
      <c r="CN105" s="226"/>
      <c r="CO105" s="226"/>
      <c r="CP105" s="226"/>
      <c r="CQ105" s="226"/>
      <c r="CR105" s="226"/>
      <c r="CS105" s="226"/>
      <c r="CT105" s="226"/>
      <c r="CU105" s="226"/>
      <c r="CV105" s="226"/>
      <c r="CW105" s="226"/>
      <c r="CX105" s="226"/>
      <c r="CY105" s="226"/>
      <c r="CZ105" s="226"/>
      <c r="DA105" s="226"/>
      <c r="DB105" s="226"/>
      <c r="DC105" s="226"/>
      <c r="DD105" s="226"/>
      <c r="DE105" s="226"/>
      <c r="DF105" s="226"/>
      <c r="DG105" s="226"/>
      <c r="DH105" s="226"/>
      <c r="DI105" s="226"/>
      <c r="DJ105" s="226"/>
      <c r="DK105" s="226"/>
      <c r="DL105" s="226"/>
      <c r="DM105" s="226"/>
      <c r="DN105" s="226"/>
      <c r="DO105" s="226"/>
      <c r="DP105" s="226"/>
      <c r="DQ105" s="226"/>
      <c r="DR105" s="226"/>
      <c r="DS105" s="226"/>
      <c r="DT105" s="226"/>
      <c r="DU105" s="226"/>
      <c r="DV105" s="226"/>
      <c r="DW105" s="226"/>
      <c r="DX105" s="226"/>
      <c r="DY105" s="226"/>
      <c r="DZ105" s="226"/>
      <c r="EA105" s="226"/>
    </row>
    <row r="106" spans="1:131" ht="11.25" customHeight="1" x14ac:dyDescent="0.15">
      <c r="A106" s="237"/>
      <c r="B106" s="237"/>
      <c r="C106" s="237"/>
      <c r="D106" s="237"/>
      <c r="E106" s="237"/>
      <c r="F106" s="237"/>
      <c r="G106" s="237"/>
      <c r="H106" s="237"/>
      <c r="I106" s="237"/>
      <c r="J106" s="237"/>
      <c r="K106" s="237"/>
      <c r="L106" s="237"/>
      <c r="M106" s="237"/>
      <c r="N106" s="237"/>
      <c r="O106" s="237"/>
      <c r="P106" s="237"/>
      <c r="Q106" s="237"/>
      <c r="R106" s="237"/>
      <c r="S106" s="237"/>
      <c r="T106" s="237"/>
      <c r="U106" s="237"/>
      <c r="V106" s="237"/>
      <c r="W106" s="237"/>
      <c r="X106" s="237"/>
      <c r="Y106" s="237"/>
      <c r="Z106" s="237"/>
      <c r="AA106" s="237"/>
      <c r="AB106" s="237"/>
      <c r="AC106" s="237"/>
      <c r="AD106" s="237"/>
      <c r="AE106" s="237"/>
      <c r="AF106" s="237"/>
      <c r="AG106" s="237"/>
      <c r="AH106" s="237"/>
      <c r="AI106" s="237"/>
      <c r="AJ106" s="237"/>
      <c r="AK106" s="237"/>
      <c r="AL106" s="237"/>
      <c r="AM106" s="237"/>
      <c r="AN106" s="237"/>
      <c r="AO106" s="237"/>
      <c r="AP106" s="237"/>
      <c r="AQ106" s="237"/>
      <c r="AR106" s="237"/>
      <c r="AS106" s="237"/>
      <c r="AT106" s="237"/>
      <c r="AU106" s="237"/>
      <c r="AV106" s="237"/>
      <c r="AW106" s="237"/>
      <c r="AX106" s="237"/>
      <c r="AY106" s="237"/>
      <c r="AZ106" s="237"/>
      <c r="BA106" s="237"/>
      <c r="BB106" s="237"/>
      <c r="BC106" s="237"/>
      <c r="BD106" s="237"/>
      <c r="BE106" s="237"/>
      <c r="BF106" s="237"/>
      <c r="BG106" s="237"/>
      <c r="BH106" s="237"/>
      <c r="BI106" s="237"/>
      <c r="BJ106" s="237"/>
      <c r="BK106" s="237"/>
      <c r="BL106" s="237"/>
      <c r="BM106" s="237"/>
      <c r="BN106" s="237"/>
      <c r="BO106" s="237"/>
      <c r="BP106" s="237"/>
      <c r="BQ106" s="226"/>
      <c r="BR106" s="226"/>
      <c r="BS106" s="226"/>
      <c r="BT106" s="226"/>
      <c r="BU106" s="226"/>
      <c r="BV106" s="226"/>
      <c r="BW106" s="226"/>
      <c r="BX106" s="226"/>
      <c r="BY106" s="226"/>
      <c r="BZ106" s="226"/>
      <c r="CA106" s="226"/>
      <c r="CB106" s="226"/>
      <c r="CC106" s="226"/>
      <c r="CD106" s="226"/>
      <c r="CE106" s="226"/>
      <c r="CF106" s="226"/>
      <c r="CG106" s="226"/>
      <c r="CH106" s="226"/>
      <c r="CI106" s="226"/>
      <c r="CJ106" s="226"/>
      <c r="CK106" s="226"/>
      <c r="CL106" s="226"/>
      <c r="CM106" s="226"/>
      <c r="CN106" s="226"/>
      <c r="CO106" s="226"/>
      <c r="CP106" s="226"/>
      <c r="CQ106" s="226"/>
      <c r="CR106" s="226"/>
      <c r="CS106" s="226"/>
      <c r="CT106" s="226"/>
      <c r="CU106" s="226"/>
      <c r="CV106" s="226"/>
      <c r="CW106" s="226"/>
      <c r="CX106" s="226"/>
      <c r="CY106" s="226"/>
      <c r="CZ106" s="226"/>
      <c r="DA106" s="226"/>
      <c r="DB106" s="226"/>
      <c r="DC106" s="226"/>
      <c r="DD106" s="226"/>
      <c r="DE106" s="226"/>
      <c r="DF106" s="226"/>
      <c r="DG106" s="226"/>
      <c r="DH106" s="226"/>
      <c r="DI106" s="226"/>
      <c r="DJ106" s="226"/>
      <c r="DK106" s="226"/>
      <c r="DL106" s="226"/>
      <c r="DM106" s="226"/>
      <c r="DN106" s="226"/>
      <c r="DO106" s="226"/>
      <c r="DP106" s="226"/>
      <c r="DQ106" s="226"/>
      <c r="DR106" s="226"/>
      <c r="DS106" s="226"/>
      <c r="DT106" s="226"/>
      <c r="DU106" s="226"/>
      <c r="DV106" s="226"/>
      <c r="DW106" s="226"/>
      <c r="DX106" s="226"/>
      <c r="DY106" s="226"/>
      <c r="DZ106" s="226"/>
      <c r="EA106" s="226"/>
    </row>
    <row r="107" spans="1:131" s="226" customFormat="1" ht="26.25" customHeight="1" thickBot="1" x14ac:dyDescent="0.2">
      <c r="A107" s="245" t="s">
        <v>418</v>
      </c>
      <c r="B107" s="246"/>
      <c r="C107" s="246"/>
      <c r="D107" s="246"/>
      <c r="E107" s="246"/>
      <c r="F107" s="246"/>
      <c r="G107" s="246"/>
      <c r="H107" s="246"/>
      <c r="I107" s="246"/>
      <c r="J107" s="246"/>
      <c r="K107" s="246"/>
      <c r="L107" s="246"/>
      <c r="M107" s="246"/>
      <c r="N107" s="246"/>
      <c r="O107" s="246"/>
      <c r="P107" s="246"/>
      <c r="Q107" s="246"/>
      <c r="R107" s="246"/>
      <c r="S107" s="246"/>
      <c r="T107" s="246"/>
      <c r="U107" s="246"/>
      <c r="V107" s="246"/>
      <c r="W107" s="246"/>
      <c r="X107" s="246"/>
      <c r="Y107" s="246"/>
      <c r="Z107" s="246"/>
      <c r="AA107" s="246"/>
      <c r="AB107" s="246"/>
      <c r="AC107" s="246"/>
      <c r="AD107" s="246"/>
      <c r="AE107" s="246"/>
      <c r="AF107" s="246"/>
      <c r="AG107" s="246"/>
      <c r="AH107" s="246"/>
      <c r="AI107" s="246"/>
      <c r="AJ107" s="246"/>
      <c r="AK107" s="246"/>
      <c r="AL107" s="246"/>
      <c r="AM107" s="246"/>
      <c r="AN107" s="246"/>
      <c r="AO107" s="246"/>
      <c r="AP107" s="246"/>
      <c r="AQ107" s="246"/>
      <c r="AR107" s="246"/>
      <c r="AS107" s="246"/>
      <c r="AT107" s="246"/>
      <c r="AU107" s="245" t="s">
        <v>419</v>
      </c>
      <c r="AV107" s="246"/>
      <c r="AW107" s="246"/>
      <c r="AX107" s="246"/>
      <c r="AY107" s="246"/>
      <c r="AZ107" s="246"/>
      <c r="BA107" s="246"/>
      <c r="BB107" s="246"/>
      <c r="BC107" s="246"/>
      <c r="BD107" s="246"/>
      <c r="BE107" s="246"/>
      <c r="BF107" s="246"/>
      <c r="BG107" s="246"/>
      <c r="BH107" s="246"/>
      <c r="BI107" s="246"/>
      <c r="BJ107" s="246"/>
      <c r="BK107" s="246"/>
      <c r="BL107" s="246"/>
      <c r="BM107" s="246"/>
      <c r="BN107" s="246"/>
      <c r="BO107" s="246"/>
      <c r="BP107" s="246"/>
      <c r="BQ107" s="246"/>
      <c r="BR107" s="246"/>
      <c r="BS107" s="246"/>
      <c r="BT107" s="246"/>
      <c r="BU107" s="246"/>
      <c r="BV107" s="246"/>
      <c r="BW107" s="246"/>
      <c r="BX107" s="246"/>
      <c r="BY107" s="246"/>
      <c r="BZ107" s="246"/>
      <c r="CA107" s="246"/>
      <c r="CB107" s="246"/>
      <c r="CC107" s="246"/>
      <c r="CD107" s="246"/>
      <c r="CE107" s="246"/>
      <c r="CF107" s="246"/>
      <c r="CG107" s="246"/>
      <c r="CH107" s="246"/>
      <c r="CI107" s="246"/>
      <c r="CJ107" s="246"/>
      <c r="CK107" s="246"/>
      <c r="CL107" s="246"/>
      <c r="CM107" s="246"/>
      <c r="CN107" s="246"/>
      <c r="CO107" s="246"/>
      <c r="CP107" s="246"/>
      <c r="CQ107" s="246"/>
      <c r="CR107" s="246"/>
      <c r="CS107" s="246"/>
      <c r="CT107" s="246"/>
      <c r="CU107" s="246"/>
      <c r="CV107" s="246"/>
      <c r="CW107" s="246"/>
      <c r="CX107" s="246"/>
      <c r="CY107" s="246"/>
      <c r="CZ107" s="246"/>
      <c r="DA107" s="246"/>
      <c r="DB107" s="246"/>
      <c r="DC107" s="246"/>
      <c r="DD107" s="246"/>
      <c r="DE107" s="246"/>
      <c r="DF107" s="246"/>
      <c r="DG107" s="246"/>
      <c r="DH107" s="246"/>
      <c r="DI107" s="246"/>
      <c r="DJ107" s="246"/>
      <c r="DK107" s="246"/>
      <c r="DL107" s="246"/>
      <c r="DM107" s="246"/>
      <c r="DN107" s="246"/>
      <c r="DO107" s="246"/>
      <c r="DP107" s="246"/>
      <c r="DQ107" s="246"/>
      <c r="DR107" s="246"/>
      <c r="DS107" s="246"/>
      <c r="DT107" s="246"/>
      <c r="DU107" s="246"/>
      <c r="DV107" s="246"/>
      <c r="DW107" s="246"/>
      <c r="DX107" s="246"/>
      <c r="DY107" s="246"/>
      <c r="DZ107" s="246"/>
    </row>
    <row r="108" spans="1:131" s="226" customFormat="1" ht="26.25" customHeight="1" x14ac:dyDescent="0.15">
      <c r="A108" s="978" t="s">
        <v>420</v>
      </c>
      <c r="B108" s="979"/>
      <c r="C108" s="979"/>
      <c r="D108" s="979"/>
      <c r="E108" s="979"/>
      <c r="F108" s="979"/>
      <c r="G108" s="979"/>
      <c r="H108" s="979"/>
      <c r="I108" s="979"/>
      <c r="J108" s="979"/>
      <c r="K108" s="979"/>
      <c r="L108" s="979"/>
      <c r="M108" s="979"/>
      <c r="N108" s="979"/>
      <c r="O108" s="979"/>
      <c r="P108" s="979"/>
      <c r="Q108" s="979"/>
      <c r="R108" s="979"/>
      <c r="S108" s="979"/>
      <c r="T108" s="979"/>
      <c r="U108" s="979"/>
      <c r="V108" s="979"/>
      <c r="W108" s="979"/>
      <c r="X108" s="979"/>
      <c r="Y108" s="979"/>
      <c r="Z108" s="979"/>
      <c r="AA108" s="979"/>
      <c r="AB108" s="979"/>
      <c r="AC108" s="979"/>
      <c r="AD108" s="979"/>
      <c r="AE108" s="979"/>
      <c r="AF108" s="979"/>
      <c r="AG108" s="979"/>
      <c r="AH108" s="979"/>
      <c r="AI108" s="979"/>
      <c r="AJ108" s="979"/>
      <c r="AK108" s="979"/>
      <c r="AL108" s="979"/>
      <c r="AM108" s="979"/>
      <c r="AN108" s="979"/>
      <c r="AO108" s="979"/>
      <c r="AP108" s="979"/>
      <c r="AQ108" s="979"/>
      <c r="AR108" s="979"/>
      <c r="AS108" s="979"/>
      <c r="AT108" s="980"/>
      <c r="AU108" s="978" t="s">
        <v>421</v>
      </c>
      <c r="AV108" s="979"/>
      <c r="AW108" s="979"/>
      <c r="AX108" s="979"/>
      <c r="AY108" s="979"/>
      <c r="AZ108" s="979"/>
      <c r="BA108" s="979"/>
      <c r="BB108" s="979"/>
      <c r="BC108" s="979"/>
      <c r="BD108" s="979"/>
      <c r="BE108" s="979"/>
      <c r="BF108" s="979"/>
      <c r="BG108" s="979"/>
      <c r="BH108" s="979"/>
      <c r="BI108" s="979"/>
      <c r="BJ108" s="979"/>
      <c r="BK108" s="979"/>
      <c r="BL108" s="979"/>
      <c r="BM108" s="979"/>
      <c r="BN108" s="979"/>
      <c r="BO108" s="979"/>
      <c r="BP108" s="979"/>
      <c r="BQ108" s="979"/>
      <c r="BR108" s="979"/>
      <c r="BS108" s="979"/>
      <c r="BT108" s="979"/>
      <c r="BU108" s="979"/>
      <c r="BV108" s="979"/>
      <c r="BW108" s="979"/>
      <c r="BX108" s="979"/>
      <c r="BY108" s="979"/>
      <c r="BZ108" s="979"/>
      <c r="CA108" s="979"/>
      <c r="CB108" s="979"/>
      <c r="CC108" s="979"/>
      <c r="CD108" s="979"/>
      <c r="CE108" s="979"/>
      <c r="CF108" s="979"/>
      <c r="CG108" s="979"/>
      <c r="CH108" s="979"/>
      <c r="CI108" s="979"/>
      <c r="CJ108" s="979"/>
      <c r="CK108" s="979"/>
      <c r="CL108" s="979"/>
      <c r="CM108" s="979"/>
      <c r="CN108" s="979"/>
      <c r="CO108" s="979"/>
      <c r="CP108" s="979"/>
      <c r="CQ108" s="979"/>
      <c r="CR108" s="979"/>
      <c r="CS108" s="979"/>
      <c r="CT108" s="979"/>
      <c r="CU108" s="979"/>
      <c r="CV108" s="979"/>
      <c r="CW108" s="979"/>
      <c r="CX108" s="979"/>
      <c r="CY108" s="979"/>
      <c r="CZ108" s="979"/>
      <c r="DA108" s="979"/>
      <c r="DB108" s="979"/>
      <c r="DC108" s="979"/>
      <c r="DD108" s="979"/>
      <c r="DE108" s="979"/>
      <c r="DF108" s="979"/>
      <c r="DG108" s="979"/>
      <c r="DH108" s="979"/>
      <c r="DI108" s="979"/>
      <c r="DJ108" s="979"/>
      <c r="DK108" s="979"/>
      <c r="DL108" s="979"/>
      <c r="DM108" s="979"/>
      <c r="DN108" s="979"/>
      <c r="DO108" s="979"/>
      <c r="DP108" s="979"/>
      <c r="DQ108" s="979"/>
      <c r="DR108" s="979"/>
      <c r="DS108" s="979"/>
      <c r="DT108" s="979"/>
      <c r="DU108" s="979"/>
      <c r="DV108" s="979"/>
      <c r="DW108" s="979"/>
      <c r="DX108" s="979"/>
      <c r="DY108" s="979"/>
      <c r="DZ108" s="980"/>
    </row>
    <row r="109" spans="1:131" s="226" customFormat="1" ht="26.25" customHeight="1" x14ac:dyDescent="0.15">
      <c r="A109" s="931" t="s">
        <v>422</v>
      </c>
      <c r="B109" s="932"/>
      <c r="C109" s="932"/>
      <c r="D109" s="932"/>
      <c r="E109" s="932"/>
      <c r="F109" s="932"/>
      <c r="G109" s="932"/>
      <c r="H109" s="932"/>
      <c r="I109" s="932"/>
      <c r="J109" s="932"/>
      <c r="K109" s="932"/>
      <c r="L109" s="932"/>
      <c r="M109" s="932"/>
      <c r="N109" s="932"/>
      <c r="O109" s="932"/>
      <c r="P109" s="932"/>
      <c r="Q109" s="932"/>
      <c r="R109" s="932"/>
      <c r="S109" s="932"/>
      <c r="T109" s="932"/>
      <c r="U109" s="932"/>
      <c r="V109" s="932"/>
      <c r="W109" s="932"/>
      <c r="X109" s="932"/>
      <c r="Y109" s="932"/>
      <c r="Z109" s="933"/>
      <c r="AA109" s="934" t="s">
        <v>423</v>
      </c>
      <c r="AB109" s="932"/>
      <c r="AC109" s="932"/>
      <c r="AD109" s="932"/>
      <c r="AE109" s="933"/>
      <c r="AF109" s="934" t="s">
        <v>424</v>
      </c>
      <c r="AG109" s="932"/>
      <c r="AH109" s="932"/>
      <c r="AI109" s="932"/>
      <c r="AJ109" s="933"/>
      <c r="AK109" s="934" t="s">
        <v>305</v>
      </c>
      <c r="AL109" s="932"/>
      <c r="AM109" s="932"/>
      <c r="AN109" s="932"/>
      <c r="AO109" s="933"/>
      <c r="AP109" s="934" t="s">
        <v>425</v>
      </c>
      <c r="AQ109" s="932"/>
      <c r="AR109" s="932"/>
      <c r="AS109" s="932"/>
      <c r="AT109" s="965"/>
      <c r="AU109" s="931" t="s">
        <v>422</v>
      </c>
      <c r="AV109" s="932"/>
      <c r="AW109" s="932"/>
      <c r="AX109" s="932"/>
      <c r="AY109" s="932"/>
      <c r="AZ109" s="932"/>
      <c r="BA109" s="932"/>
      <c r="BB109" s="932"/>
      <c r="BC109" s="932"/>
      <c r="BD109" s="932"/>
      <c r="BE109" s="932"/>
      <c r="BF109" s="932"/>
      <c r="BG109" s="932"/>
      <c r="BH109" s="932"/>
      <c r="BI109" s="932"/>
      <c r="BJ109" s="932"/>
      <c r="BK109" s="932"/>
      <c r="BL109" s="932"/>
      <c r="BM109" s="932"/>
      <c r="BN109" s="932"/>
      <c r="BO109" s="932"/>
      <c r="BP109" s="933"/>
      <c r="BQ109" s="934" t="s">
        <v>423</v>
      </c>
      <c r="BR109" s="932"/>
      <c r="BS109" s="932"/>
      <c r="BT109" s="932"/>
      <c r="BU109" s="933"/>
      <c r="BV109" s="934" t="s">
        <v>424</v>
      </c>
      <c r="BW109" s="932"/>
      <c r="BX109" s="932"/>
      <c r="BY109" s="932"/>
      <c r="BZ109" s="933"/>
      <c r="CA109" s="934" t="s">
        <v>305</v>
      </c>
      <c r="CB109" s="932"/>
      <c r="CC109" s="932"/>
      <c r="CD109" s="932"/>
      <c r="CE109" s="933"/>
      <c r="CF109" s="972" t="s">
        <v>425</v>
      </c>
      <c r="CG109" s="972"/>
      <c r="CH109" s="972"/>
      <c r="CI109" s="972"/>
      <c r="CJ109" s="972"/>
      <c r="CK109" s="934" t="s">
        <v>426</v>
      </c>
      <c r="CL109" s="932"/>
      <c r="CM109" s="932"/>
      <c r="CN109" s="932"/>
      <c r="CO109" s="932"/>
      <c r="CP109" s="932"/>
      <c r="CQ109" s="932"/>
      <c r="CR109" s="932"/>
      <c r="CS109" s="932"/>
      <c r="CT109" s="932"/>
      <c r="CU109" s="932"/>
      <c r="CV109" s="932"/>
      <c r="CW109" s="932"/>
      <c r="CX109" s="932"/>
      <c r="CY109" s="932"/>
      <c r="CZ109" s="932"/>
      <c r="DA109" s="932"/>
      <c r="DB109" s="932"/>
      <c r="DC109" s="932"/>
      <c r="DD109" s="932"/>
      <c r="DE109" s="932"/>
      <c r="DF109" s="933"/>
      <c r="DG109" s="934" t="s">
        <v>423</v>
      </c>
      <c r="DH109" s="932"/>
      <c r="DI109" s="932"/>
      <c r="DJ109" s="932"/>
      <c r="DK109" s="933"/>
      <c r="DL109" s="934" t="s">
        <v>424</v>
      </c>
      <c r="DM109" s="932"/>
      <c r="DN109" s="932"/>
      <c r="DO109" s="932"/>
      <c r="DP109" s="933"/>
      <c r="DQ109" s="934" t="s">
        <v>305</v>
      </c>
      <c r="DR109" s="932"/>
      <c r="DS109" s="932"/>
      <c r="DT109" s="932"/>
      <c r="DU109" s="933"/>
      <c r="DV109" s="934" t="s">
        <v>425</v>
      </c>
      <c r="DW109" s="932"/>
      <c r="DX109" s="932"/>
      <c r="DY109" s="932"/>
      <c r="DZ109" s="965"/>
    </row>
    <row r="110" spans="1:131" s="226" customFormat="1" ht="26.25" customHeight="1" x14ac:dyDescent="0.15">
      <c r="A110" s="843" t="s">
        <v>427</v>
      </c>
      <c r="B110" s="844"/>
      <c r="C110" s="844"/>
      <c r="D110" s="844"/>
      <c r="E110" s="844"/>
      <c r="F110" s="844"/>
      <c r="G110" s="844"/>
      <c r="H110" s="844"/>
      <c r="I110" s="844"/>
      <c r="J110" s="844"/>
      <c r="K110" s="844"/>
      <c r="L110" s="844"/>
      <c r="M110" s="844"/>
      <c r="N110" s="844"/>
      <c r="O110" s="844"/>
      <c r="P110" s="844"/>
      <c r="Q110" s="844"/>
      <c r="R110" s="844"/>
      <c r="S110" s="844"/>
      <c r="T110" s="844"/>
      <c r="U110" s="844"/>
      <c r="V110" s="844"/>
      <c r="W110" s="844"/>
      <c r="X110" s="844"/>
      <c r="Y110" s="844"/>
      <c r="Z110" s="845"/>
      <c r="AA110" s="924">
        <v>513009</v>
      </c>
      <c r="AB110" s="925"/>
      <c r="AC110" s="925"/>
      <c r="AD110" s="925"/>
      <c r="AE110" s="926"/>
      <c r="AF110" s="927">
        <v>535328</v>
      </c>
      <c r="AG110" s="925"/>
      <c r="AH110" s="925"/>
      <c r="AI110" s="925"/>
      <c r="AJ110" s="926"/>
      <c r="AK110" s="927">
        <v>553922</v>
      </c>
      <c r="AL110" s="925"/>
      <c r="AM110" s="925"/>
      <c r="AN110" s="925"/>
      <c r="AO110" s="926"/>
      <c r="AP110" s="928">
        <v>32</v>
      </c>
      <c r="AQ110" s="929"/>
      <c r="AR110" s="929"/>
      <c r="AS110" s="929"/>
      <c r="AT110" s="930"/>
      <c r="AU110" s="966" t="s">
        <v>75</v>
      </c>
      <c r="AV110" s="967"/>
      <c r="AW110" s="967"/>
      <c r="AX110" s="967"/>
      <c r="AY110" s="967"/>
      <c r="AZ110" s="896" t="s">
        <v>428</v>
      </c>
      <c r="BA110" s="844"/>
      <c r="BB110" s="844"/>
      <c r="BC110" s="844"/>
      <c r="BD110" s="844"/>
      <c r="BE110" s="844"/>
      <c r="BF110" s="844"/>
      <c r="BG110" s="844"/>
      <c r="BH110" s="844"/>
      <c r="BI110" s="844"/>
      <c r="BJ110" s="844"/>
      <c r="BK110" s="844"/>
      <c r="BL110" s="844"/>
      <c r="BM110" s="844"/>
      <c r="BN110" s="844"/>
      <c r="BO110" s="844"/>
      <c r="BP110" s="845"/>
      <c r="BQ110" s="897">
        <v>3844015</v>
      </c>
      <c r="BR110" s="878"/>
      <c r="BS110" s="878"/>
      <c r="BT110" s="878"/>
      <c r="BU110" s="878"/>
      <c r="BV110" s="878">
        <v>3821315</v>
      </c>
      <c r="BW110" s="878"/>
      <c r="BX110" s="878"/>
      <c r="BY110" s="878"/>
      <c r="BZ110" s="878"/>
      <c r="CA110" s="878">
        <v>3519133</v>
      </c>
      <c r="CB110" s="878"/>
      <c r="CC110" s="878"/>
      <c r="CD110" s="878"/>
      <c r="CE110" s="878"/>
      <c r="CF110" s="902">
        <v>203.4</v>
      </c>
      <c r="CG110" s="903"/>
      <c r="CH110" s="903"/>
      <c r="CI110" s="903"/>
      <c r="CJ110" s="903"/>
      <c r="CK110" s="962" t="s">
        <v>429</v>
      </c>
      <c r="CL110" s="855"/>
      <c r="CM110" s="896" t="s">
        <v>430</v>
      </c>
      <c r="CN110" s="844"/>
      <c r="CO110" s="844"/>
      <c r="CP110" s="844"/>
      <c r="CQ110" s="844"/>
      <c r="CR110" s="844"/>
      <c r="CS110" s="844"/>
      <c r="CT110" s="844"/>
      <c r="CU110" s="844"/>
      <c r="CV110" s="844"/>
      <c r="CW110" s="844"/>
      <c r="CX110" s="844"/>
      <c r="CY110" s="844"/>
      <c r="CZ110" s="844"/>
      <c r="DA110" s="844"/>
      <c r="DB110" s="844"/>
      <c r="DC110" s="844"/>
      <c r="DD110" s="844"/>
      <c r="DE110" s="844"/>
      <c r="DF110" s="845"/>
      <c r="DG110" s="897" t="s">
        <v>390</v>
      </c>
      <c r="DH110" s="878"/>
      <c r="DI110" s="878"/>
      <c r="DJ110" s="878"/>
      <c r="DK110" s="878"/>
      <c r="DL110" s="878" t="s">
        <v>431</v>
      </c>
      <c r="DM110" s="878"/>
      <c r="DN110" s="878"/>
      <c r="DO110" s="878"/>
      <c r="DP110" s="878"/>
      <c r="DQ110" s="878" t="s">
        <v>390</v>
      </c>
      <c r="DR110" s="878"/>
      <c r="DS110" s="878"/>
      <c r="DT110" s="878"/>
      <c r="DU110" s="878"/>
      <c r="DV110" s="879" t="s">
        <v>431</v>
      </c>
      <c r="DW110" s="879"/>
      <c r="DX110" s="879"/>
      <c r="DY110" s="879"/>
      <c r="DZ110" s="880"/>
    </row>
    <row r="111" spans="1:131" s="226" customFormat="1" ht="26.25" customHeight="1" x14ac:dyDescent="0.15">
      <c r="A111" s="810" t="s">
        <v>432</v>
      </c>
      <c r="B111" s="811"/>
      <c r="C111" s="811"/>
      <c r="D111" s="811"/>
      <c r="E111" s="811"/>
      <c r="F111" s="811"/>
      <c r="G111" s="811"/>
      <c r="H111" s="811"/>
      <c r="I111" s="811"/>
      <c r="J111" s="811"/>
      <c r="K111" s="811"/>
      <c r="L111" s="811"/>
      <c r="M111" s="811"/>
      <c r="N111" s="811"/>
      <c r="O111" s="811"/>
      <c r="P111" s="811"/>
      <c r="Q111" s="811"/>
      <c r="R111" s="811"/>
      <c r="S111" s="811"/>
      <c r="T111" s="811"/>
      <c r="U111" s="811"/>
      <c r="V111" s="811"/>
      <c r="W111" s="811"/>
      <c r="X111" s="811"/>
      <c r="Y111" s="811"/>
      <c r="Z111" s="961"/>
      <c r="AA111" s="954" t="s">
        <v>407</v>
      </c>
      <c r="AB111" s="955"/>
      <c r="AC111" s="955"/>
      <c r="AD111" s="955"/>
      <c r="AE111" s="956"/>
      <c r="AF111" s="957" t="s">
        <v>407</v>
      </c>
      <c r="AG111" s="955"/>
      <c r="AH111" s="955"/>
      <c r="AI111" s="955"/>
      <c r="AJ111" s="956"/>
      <c r="AK111" s="957" t="s">
        <v>390</v>
      </c>
      <c r="AL111" s="955"/>
      <c r="AM111" s="955"/>
      <c r="AN111" s="955"/>
      <c r="AO111" s="956"/>
      <c r="AP111" s="958" t="s">
        <v>407</v>
      </c>
      <c r="AQ111" s="959"/>
      <c r="AR111" s="959"/>
      <c r="AS111" s="959"/>
      <c r="AT111" s="960"/>
      <c r="AU111" s="968"/>
      <c r="AV111" s="969"/>
      <c r="AW111" s="969"/>
      <c r="AX111" s="969"/>
      <c r="AY111" s="969"/>
      <c r="AZ111" s="851" t="s">
        <v>433</v>
      </c>
      <c r="BA111" s="788"/>
      <c r="BB111" s="788"/>
      <c r="BC111" s="788"/>
      <c r="BD111" s="788"/>
      <c r="BE111" s="788"/>
      <c r="BF111" s="788"/>
      <c r="BG111" s="788"/>
      <c r="BH111" s="788"/>
      <c r="BI111" s="788"/>
      <c r="BJ111" s="788"/>
      <c r="BK111" s="788"/>
      <c r="BL111" s="788"/>
      <c r="BM111" s="788"/>
      <c r="BN111" s="788"/>
      <c r="BO111" s="788"/>
      <c r="BP111" s="789"/>
      <c r="BQ111" s="852">
        <v>1041169</v>
      </c>
      <c r="BR111" s="853"/>
      <c r="BS111" s="853"/>
      <c r="BT111" s="853"/>
      <c r="BU111" s="853"/>
      <c r="BV111" s="853">
        <v>1042119</v>
      </c>
      <c r="BW111" s="853"/>
      <c r="BX111" s="853"/>
      <c r="BY111" s="853"/>
      <c r="BZ111" s="853"/>
      <c r="CA111" s="853">
        <v>1042119</v>
      </c>
      <c r="CB111" s="853"/>
      <c r="CC111" s="853"/>
      <c r="CD111" s="853"/>
      <c r="CE111" s="853"/>
      <c r="CF111" s="911">
        <v>60.2</v>
      </c>
      <c r="CG111" s="912"/>
      <c r="CH111" s="912"/>
      <c r="CI111" s="912"/>
      <c r="CJ111" s="912"/>
      <c r="CK111" s="963"/>
      <c r="CL111" s="857"/>
      <c r="CM111" s="851" t="s">
        <v>434</v>
      </c>
      <c r="CN111" s="788"/>
      <c r="CO111" s="788"/>
      <c r="CP111" s="788"/>
      <c r="CQ111" s="788"/>
      <c r="CR111" s="788"/>
      <c r="CS111" s="788"/>
      <c r="CT111" s="788"/>
      <c r="CU111" s="788"/>
      <c r="CV111" s="788"/>
      <c r="CW111" s="788"/>
      <c r="CX111" s="788"/>
      <c r="CY111" s="788"/>
      <c r="CZ111" s="788"/>
      <c r="DA111" s="788"/>
      <c r="DB111" s="788"/>
      <c r="DC111" s="788"/>
      <c r="DD111" s="788"/>
      <c r="DE111" s="788"/>
      <c r="DF111" s="789"/>
      <c r="DG111" s="852" t="s">
        <v>431</v>
      </c>
      <c r="DH111" s="853"/>
      <c r="DI111" s="853"/>
      <c r="DJ111" s="853"/>
      <c r="DK111" s="853"/>
      <c r="DL111" s="853" t="s">
        <v>431</v>
      </c>
      <c r="DM111" s="853"/>
      <c r="DN111" s="853"/>
      <c r="DO111" s="853"/>
      <c r="DP111" s="853"/>
      <c r="DQ111" s="853" t="s">
        <v>431</v>
      </c>
      <c r="DR111" s="853"/>
      <c r="DS111" s="853"/>
      <c r="DT111" s="853"/>
      <c r="DU111" s="853"/>
      <c r="DV111" s="830" t="s">
        <v>431</v>
      </c>
      <c r="DW111" s="830"/>
      <c r="DX111" s="830"/>
      <c r="DY111" s="830"/>
      <c r="DZ111" s="831"/>
    </row>
    <row r="112" spans="1:131" s="226" customFormat="1" ht="26.25" customHeight="1" x14ac:dyDescent="0.15">
      <c r="A112" s="948" t="s">
        <v>435</v>
      </c>
      <c r="B112" s="949"/>
      <c r="C112" s="788" t="s">
        <v>436</v>
      </c>
      <c r="D112" s="788"/>
      <c r="E112" s="788"/>
      <c r="F112" s="788"/>
      <c r="G112" s="788"/>
      <c r="H112" s="788"/>
      <c r="I112" s="788"/>
      <c r="J112" s="788"/>
      <c r="K112" s="788"/>
      <c r="L112" s="788"/>
      <c r="M112" s="788"/>
      <c r="N112" s="788"/>
      <c r="O112" s="788"/>
      <c r="P112" s="788"/>
      <c r="Q112" s="788"/>
      <c r="R112" s="788"/>
      <c r="S112" s="788"/>
      <c r="T112" s="788"/>
      <c r="U112" s="788"/>
      <c r="V112" s="788"/>
      <c r="W112" s="788"/>
      <c r="X112" s="788"/>
      <c r="Y112" s="788"/>
      <c r="Z112" s="789"/>
      <c r="AA112" s="815" t="s">
        <v>390</v>
      </c>
      <c r="AB112" s="816"/>
      <c r="AC112" s="816"/>
      <c r="AD112" s="816"/>
      <c r="AE112" s="817"/>
      <c r="AF112" s="818" t="s">
        <v>390</v>
      </c>
      <c r="AG112" s="816"/>
      <c r="AH112" s="816"/>
      <c r="AI112" s="816"/>
      <c r="AJ112" s="817"/>
      <c r="AK112" s="818" t="s">
        <v>390</v>
      </c>
      <c r="AL112" s="816"/>
      <c r="AM112" s="816"/>
      <c r="AN112" s="816"/>
      <c r="AO112" s="817"/>
      <c r="AP112" s="860" t="s">
        <v>390</v>
      </c>
      <c r="AQ112" s="861"/>
      <c r="AR112" s="861"/>
      <c r="AS112" s="861"/>
      <c r="AT112" s="862"/>
      <c r="AU112" s="968"/>
      <c r="AV112" s="969"/>
      <c r="AW112" s="969"/>
      <c r="AX112" s="969"/>
      <c r="AY112" s="969"/>
      <c r="AZ112" s="851" t="s">
        <v>437</v>
      </c>
      <c r="BA112" s="788"/>
      <c r="BB112" s="788"/>
      <c r="BC112" s="788"/>
      <c r="BD112" s="788"/>
      <c r="BE112" s="788"/>
      <c r="BF112" s="788"/>
      <c r="BG112" s="788"/>
      <c r="BH112" s="788"/>
      <c r="BI112" s="788"/>
      <c r="BJ112" s="788"/>
      <c r="BK112" s="788"/>
      <c r="BL112" s="788"/>
      <c r="BM112" s="788"/>
      <c r="BN112" s="788"/>
      <c r="BO112" s="788"/>
      <c r="BP112" s="789"/>
      <c r="BQ112" s="852">
        <v>41770</v>
      </c>
      <c r="BR112" s="853"/>
      <c r="BS112" s="853"/>
      <c r="BT112" s="853"/>
      <c r="BU112" s="853"/>
      <c r="BV112" s="853">
        <v>29653</v>
      </c>
      <c r="BW112" s="853"/>
      <c r="BX112" s="853"/>
      <c r="BY112" s="853"/>
      <c r="BZ112" s="853"/>
      <c r="CA112" s="853">
        <v>19863</v>
      </c>
      <c r="CB112" s="853"/>
      <c r="CC112" s="853"/>
      <c r="CD112" s="853"/>
      <c r="CE112" s="853"/>
      <c r="CF112" s="911">
        <v>1.1000000000000001</v>
      </c>
      <c r="CG112" s="912"/>
      <c r="CH112" s="912"/>
      <c r="CI112" s="912"/>
      <c r="CJ112" s="912"/>
      <c r="CK112" s="963"/>
      <c r="CL112" s="857"/>
      <c r="CM112" s="851" t="s">
        <v>438</v>
      </c>
      <c r="CN112" s="788"/>
      <c r="CO112" s="788"/>
      <c r="CP112" s="788"/>
      <c r="CQ112" s="788"/>
      <c r="CR112" s="788"/>
      <c r="CS112" s="788"/>
      <c r="CT112" s="788"/>
      <c r="CU112" s="788"/>
      <c r="CV112" s="788"/>
      <c r="CW112" s="788"/>
      <c r="CX112" s="788"/>
      <c r="CY112" s="788"/>
      <c r="CZ112" s="788"/>
      <c r="DA112" s="788"/>
      <c r="DB112" s="788"/>
      <c r="DC112" s="788"/>
      <c r="DD112" s="788"/>
      <c r="DE112" s="788"/>
      <c r="DF112" s="789"/>
      <c r="DG112" s="852">
        <v>1041169</v>
      </c>
      <c r="DH112" s="853"/>
      <c r="DI112" s="853"/>
      <c r="DJ112" s="853"/>
      <c r="DK112" s="853"/>
      <c r="DL112" s="853">
        <v>1042119</v>
      </c>
      <c r="DM112" s="853"/>
      <c r="DN112" s="853"/>
      <c r="DO112" s="853"/>
      <c r="DP112" s="853"/>
      <c r="DQ112" s="853">
        <v>1042119</v>
      </c>
      <c r="DR112" s="853"/>
      <c r="DS112" s="853"/>
      <c r="DT112" s="853"/>
      <c r="DU112" s="853"/>
      <c r="DV112" s="830">
        <v>60.2</v>
      </c>
      <c r="DW112" s="830"/>
      <c r="DX112" s="830"/>
      <c r="DY112" s="830"/>
      <c r="DZ112" s="831"/>
    </row>
    <row r="113" spans="1:130" s="226" customFormat="1" ht="26.25" customHeight="1" x14ac:dyDescent="0.15">
      <c r="A113" s="950"/>
      <c r="B113" s="951"/>
      <c r="C113" s="788" t="s">
        <v>439</v>
      </c>
      <c r="D113" s="788"/>
      <c r="E113" s="788"/>
      <c r="F113" s="788"/>
      <c r="G113" s="788"/>
      <c r="H113" s="788"/>
      <c r="I113" s="788"/>
      <c r="J113" s="788"/>
      <c r="K113" s="788"/>
      <c r="L113" s="788"/>
      <c r="M113" s="788"/>
      <c r="N113" s="788"/>
      <c r="O113" s="788"/>
      <c r="P113" s="788"/>
      <c r="Q113" s="788"/>
      <c r="R113" s="788"/>
      <c r="S113" s="788"/>
      <c r="T113" s="788"/>
      <c r="U113" s="788"/>
      <c r="V113" s="788"/>
      <c r="W113" s="788"/>
      <c r="X113" s="788"/>
      <c r="Y113" s="788"/>
      <c r="Z113" s="789"/>
      <c r="AA113" s="954">
        <v>18835</v>
      </c>
      <c r="AB113" s="955"/>
      <c r="AC113" s="955"/>
      <c r="AD113" s="955"/>
      <c r="AE113" s="956"/>
      <c r="AF113" s="957">
        <v>4280</v>
      </c>
      <c r="AG113" s="955"/>
      <c r="AH113" s="955"/>
      <c r="AI113" s="955"/>
      <c r="AJ113" s="956"/>
      <c r="AK113" s="957">
        <v>12446</v>
      </c>
      <c r="AL113" s="955"/>
      <c r="AM113" s="955"/>
      <c r="AN113" s="955"/>
      <c r="AO113" s="956"/>
      <c r="AP113" s="958">
        <v>0.7</v>
      </c>
      <c r="AQ113" s="959"/>
      <c r="AR113" s="959"/>
      <c r="AS113" s="959"/>
      <c r="AT113" s="960"/>
      <c r="AU113" s="968"/>
      <c r="AV113" s="969"/>
      <c r="AW113" s="969"/>
      <c r="AX113" s="969"/>
      <c r="AY113" s="969"/>
      <c r="AZ113" s="851" t="s">
        <v>440</v>
      </c>
      <c r="BA113" s="788"/>
      <c r="BB113" s="788"/>
      <c r="BC113" s="788"/>
      <c r="BD113" s="788"/>
      <c r="BE113" s="788"/>
      <c r="BF113" s="788"/>
      <c r="BG113" s="788"/>
      <c r="BH113" s="788"/>
      <c r="BI113" s="788"/>
      <c r="BJ113" s="788"/>
      <c r="BK113" s="788"/>
      <c r="BL113" s="788"/>
      <c r="BM113" s="788"/>
      <c r="BN113" s="788"/>
      <c r="BO113" s="788"/>
      <c r="BP113" s="789"/>
      <c r="BQ113" s="852">
        <v>89051</v>
      </c>
      <c r="BR113" s="853"/>
      <c r="BS113" s="853"/>
      <c r="BT113" s="853"/>
      <c r="BU113" s="853"/>
      <c r="BV113" s="853">
        <v>75595</v>
      </c>
      <c r="BW113" s="853"/>
      <c r="BX113" s="853"/>
      <c r="BY113" s="853"/>
      <c r="BZ113" s="853"/>
      <c r="CA113" s="853">
        <v>79093</v>
      </c>
      <c r="CB113" s="853"/>
      <c r="CC113" s="853"/>
      <c r="CD113" s="853"/>
      <c r="CE113" s="853"/>
      <c r="CF113" s="911">
        <v>4.5999999999999996</v>
      </c>
      <c r="CG113" s="912"/>
      <c r="CH113" s="912"/>
      <c r="CI113" s="912"/>
      <c r="CJ113" s="912"/>
      <c r="CK113" s="963"/>
      <c r="CL113" s="857"/>
      <c r="CM113" s="851" t="s">
        <v>441</v>
      </c>
      <c r="CN113" s="788"/>
      <c r="CO113" s="788"/>
      <c r="CP113" s="788"/>
      <c r="CQ113" s="788"/>
      <c r="CR113" s="788"/>
      <c r="CS113" s="788"/>
      <c r="CT113" s="788"/>
      <c r="CU113" s="788"/>
      <c r="CV113" s="788"/>
      <c r="CW113" s="788"/>
      <c r="CX113" s="788"/>
      <c r="CY113" s="788"/>
      <c r="CZ113" s="788"/>
      <c r="DA113" s="788"/>
      <c r="DB113" s="788"/>
      <c r="DC113" s="788"/>
      <c r="DD113" s="788"/>
      <c r="DE113" s="788"/>
      <c r="DF113" s="789"/>
      <c r="DG113" s="815" t="s">
        <v>390</v>
      </c>
      <c r="DH113" s="816"/>
      <c r="DI113" s="816"/>
      <c r="DJ113" s="816"/>
      <c r="DK113" s="817"/>
      <c r="DL113" s="818" t="s">
        <v>390</v>
      </c>
      <c r="DM113" s="816"/>
      <c r="DN113" s="816"/>
      <c r="DO113" s="816"/>
      <c r="DP113" s="817"/>
      <c r="DQ113" s="818" t="s">
        <v>390</v>
      </c>
      <c r="DR113" s="816"/>
      <c r="DS113" s="816"/>
      <c r="DT113" s="816"/>
      <c r="DU113" s="817"/>
      <c r="DV113" s="860" t="s">
        <v>390</v>
      </c>
      <c r="DW113" s="861"/>
      <c r="DX113" s="861"/>
      <c r="DY113" s="861"/>
      <c r="DZ113" s="862"/>
    </row>
    <row r="114" spans="1:130" s="226" customFormat="1" ht="26.25" customHeight="1" x14ac:dyDescent="0.15">
      <c r="A114" s="950"/>
      <c r="B114" s="951"/>
      <c r="C114" s="788" t="s">
        <v>442</v>
      </c>
      <c r="D114" s="788"/>
      <c r="E114" s="788"/>
      <c r="F114" s="788"/>
      <c r="G114" s="788"/>
      <c r="H114" s="788"/>
      <c r="I114" s="788"/>
      <c r="J114" s="788"/>
      <c r="K114" s="788"/>
      <c r="L114" s="788"/>
      <c r="M114" s="788"/>
      <c r="N114" s="788"/>
      <c r="O114" s="788"/>
      <c r="P114" s="788"/>
      <c r="Q114" s="788"/>
      <c r="R114" s="788"/>
      <c r="S114" s="788"/>
      <c r="T114" s="788"/>
      <c r="U114" s="788"/>
      <c r="V114" s="788"/>
      <c r="W114" s="788"/>
      <c r="X114" s="788"/>
      <c r="Y114" s="788"/>
      <c r="Z114" s="789"/>
      <c r="AA114" s="815">
        <v>19568</v>
      </c>
      <c r="AB114" s="816"/>
      <c r="AC114" s="816"/>
      <c r="AD114" s="816"/>
      <c r="AE114" s="817"/>
      <c r="AF114" s="818">
        <v>17487</v>
      </c>
      <c r="AG114" s="816"/>
      <c r="AH114" s="816"/>
      <c r="AI114" s="816"/>
      <c r="AJ114" s="817"/>
      <c r="AK114" s="818">
        <v>17011</v>
      </c>
      <c r="AL114" s="816"/>
      <c r="AM114" s="816"/>
      <c r="AN114" s="816"/>
      <c r="AO114" s="817"/>
      <c r="AP114" s="860">
        <v>1</v>
      </c>
      <c r="AQ114" s="861"/>
      <c r="AR114" s="861"/>
      <c r="AS114" s="861"/>
      <c r="AT114" s="862"/>
      <c r="AU114" s="968"/>
      <c r="AV114" s="969"/>
      <c r="AW114" s="969"/>
      <c r="AX114" s="969"/>
      <c r="AY114" s="969"/>
      <c r="AZ114" s="851" t="s">
        <v>443</v>
      </c>
      <c r="BA114" s="788"/>
      <c r="BB114" s="788"/>
      <c r="BC114" s="788"/>
      <c r="BD114" s="788"/>
      <c r="BE114" s="788"/>
      <c r="BF114" s="788"/>
      <c r="BG114" s="788"/>
      <c r="BH114" s="788"/>
      <c r="BI114" s="788"/>
      <c r="BJ114" s="788"/>
      <c r="BK114" s="788"/>
      <c r="BL114" s="788"/>
      <c r="BM114" s="788"/>
      <c r="BN114" s="788"/>
      <c r="BO114" s="788"/>
      <c r="BP114" s="789"/>
      <c r="BQ114" s="852">
        <v>508400</v>
      </c>
      <c r="BR114" s="853"/>
      <c r="BS114" s="853"/>
      <c r="BT114" s="853"/>
      <c r="BU114" s="853"/>
      <c r="BV114" s="853">
        <v>531744</v>
      </c>
      <c r="BW114" s="853"/>
      <c r="BX114" s="853"/>
      <c r="BY114" s="853"/>
      <c r="BZ114" s="853"/>
      <c r="CA114" s="853">
        <v>547276</v>
      </c>
      <c r="CB114" s="853"/>
      <c r="CC114" s="853"/>
      <c r="CD114" s="853"/>
      <c r="CE114" s="853"/>
      <c r="CF114" s="911">
        <v>31.6</v>
      </c>
      <c r="CG114" s="912"/>
      <c r="CH114" s="912"/>
      <c r="CI114" s="912"/>
      <c r="CJ114" s="912"/>
      <c r="CK114" s="963"/>
      <c r="CL114" s="857"/>
      <c r="CM114" s="851" t="s">
        <v>444</v>
      </c>
      <c r="CN114" s="788"/>
      <c r="CO114" s="788"/>
      <c r="CP114" s="788"/>
      <c r="CQ114" s="788"/>
      <c r="CR114" s="788"/>
      <c r="CS114" s="788"/>
      <c r="CT114" s="788"/>
      <c r="CU114" s="788"/>
      <c r="CV114" s="788"/>
      <c r="CW114" s="788"/>
      <c r="CX114" s="788"/>
      <c r="CY114" s="788"/>
      <c r="CZ114" s="788"/>
      <c r="DA114" s="788"/>
      <c r="DB114" s="788"/>
      <c r="DC114" s="788"/>
      <c r="DD114" s="788"/>
      <c r="DE114" s="788"/>
      <c r="DF114" s="789"/>
      <c r="DG114" s="815" t="s">
        <v>431</v>
      </c>
      <c r="DH114" s="816"/>
      <c r="DI114" s="816"/>
      <c r="DJ114" s="816"/>
      <c r="DK114" s="817"/>
      <c r="DL114" s="818" t="s">
        <v>390</v>
      </c>
      <c r="DM114" s="816"/>
      <c r="DN114" s="816"/>
      <c r="DO114" s="816"/>
      <c r="DP114" s="817"/>
      <c r="DQ114" s="818" t="s">
        <v>390</v>
      </c>
      <c r="DR114" s="816"/>
      <c r="DS114" s="816"/>
      <c r="DT114" s="816"/>
      <c r="DU114" s="817"/>
      <c r="DV114" s="860" t="s">
        <v>390</v>
      </c>
      <c r="DW114" s="861"/>
      <c r="DX114" s="861"/>
      <c r="DY114" s="861"/>
      <c r="DZ114" s="862"/>
    </row>
    <row r="115" spans="1:130" s="226" customFormat="1" ht="26.25" customHeight="1" x14ac:dyDescent="0.15">
      <c r="A115" s="950"/>
      <c r="B115" s="951"/>
      <c r="C115" s="788" t="s">
        <v>445</v>
      </c>
      <c r="D115" s="788"/>
      <c r="E115" s="788"/>
      <c r="F115" s="788"/>
      <c r="G115" s="788"/>
      <c r="H115" s="788"/>
      <c r="I115" s="788"/>
      <c r="J115" s="788"/>
      <c r="K115" s="788"/>
      <c r="L115" s="788"/>
      <c r="M115" s="788"/>
      <c r="N115" s="788"/>
      <c r="O115" s="788"/>
      <c r="P115" s="788"/>
      <c r="Q115" s="788"/>
      <c r="R115" s="788"/>
      <c r="S115" s="788"/>
      <c r="T115" s="788"/>
      <c r="U115" s="788"/>
      <c r="V115" s="788"/>
      <c r="W115" s="788"/>
      <c r="X115" s="788"/>
      <c r="Y115" s="788"/>
      <c r="Z115" s="789"/>
      <c r="AA115" s="954">
        <v>1750</v>
      </c>
      <c r="AB115" s="955"/>
      <c r="AC115" s="955"/>
      <c r="AD115" s="955"/>
      <c r="AE115" s="956"/>
      <c r="AF115" s="957">
        <v>1450</v>
      </c>
      <c r="AG115" s="955"/>
      <c r="AH115" s="955"/>
      <c r="AI115" s="955"/>
      <c r="AJ115" s="956"/>
      <c r="AK115" s="957">
        <v>1674</v>
      </c>
      <c r="AL115" s="955"/>
      <c r="AM115" s="955"/>
      <c r="AN115" s="955"/>
      <c r="AO115" s="956"/>
      <c r="AP115" s="958">
        <v>0.1</v>
      </c>
      <c r="AQ115" s="959"/>
      <c r="AR115" s="959"/>
      <c r="AS115" s="959"/>
      <c r="AT115" s="960"/>
      <c r="AU115" s="968"/>
      <c r="AV115" s="969"/>
      <c r="AW115" s="969"/>
      <c r="AX115" s="969"/>
      <c r="AY115" s="969"/>
      <c r="AZ115" s="851" t="s">
        <v>446</v>
      </c>
      <c r="BA115" s="788"/>
      <c r="BB115" s="788"/>
      <c r="BC115" s="788"/>
      <c r="BD115" s="788"/>
      <c r="BE115" s="788"/>
      <c r="BF115" s="788"/>
      <c r="BG115" s="788"/>
      <c r="BH115" s="788"/>
      <c r="BI115" s="788"/>
      <c r="BJ115" s="788"/>
      <c r="BK115" s="788"/>
      <c r="BL115" s="788"/>
      <c r="BM115" s="788"/>
      <c r="BN115" s="788"/>
      <c r="BO115" s="788"/>
      <c r="BP115" s="789"/>
      <c r="BQ115" s="852" t="s">
        <v>390</v>
      </c>
      <c r="BR115" s="853"/>
      <c r="BS115" s="853"/>
      <c r="BT115" s="853"/>
      <c r="BU115" s="853"/>
      <c r="BV115" s="853" t="s">
        <v>431</v>
      </c>
      <c r="BW115" s="853"/>
      <c r="BX115" s="853"/>
      <c r="BY115" s="853"/>
      <c r="BZ115" s="853"/>
      <c r="CA115" s="853" t="s">
        <v>390</v>
      </c>
      <c r="CB115" s="853"/>
      <c r="CC115" s="853"/>
      <c r="CD115" s="853"/>
      <c r="CE115" s="853"/>
      <c r="CF115" s="911" t="s">
        <v>390</v>
      </c>
      <c r="CG115" s="912"/>
      <c r="CH115" s="912"/>
      <c r="CI115" s="912"/>
      <c r="CJ115" s="912"/>
      <c r="CK115" s="963"/>
      <c r="CL115" s="857"/>
      <c r="CM115" s="851" t="s">
        <v>447</v>
      </c>
      <c r="CN115" s="788"/>
      <c r="CO115" s="788"/>
      <c r="CP115" s="788"/>
      <c r="CQ115" s="788"/>
      <c r="CR115" s="788"/>
      <c r="CS115" s="788"/>
      <c r="CT115" s="788"/>
      <c r="CU115" s="788"/>
      <c r="CV115" s="788"/>
      <c r="CW115" s="788"/>
      <c r="CX115" s="788"/>
      <c r="CY115" s="788"/>
      <c r="CZ115" s="788"/>
      <c r="DA115" s="788"/>
      <c r="DB115" s="788"/>
      <c r="DC115" s="788"/>
      <c r="DD115" s="788"/>
      <c r="DE115" s="788"/>
      <c r="DF115" s="789"/>
      <c r="DG115" s="815" t="s">
        <v>390</v>
      </c>
      <c r="DH115" s="816"/>
      <c r="DI115" s="816"/>
      <c r="DJ115" s="816"/>
      <c r="DK115" s="817"/>
      <c r="DL115" s="818" t="s">
        <v>390</v>
      </c>
      <c r="DM115" s="816"/>
      <c r="DN115" s="816"/>
      <c r="DO115" s="816"/>
      <c r="DP115" s="817"/>
      <c r="DQ115" s="818" t="s">
        <v>390</v>
      </c>
      <c r="DR115" s="816"/>
      <c r="DS115" s="816"/>
      <c r="DT115" s="816"/>
      <c r="DU115" s="817"/>
      <c r="DV115" s="860" t="s">
        <v>390</v>
      </c>
      <c r="DW115" s="861"/>
      <c r="DX115" s="861"/>
      <c r="DY115" s="861"/>
      <c r="DZ115" s="862"/>
    </row>
    <row r="116" spans="1:130" s="226" customFormat="1" ht="26.25" customHeight="1" x14ac:dyDescent="0.15">
      <c r="A116" s="952"/>
      <c r="B116" s="953"/>
      <c r="C116" s="875" t="s">
        <v>448</v>
      </c>
      <c r="D116" s="875"/>
      <c r="E116" s="875"/>
      <c r="F116" s="875"/>
      <c r="G116" s="875"/>
      <c r="H116" s="875"/>
      <c r="I116" s="875"/>
      <c r="J116" s="875"/>
      <c r="K116" s="875"/>
      <c r="L116" s="875"/>
      <c r="M116" s="875"/>
      <c r="N116" s="875"/>
      <c r="O116" s="875"/>
      <c r="P116" s="875"/>
      <c r="Q116" s="875"/>
      <c r="R116" s="875"/>
      <c r="S116" s="875"/>
      <c r="T116" s="875"/>
      <c r="U116" s="875"/>
      <c r="V116" s="875"/>
      <c r="W116" s="875"/>
      <c r="X116" s="875"/>
      <c r="Y116" s="875"/>
      <c r="Z116" s="876"/>
      <c r="AA116" s="815" t="s">
        <v>390</v>
      </c>
      <c r="AB116" s="816"/>
      <c r="AC116" s="816"/>
      <c r="AD116" s="816"/>
      <c r="AE116" s="817"/>
      <c r="AF116" s="818" t="s">
        <v>390</v>
      </c>
      <c r="AG116" s="816"/>
      <c r="AH116" s="816"/>
      <c r="AI116" s="816"/>
      <c r="AJ116" s="817"/>
      <c r="AK116" s="818" t="s">
        <v>390</v>
      </c>
      <c r="AL116" s="816"/>
      <c r="AM116" s="816"/>
      <c r="AN116" s="816"/>
      <c r="AO116" s="817"/>
      <c r="AP116" s="860" t="s">
        <v>390</v>
      </c>
      <c r="AQ116" s="861"/>
      <c r="AR116" s="861"/>
      <c r="AS116" s="861"/>
      <c r="AT116" s="862"/>
      <c r="AU116" s="968"/>
      <c r="AV116" s="969"/>
      <c r="AW116" s="969"/>
      <c r="AX116" s="969"/>
      <c r="AY116" s="969"/>
      <c r="AZ116" s="945" t="s">
        <v>449</v>
      </c>
      <c r="BA116" s="946"/>
      <c r="BB116" s="946"/>
      <c r="BC116" s="946"/>
      <c r="BD116" s="946"/>
      <c r="BE116" s="946"/>
      <c r="BF116" s="946"/>
      <c r="BG116" s="946"/>
      <c r="BH116" s="946"/>
      <c r="BI116" s="946"/>
      <c r="BJ116" s="946"/>
      <c r="BK116" s="946"/>
      <c r="BL116" s="946"/>
      <c r="BM116" s="946"/>
      <c r="BN116" s="946"/>
      <c r="BO116" s="946"/>
      <c r="BP116" s="947"/>
      <c r="BQ116" s="852" t="s">
        <v>390</v>
      </c>
      <c r="BR116" s="853"/>
      <c r="BS116" s="853"/>
      <c r="BT116" s="853"/>
      <c r="BU116" s="853"/>
      <c r="BV116" s="853" t="s">
        <v>431</v>
      </c>
      <c r="BW116" s="853"/>
      <c r="BX116" s="853"/>
      <c r="BY116" s="853"/>
      <c r="BZ116" s="853"/>
      <c r="CA116" s="853" t="s">
        <v>390</v>
      </c>
      <c r="CB116" s="853"/>
      <c r="CC116" s="853"/>
      <c r="CD116" s="853"/>
      <c r="CE116" s="853"/>
      <c r="CF116" s="911" t="s">
        <v>390</v>
      </c>
      <c r="CG116" s="912"/>
      <c r="CH116" s="912"/>
      <c r="CI116" s="912"/>
      <c r="CJ116" s="912"/>
      <c r="CK116" s="963"/>
      <c r="CL116" s="857"/>
      <c r="CM116" s="851" t="s">
        <v>450</v>
      </c>
      <c r="CN116" s="788"/>
      <c r="CO116" s="788"/>
      <c r="CP116" s="788"/>
      <c r="CQ116" s="788"/>
      <c r="CR116" s="788"/>
      <c r="CS116" s="788"/>
      <c r="CT116" s="788"/>
      <c r="CU116" s="788"/>
      <c r="CV116" s="788"/>
      <c r="CW116" s="788"/>
      <c r="CX116" s="788"/>
      <c r="CY116" s="788"/>
      <c r="CZ116" s="788"/>
      <c r="DA116" s="788"/>
      <c r="DB116" s="788"/>
      <c r="DC116" s="788"/>
      <c r="DD116" s="788"/>
      <c r="DE116" s="788"/>
      <c r="DF116" s="789"/>
      <c r="DG116" s="815" t="s">
        <v>390</v>
      </c>
      <c r="DH116" s="816"/>
      <c r="DI116" s="816"/>
      <c r="DJ116" s="816"/>
      <c r="DK116" s="817"/>
      <c r="DL116" s="818" t="s">
        <v>390</v>
      </c>
      <c r="DM116" s="816"/>
      <c r="DN116" s="816"/>
      <c r="DO116" s="816"/>
      <c r="DP116" s="817"/>
      <c r="DQ116" s="818" t="s">
        <v>390</v>
      </c>
      <c r="DR116" s="816"/>
      <c r="DS116" s="816"/>
      <c r="DT116" s="816"/>
      <c r="DU116" s="817"/>
      <c r="DV116" s="860" t="s">
        <v>390</v>
      </c>
      <c r="DW116" s="861"/>
      <c r="DX116" s="861"/>
      <c r="DY116" s="861"/>
      <c r="DZ116" s="862"/>
    </row>
    <row r="117" spans="1:130" s="226" customFormat="1" ht="26.25" customHeight="1" x14ac:dyDescent="0.15">
      <c r="A117" s="931" t="s">
        <v>188</v>
      </c>
      <c r="B117" s="932"/>
      <c r="C117" s="932"/>
      <c r="D117" s="932"/>
      <c r="E117" s="932"/>
      <c r="F117" s="932"/>
      <c r="G117" s="932"/>
      <c r="H117" s="932"/>
      <c r="I117" s="932"/>
      <c r="J117" s="932"/>
      <c r="K117" s="932"/>
      <c r="L117" s="932"/>
      <c r="M117" s="932"/>
      <c r="N117" s="932"/>
      <c r="O117" s="932"/>
      <c r="P117" s="932"/>
      <c r="Q117" s="932"/>
      <c r="R117" s="932"/>
      <c r="S117" s="932"/>
      <c r="T117" s="932"/>
      <c r="U117" s="932"/>
      <c r="V117" s="932"/>
      <c r="W117" s="932"/>
      <c r="X117" s="932"/>
      <c r="Y117" s="913" t="s">
        <v>451</v>
      </c>
      <c r="Z117" s="933"/>
      <c r="AA117" s="938">
        <v>553162</v>
      </c>
      <c r="AB117" s="939"/>
      <c r="AC117" s="939"/>
      <c r="AD117" s="939"/>
      <c r="AE117" s="940"/>
      <c r="AF117" s="941">
        <v>558545</v>
      </c>
      <c r="AG117" s="939"/>
      <c r="AH117" s="939"/>
      <c r="AI117" s="939"/>
      <c r="AJ117" s="940"/>
      <c r="AK117" s="941">
        <v>585053</v>
      </c>
      <c r="AL117" s="939"/>
      <c r="AM117" s="939"/>
      <c r="AN117" s="939"/>
      <c r="AO117" s="940"/>
      <c r="AP117" s="942"/>
      <c r="AQ117" s="943"/>
      <c r="AR117" s="943"/>
      <c r="AS117" s="943"/>
      <c r="AT117" s="944"/>
      <c r="AU117" s="968"/>
      <c r="AV117" s="969"/>
      <c r="AW117" s="969"/>
      <c r="AX117" s="969"/>
      <c r="AY117" s="969"/>
      <c r="AZ117" s="899" t="s">
        <v>452</v>
      </c>
      <c r="BA117" s="900"/>
      <c r="BB117" s="900"/>
      <c r="BC117" s="900"/>
      <c r="BD117" s="900"/>
      <c r="BE117" s="900"/>
      <c r="BF117" s="900"/>
      <c r="BG117" s="900"/>
      <c r="BH117" s="900"/>
      <c r="BI117" s="900"/>
      <c r="BJ117" s="900"/>
      <c r="BK117" s="900"/>
      <c r="BL117" s="900"/>
      <c r="BM117" s="900"/>
      <c r="BN117" s="900"/>
      <c r="BO117" s="900"/>
      <c r="BP117" s="901"/>
      <c r="BQ117" s="852" t="s">
        <v>131</v>
      </c>
      <c r="BR117" s="853"/>
      <c r="BS117" s="853"/>
      <c r="BT117" s="853"/>
      <c r="BU117" s="853"/>
      <c r="BV117" s="853" t="s">
        <v>453</v>
      </c>
      <c r="BW117" s="853"/>
      <c r="BX117" s="853"/>
      <c r="BY117" s="853"/>
      <c r="BZ117" s="853"/>
      <c r="CA117" s="853" t="s">
        <v>131</v>
      </c>
      <c r="CB117" s="853"/>
      <c r="CC117" s="853"/>
      <c r="CD117" s="853"/>
      <c r="CE117" s="853"/>
      <c r="CF117" s="911" t="s">
        <v>453</v>
      </c>
      <c r="CG117" s="912"/>
      <c r="CH117" s="912"/>
      <c r="CI117" s="912"/>
      <c r="CJ117" s="912"/>
      <c r="CK117" s="963"/>
      <c r="CL117" s="857"/>
      <c r="CM117" s="851" t="s">
        <v>454</v>
      </c>
      <c r="CN117" s="788"/>
      <c r="CO117" s="788"/>
      <c r="CP117" s="788"/>
      <c r="CQ117" s="788"/>
      <c r="CR117" s="788"/>
      <c r="CS117" s="788"/>
      <c r="CT117" s="788"/>
      <c r="CU117" s="788"/>
      <c r="CV117" s="788"/>
      <c r="CW117" s="788"/>
      <c r="CX117" s="788"/>
      <c r="CY117" s="788"/>
      <c r="CZ117" s="788"/>
      <c r="DA117" s="788"/>
      <c r="DB117" s="788"/>
      <c r="DC117" s="788"/>
      <c r="DD117" s="788"/>
      <c r="DE117" s="788"/>
      <c r="DF117" s="789"/>
      <c r="DG117" s="815" t="s">
        <v>455</v>
      </c>
      <c r="DH117" s="816"/>
      <c r="DI117" s="816"/>
      <c r="DJ117" s="816"/>
      <c r="DK117" s="817"/>
      <c r="DL117" s="818" t="s">
        <v>456</v>
      </c>
      <c r="DM117" s="816"/>
      <c r="DN117" s="816"/>
      <c r="DO117" s="816"/>
      <c r="DP117" s="817"/>
      <c r="DQ117" s="818" t="s">
        <v>457</v>
      </c>
      <c r="DR117" s="816"/>
      <c r="DS117" s="816"/>
      <c r="DT117" s="816"/>
      <c r="DU117" s="817"/>
      <c r="DV117" s="860" t="s">
        <v>457</v>
      </c>
      <c r="DW117" s="861"/>
      <c r="DX117" s="861"/>
      <c r="DY117" s="861"/>
      <c r="DZ117" s="862"/>
    </row>
    <row r="118" spans="1:130" s="226" customFormat="1" ht="26.25" customHeight="1" x14ac:dyDescent="0.15">
      <c r="A118" s="931" t="s">
        <v>426</v>
      </c>
      <c r="B118" s="932"/>
      <c r="C118" s="932"/>
      <c r="D118" s="932"/>
      <c r="E118" s="932"/>
      <c r="F118" s="932"/>
      <c r="G118" s="932"/>
      <c r="H118" s="932"/>
      <c r="I118" s="932"/>
      <c r="J118" s="932"/>
      <c r="K118" s="932"/>
      <c r="L118" s="932"/>
      <c r="M118" s="932"/>
      <c r="N118" s="932"/>
      <c r="O118" s="932"/>
      <c r="P118" s="932"/>
      <c r="Q118" s="932"/>
      <c r="R118" s="932"/>
      <c r="S118" s="932"/>
      <c r="T118" s="932"/>
      <c r="U118" s="932"/>
      <c r="V118" s="932"/>
      <c r="W118" s="932"/>
      <c r="X118" s="932"/>
      <c r="Y118" s="932"/>
      <c r="Z118" s="933"/>
      <c r="AA118" s="934" t="s">
        <v>423</v>
      </c>
      <c r="AB118" s="932"/>
      <c r="AC118" s="932"/>
      <c r="AD118" s="932"/>
      <c r="AE118" s="933"/>
      <c r="AF118" s="934" t="s">
        <v>424</v>
      </c>
      <c r="AG118" s="932"/>
      <c r="AH118" s="932"/>
      <c r="AI118" s="932"/>
      <c r="AJ118" s="933"/>
      <c r="AK118" s="934" t="s">
        <v>305</v>
      </c>
      <c r="AL118" s="932"/>
      <c r="AM118" s="932"/>
      <c r="AN118" s="932"/>
      <c r="AO118" s="933"/>
      <c r="AP118" s="935" t="s">
        <v>425</v>
      </c>
      <c r="AQ118" s="936"/>
      <c r="AR118" s="936"/>
      <c r="AS118" s="936"/>
      <c r="AT118" s="937"/>
      <c r="AU118" s="968"/>
      <c r="AV118" s="969"/>
      <c r="AW118" s="969"/>
      <c r="AX118" s="969"/>
      <c r="AY118" s="969"/>
      <c r="AZ118" s="874" t="s">
        <v>458</v>
      </c>
      <c r="BA118" s="875"/>
      <c r="BB118" s="875"/>
      <c r="BC118" s="875"/>
      <c r="BD118" s="875"/>
      <c r="BE118" s="875"/>
      <c r="BF118" s="875"/>
      <c r="BG118" s="875"/>
      <c r="BH118" s="875"/>
      <c r="BI118" s="875"/>
      <c r="BJ118" s="875"/>
      <c r="BK118" s="875"/>
      <c r="BL118" s="875"/>
      <c r="BM118" s="875"/>
      <c r="BN118" s="875"/>
      <c r="BO118" s="875"/>
      <c r="BP118" s="876"/>
      <c r="BQ118" s="915" t="s">
        <v>453</v>
      </c>
      <c r="BR118" s="881"/>
      <c r="BS118" s="881"/>
      <c r="BT118" s="881"/>
      <c r="BU118" s="881"/>
      <c r="BV118" s="881" t="s">
        <v>453</v>
      </c>
      <c r="BW118" s="881"/>
      <c r="BX118" s="881"/>
      <c r="BY118" s="881"/>
      <c r="BZ118" s="881"/>
      <c r="CA118" s="881" t="s">
        <v>453</v>
      </c>
      <c r="CB118" s="881"/>
      <c r="CC118" s="881"/>
      <c r="CD118" s="881"/>
      <c r="CE118" s="881"/>
      <c r="CF118" s="911" t="s">
        <v>459</v>
      </c>
      <c r="CG118" s="912"/>
      <c r="CH118" s="912"/>
      <c r="CI118" s="912"/>
      <c r="CJ118" s="912"/>
      <c r="CK118" s="963"/>
      <c r="CL118" s="857"/>
      <c r="CM118" s="851" t="s">
        <v>460</v>
      </c>
      <c r="CN118" s="788"/>
      <c r="CO118" s="788"/>
      <c r="CP118" s="788"/>
      <c r="CQ118" s="788"/>
      <c r="CR118" s="788"/>
      <c r="CS118" s="788"/>
      <c r="CT118" s="788"/>
      <c r="CU118" s="788"/>
      <c r="CV118" s="788"/>
      <c r="CW118" s="788"/>
      <c r="CX118" s="788"/>
      <c r="CY118" s="788"/>
      <c r="CZ118" s="788"/>
      <c r="DA118" s="788"/>
      <c r="DB118" s="788"/>
      <c r="DC118" s="788"/>
      <c r="DD118" s="788"/>
      <c r="DE118" s="788"/>
      <c r="DF118" s="789"/>
      <c r="DG118" s="815" t="s">
        <v>457</v>
      </c>
      <c r="DH118" s="816"/>
      <c r="DI118" s="816"/>
      <c r="DJ118" s="816"/>
      <c r="DK118" s="817"/>
      <c r="DL118" s="818" t="s">
        <v>455</v>
      </c>
      <c r="DM118" s="816"/>
      <c r="DN118" s="816"/>
      <c r="DO118" s="816"/>
      <c r="DP118" s="817"/>
      <c r="DQ118" s="818" t="s">
        <v>461</v>
      </c>
      <c r="DR118" s="816"/>
      <c r="DS118" s="816"/>
      <c r="DT118" s="816"/>
      <c r="DU118" s="817"/>
      <c r="DV118" s="860" t="s">
        <v>131</v>
      </c>
      <c r="DW118" s="861"/>
      <c r="DX118" s="861"/>
      <c r="DY118" s="861"/>
      <c r="DZ118" s="862"/>
    </row>
    <row r="119" spans="1:130" s="226" customFormat="1" ht="26.25" customHeight="1" x14ac:dyDescent="0.15">
      <c r="A119" s="854" t="s">
        <v>429</v>
      </c>
      <c r="B119" s="855"/>
      <c r="C119" s="896" t="s">
        <v>430</v>
      </c>
      <c r="D119" s="844"/>
      <c r="E119" s="844"/>
      <c r="F119" s="844"/>
      <c r="G119" s="844"/>
      <c r="H119" s="844"/>
      <c r="I119" s="844"/>
      <c r="J119" s="844"/>
      <c r="K119" s="844"/>
      <c r="L119" s="844"/>
      <c r="M119" s="844"/>
      <c r="N119" s="844"/>
      <c r="O119" s="844"/>
      <c r="P119" s="844"/>
      <c r="Q119" s="844"/>
      <c r="R119" s="844"/>
      <c r="S119" s="844"/>
      <c r="T119" s="844"/>
      <c r="U119" s="844"/>
      <c r="V119" s="844"/>
      <c r="W119" s="844"/>
      <c r="X119" s="844"/>
      <c r="Y119" s="844"/>
      <c r="Z119" s="845"/>
      <c r="AA119" s="924" t="s">
        <v>462</v>
      </c>
      <c r="AB119" s="925"/>
      <c r="AC119" s="925"/>
      <c r="AD119" s="925"/>
      <c r="AE119" s="926"/>
      <c r="AF119" s="927" t="s">
        <v>461</v>
      </c>
      <c r="AG119" s="925"/>
      <c r="AH119" s="925"/>
      <c r="AI119" s="925"/>
      <c r="AJ119" s="926"/>
      <c r="AK119" s="927" t="s">
        <v>131</v>
      </c>
      <c r="AL119" s="925"/>
      <c r="AM119" s="925"/>
      <c r="AN119" s="925"/>
      <c r="AO119" s="926"/>
      <c r="AP119" s="928" t="s">
        <v>131</v>
      </c>
      <c r="AQ119" s="929"/>
      <c r="AR119" s="929"/>
      <c r="AS119" s="929"/>
      <c r="AT119" s="930"/>
      <c r="AU119" s="970"/>
      <c r="AV119" s="971"/>
      <c r="AW119" s="971"/>
      <c r="AX119" s="971"/>
      <c r="AY119" s="971"/>
      <c r="AZ119" s="247" t="s">
        <v>188</v>
      </c>
      <c r="BA119" s="247"/>
      <c r="BB119" s="247"/>
      <c r="BC119" s="247"/>
      <c r="BD119" s="247"/>
      <c r="BE119" s="247"/>
      <c r="BF119" s="247"/>
      <c r="BG119" s="247"/>
      <c r="BH119" s="247"/>
      <c r="BI119" s="247"/>
      <c r="BJ119" s="247"/>
      <c r="BK119" s="247"/>
      <c r="BL119" s="247"/>
      <c r="BM119" s="247"/>
      <c r="BN119" s="247"/>
      <c r="BO119" s="913" t="s">
        <v>463</v>
      </c>
      <c r="BP119" s="914"/>
      <c r="BQ119" s="915">
        <v>5524405</v>
      </c>
      <c r="BR119" s="881"/>
      <c r="BS119" s="881"/>
      <c r="BT119" s="881"/>
      <c r="BU119" s="881"/>
      <c r="BV119" s="881">
        <v>5500426</v>
      </c>
      <c r="BW119" s="881"/>
      <c r="BX119" s="881"/>
      <c r="BY119" s="881"/>
      <c r="BZ119" s="881"/>
      <c r="CA119" s="881">
        <v>5207484</v>
      </c>
      <c r="CB119" s="881"/>
      <c r="CC119" s="881"/>
      <c r="CD119" s="881"/>
      <c r="CE119" s="881"/>
      <c r="CF119" s="784"/>
      <c r="CG119" s="785"/>
      <c r="CH119" s="785"/>
      <c r="CI119" s="785"/>
      <c r="CJ119" s="870"/>
      <c r="CK119" s="964"/>
      <c r="CL119" s="859"/>
      <c r="CM119" s="874" t="s">
        <v>464</v>
      </c>
      <c r="CN119" s="875"/>
      <c r="CO119" s="875"/>
      <c r="CP119" s="875"/>
      <c r="CQ119" s="875"/>
      <c r="CR119" s="875"/>
      <c r="CS119" s="875"/>
      <c r="CT119" s="875"/>
      <c r="CU119" s="875"/>
      <c r="CV119" s="875"/>
      <c r="CW119" s="875"/>
      <c r="CX119" s="875"/>
      <c r="CY119" s="875"/>
      <c r="CZ119" s="875"/>
      <c r="DA119" s="875"/>
      <c r="DB119" s="875"/>
      <c r="DC119" s="875"/>
      <c r="DD119" s="875"/>
      <c r="DE119" s="875"/>
      <c r="DF119" s="876"/>
      <c r="DG119" s="799" t="s">
        <v>131</v>
      </c>
      <c r="DH119" s="800"/>
      <c r="DI119" s="800"/>
      <c r="DJ119" s="800"/>
      <c r="DK119" s="801"/>
      <c r="DL119" s="802" t="s">
        <v>465</v>
      </c>
      <c r="DM119" s="800"/>
      <c r="DN119" s="800"/>
      <c r="DO119" s="800"/>
      <c r="DP119" s="801"/>
      <c r="DQ119" s="802" t="s">
        <v>131</v>
      </c>
      <c r="DR119" s="800"/>
      <c r="DS119" s="800"/>
      <c r="DT119" s="800"/>
      <c r="DU119" s="801"/>
      <c r="DV119" s="884" t="s">
        <v>453</v>
      </c>
      <c r="DW119" s="885"/>
      <c r="DX119" s="885"/>
      <c r="DY119" s="885"/>
      <c r="DZ119" s="886"/>
    </row>
    <row r="120" spans="1:130" s="226" customFormat="1" ht="26.25" customHeight="1" x14ac:dyDescent="0.15">
      <c r="A120" s="856"/>
      <c r="B120" s="857"/>
      <c r="C120" s="851" t="s">
        <v>434</v>
      </c>
      <c r="D120" s="788"/>
      <c r="E120" s="788"/>
      <c r="F120" s="788"/>
      <c r="G120" s="788"/>
      <c r="H120" s="788"/>
      <c r="I120" s="788"/>
      <c r="J120" s="788"/>
      <c r="K120" s="788"/>
      <c r="L120" s="788"/>
      <c r="M120" s="788"/>
      <c r="N120" s="788"/>
      <c r="O120" s="788"/>
      <c r="P120" s="788"/>
      <c r="Q120" s="788"/>
      <c r="R120" s="788"/>
      <c r="S120" s="788"/>
      <c r="T120" s="788"/>
      <c r="U120" s="788"/>
      <c r="V120" s="788"/>
      <c r="W120" s="788"/>
      <c r="X120" s="788"/>
      <c r="Y120" s="788"/>
      <c r="Z120" s="789"/>
      <c r="AA120" s="815" t="s">
        <v>131</v>
      </c>
      <c r="AB120" s="816"/>
      <c r="AC120" s="816"/>
      <c r="AD120" s="816"/>
      <c r="AE120" s="817"/>
      <c r="AF120" s="818" t="s">
        <v>457</v>
      </c>
      <c r="AG120" s="816"/>
      <c r="AH120" s="816"/>
      <c r="AI120" s="816"/>
      <c r="AJ120" s="817"/>
      <c r="AK120" s="818" t="s">
        <v>453</v>
      </c>
      <c r="AL120" s="816"/>
      <c r="AM120" s="816"/>
      <c r="AN120" s="816"/>
      <c r="AO120" s="817"/>
      <c r="AP120" s="860" t="s">
        <v>131</v>
      </c>
      <c r="AQ120" s="861"/>
      <c r="AR120" s="861"/>
      <c r="AS120" s="861"/>
      <c r="AT120" s="862"/>
      <c r="AU120" s="916" t="s">
        <v>466</v>
      </c>
      <c r="AV120" s="917"/>
      <c r="AW120" s="917"/>
      <c r="AX120" s="917"/>
      <c r="AY120" s="918"/>
      <c r="AZ120" s="896" t="s">
        <v>467</v>
      </c>
      <c r="BA120" s="844"/>
      <c r="BB120" s="844"/>
      <c r="BC120" s="844"/>
      <c r="BD120" s="844"/>
      <c r="BE120" s="844"/>
      <c r="BF120" s="844"/>
      <c r="BG120" s="844"/>
      <c r="BH120" s="844"/>
      <c r="BI120" s="844"/>
      <c r="BJ120" s="844"/>
      <c r="BK120" s="844"/>
      <c r="BL120" s="844"/>
      <c r="BM120" s="844"/>
      <c r="BN120" s="844"/>
      <c r="BO120" s="844"/>
      <c r="BP120" s="845"/>
      <c r="BQ120" s="897">
        <v>3897387</v>
      </c>
      <c r="BR120" s="878"/>
      <c r="BS120" s="878"/>
      <c r="BT120" s="878"/>
      <c r="BU120" s="878"/>
      <c r="BV120" s="878">
        <v>4328335</v>
      </c>
      <c r="BW120" s="878"/>
      <c r="BX120" s="878"/>
      <c r="BY120" s="878"/>
      <c r="BZ120" s="878"/>
      <c r="CA120" s="878">
        <v>4475929</v>
      </c>
      <c r="CB120" s="878"/>
      <c r="CC120" s="878"/>
      <c r="CD120" s="878"/>
      <c r="CE120" s="878"/>
      <c r="CF120" s="902">
        <v>258.7</v>
      </c>
      <c r="CG120" s="903"/>
      <c r="CH120" s="903"/>
      <c r="CI120" s="903"/>
      <c r="CJ120" s="903"/>
      <c r="CK120" s="904" t="s">
        <v>468</v>
      </c>
      <c r="CL120" s="888"/>
      <c r="CM120" s="888"/>
      <c r="CN120" s="888"/>
      <c r="CO120" s="889"/>
      <c r="CP120" s="908" t="s">
        <v>469</v>
      </c>
      <c r="CQ120" s="909"/>
      <c r="CR120" s="909"/>
      <c r="CS120" s="909"/>
      <c r="CT120" s="909"/>
      <c r="CU120" s="909"/>
      <c r="CV120" s="909"/>
      <c r="CW120" s="909"/>
      <c r="CX120" s="909"/>
      <c r="CY120" s="909"/>
      <c r="CZ120" s="909"/>
      <c r="DA120" s="909"/>
      <c r="DB120" s="909"/>
      <c r="DC120" s="909"/>
      <c r="DD120" s="909"/>
      <c r="DE120" s="909"/>
      <c r="DF120" s="910"/>
      <c r="DG120" s="897">
        <v>41770</v>
      </c>
      <c r="DH120" s="878"/>
      <c r="DI120" s="878"/>
      <c r="DJ120" s="878"/>
      <c r="DK120" s="878"/>
      <c r="DL120" s="878">
        <v>29653</v>
      </c>
      <c r="DM120" s="878"/>
      <c r="DN120" s="878"/>
      <c r="DO120" s="878"/>
      <c r="DP120" s="878"/>
      <c r="DQ120" s="878">
        <v>19863</v>
      </c>
      <c r="DR120" s="878"/>
      <c r="DS120" s="878"/>
      <c r="DT120" s="878"/>
      <c r="DU120" s="878"/>
      <c r="DV120" s="879">
        <v>1.1000000000000001</v>
      </c>
      <c r="DW120" s="879"/>
      <c r="DX120" s="879"/>
      <c r="DY120" s="879"/>
      <c r="DZ120" s="880"/>
    </row>
    <row r="121" spans="1:130" s="226" customFormat="1" ht="26.25" customHeight="1" x14ac:dyDescent="0.15">
      <c r="A121" s="856"/>
      <c r="B121" s="857"/>
      <c r="C121" s="899" t="s">
        <v>470</v>
      </c>
      <c r="D121" s="900"/>
      <c r="E121" s="900"/>
      <c r="F121" s="900"/>
      <c r="G121" s="900"/>
      <c r="H121" s="900"/>
      <c r="I121" s="900"/>
      <c r="J121" s="900"/>
      <c r="K121" s="900"/>
      <c r="L121" s="900"/>
      <c r="M121" s="900"/>
      <c r="N121" s="900"/>
      <c r="O121" s="900"/>
      <c r="P121" s="900"/>
      <c r="Q121" s="900"/>
      <c r="R121" s="900"/>
      <c r="S121" s="900"/>
      <c r="T121" s="900"/>
      <c r="U121" s="900"/>
      <c r="V121" s="900"/>
      <c r="W121" s="900"/>
      <c r="X121" s="900"/>
      <c r="Y121" s="900"/>
      <c r="Z121" s="901"/>
      <c r="AA121" s="815" t="s">
        <v>131</v>
      </c>
      <c r="AB121" s="816"/>
      <c r="AC121" s="816"/>
      <c r="AD121" s="816"/>
      <c r="AE121" s="817"/>
      <c r="AF121" s="818" t="s">
        <v>131</v>
      </c>
      <c r="AG121" s="816"/>
      <c r="AH121" s="816"/>
      <c r="AI121" s="816"/>
      <c r="AJ121" s="817"/>
      <c r="AK121" s="818" t="s">
        <v>131</v>
      </c>
      <c r="AL121" s="816"/>
      <c r="AM121" s="816"/>
      <c r="AN121" s="816"/>
      <c r="AO121" s="817"/>
      <c r="AP121" s="860" t="s">
        <v>131</v>
      </c>
      <c r="AQ121" s="861"/>
      <c r="AR121" s="861"/>
      <c r="AS121" s="861"/>
      <c r="AT121" s="862"/>
      <c r="AU121" s="919"/>
      <c r="AV121" s="920"/>
      <c r="AW121" s="920"/>
      <c r="AX121" s="920"/>
      <c r="AY121" s="921"/>
      <c r="AZ121" s="851" t="s">
        <v>471</v>
      </c>
      <c r="BA121" s="788"/>
      <c r="BB121" s="788"/>
      <c r="BC121" s="788"/>
      <c r="BD121" s="788"/>
      <c r="BE121" s="788"/>
      <c r="BF121" s="788"/>
      <c r="BG121" s="788"/>
      <c r="BH121" s="788"/>
      <c r="BI121" s="788"/>
      <c r="BJ121" s="788"/>
      <c r="BK121" s="788"/>
      <c r="BL121" s="788"/>
      <c r="BM121" s="788"/>
      <c r="BN121" s="788"/>
      <c r="BO121" s="788"/>
      <c r="BP121" s="789"/>
      <c r="BQ121" s="852">
        <v>514657</v>
      </c>
      <c r="BR121" s="853"/>
      <c r="BS121" s="853"/>
      <c r="BT121" s="853"/>
      <c r="BU121" s="853"/>
      <c r="BV121" s="853">
        <v>609488</v>
      </c>
      <c r="BW121" s="853"/>
      <c r="BX121" s="853"/>
      <c r="BY121" s="853"/>
      <c r="BZ121" s="853"/>
      <c r="CA121" s="853">
        <v>715399</v>
      </c>
      <c r="CB121" s="853"/>
      <c r="CC121" s="853"/>
      <c r="CD121" s="853"/>
      <c r="CE121" s="853"/>
      <c r="CF121" s="911">
        <v>41.3</v>
      </c>
      <c r="CG121" s="912"/>
      <c r="CH121" s="912"/>
      <c r="CI121" s="912"/>
      <c r="CJ121" s="912"/>
      <c r="CK121" s="905"/>
      <c r="CL121" s="891"/>
      <c r="CM121" s="891"/>
      <c r="CN121" s="891"/>
      <c r="CO121" s="892"/>
      <c r="CP121" s="871" t="s">
        <v>472</v>
      </c>
      <c r="CQ121" s="872"/>
      <c r="CR121" s="872"/>
      <c r="CS121" s="872"/>
      <c r="CT121" s="872"/>
      <c r="CU121" s="872"/>
      <c r="CV121" s="872"/>
      <c r="CW121" s="872"/>
      <c r="CX121" s="872"/>
      <c r="CY121" s="872"/>
      <c r="CZ121" s="872"/>
      <c r="DA121" s="872"/>
      <c r="DB121" s="872"/>
      <c r="DC121" s="872"/>
      <c r="DD121" s="872"/>
      <c r="DE121" s="872"/>
      <c r="DF121" s="873"/>
      <c r="DG121" s="852" t="s">
        <v>453</v>
      </c>
      <c r="DH121" s="853"/>
      <c r="DI121" s="853"/>
      <c r="DJ121" s="853"/>
      <c r="DK121" s="853"/>
      <c r="DL121" s="853" t="s">
        <v>131</v>
      </c>
      <c r="DM121" s="853"/>
      <c r="DN121" s="853"/>
      <c r="DO121" s="853"/>
      <c r="DP121" s="853"/>
      <c r="DQ121" s="853" t="s">
        <v>453</v>
      </c>
      <c r="DR121" s="853"/>
      <c r="DS121" s="853"/>
      <c r="DT121" s="853"/>
      <c r="DU121" s="853"/>
      <c r="DV121" s="830" t="s">
        <v>462</v>
      </c>
      <c r="DW121" s="830"/>
      <c r="DX121" s="830"/>
      <c r="DY121" s="830"/>
      <c r="DZ121" s="831"/>
    </row>
    <row r="122" spans="1:130" s="226" customFormat="1" ht="26.25" customHeight="1" x14ac:dyDescent="0.15">
      <c r="A122" s="856"/>
      <c r="B122" s="857"/>
      <c r="C122" s="851" t="s">
        <v>444</v>
      </c>
      <c r="D122" s="788"/>
      <c r="E122" s="788"/>
      <c r="F122" s="788"/>
      <c r="G122" s="788"/>
      <c r="H122" s="788"/>
      <c r="I122" s="788"/>
      <c r="J122" s="788"/>
      <c r="K122" s="788"/>
      <c r="L122" s="788"/>
      <c r="M122" s="788"/>
      <c r="N122" s="788"/>
      <c r="O122" s="788"/>
      <c r="P122" s="788"/>
      <c r="Q122" s="788"/>
      <c r="R122" s="788"/>
      <c r="S122" s="788"/>
      <c r="T122" s="788"/>
      <c r="U122" s="788"/>
      <c r="V122" s="788"/>
      <c r="W122" s="788"/>
      <c r="X122" s="788"/>
      <c r="Y122" s="788"/>
      <c r="Z122" s="789"/>
      <c r="AA122" s="815" t="s">
        <v>131</v>
      </c>
      <c r="AB122" s="816"/>
      <c r="AC122" s="816"/>
      <c r="AD122" s="816"/>
      <c r="AE122" s="817"/>
      <c r="AF122" s="818" t="s">
        <v>457</v>
      </c>
      <c r="AG122" s="816"/>
      <c r="AH122" s="816"/>
      <c r="AI122" s="816"/>
      <c r="AJ122" s="817"/>
      <c r="AK122" s="818" t="s">
        <v>131</v>
      </c>
      <c r="AL122" s="816"/>
      <c r="AM122" s="816"/>
      <c r="AN122" s="816"/>
      <c r="AO122" s="817"/>
      <c r="AP122" s="860" t="s">
        <v>465</v>
      </c>
      <c r="AQ122" s="861"/>
      <c r="AR122" s="861"/>
      <c r="AS122" s="861"/>
      <c r="AT122" s="862"/>
      <c r="AU122" s="919"/>
      <c r="AV122" s="920"/>
      <c r="AW122" s="920"/>
      <c r="AX122" s="920"/>
      <c r="AY122" s="921"/>
      <c r="AZ122" s="874" t="s">
        <v>473</v>
      </c>
      <c r="BA122" s="875"/>
      <c r="BB122" s="875"/>
      <c r="BC122" s="875"/>
      <c r="BD122" s="875"/>
      <c r="BE122" s="875"/>
      <c r="BF122" s="875"/>
      <c r="BG122" s="875"/>
      <c r="BH122" s="875"/>
      <c r="BI122" s="875"/>
      <c r="BJ122" s="875"/>
      <c r="BK122" s="875"/>
      <c r="BL122" s="875"/>
      <c r="BM122" s="875"/>
      <c r="BN122" s="875"/>
      <c r="BO122" s="875"/>
      <c r="BP122" s="876"/>
      <c r="BQ122" s="915">
        <v>2780063</v>
      </c>
      <c r="BR122" s="881"/>
      <c r="BS122" s="881"/>
      <c r="BT122" s="881"/>
      <c r="BU122" s="881"/>
      <c r="BV122" s="881">
        <v>2722018</v>
      </c>
      <c r="BW122" s="881"/>
      <c r="BX122" s="881"/>
      <c r="BY122" s="881"/>
      <c r="BZ122" s="881"/>
      <c r="CA122" s="881">
        <v>2418110</v>
      </c>
      <c r="CB122" s="881"/>
      <c r="CC122" s="881"/>
      <c r="CD122" s="881"/>
      <c r="CE122" s="881"/>
      <c r="CF122" s="882">
        <v>139.80000000000001</v>
      </c>
      <c r="CG122" s="883"/>
      <c r="CH122" s="883"/>
      <c r="CI122" s="883"/>
      <c r="CJ122" s="883"/>
      <c r="CK122" s="905"/>
      <c r="CL122" s="891"/>
      <c r="CM122" s="891"/>
      <c r="CN122" s="891"/>
      <c r="CO122" s="892"/>
      <c r="CP122" s="871" t="s">
        <v>474</v>
      </c>
      <c r="CQ122" s="872"/>
      <c r="CR122" s="872"/>
      <c r="CS122" s="872"/>
      <c r="CT122" s="872"/>
      <c r="CU122" s="872"/>
      <c r="CV122" s="872"/>
      <c r="CW122" s="872"/>
      <c r="CX122" s="872"/>
      <c r="CY122" s="872"/>
      <c r="CZ122" s="872"/>
      <c r="DA122" s="872"/>
      <c r="DB122" s="872"/>
      <c r="DC122" s="872"/>
      <c r="DD122" s="872"/>
      <c r="DE122" s="872"/>
      <c r="DF122" s="873"/>
      <c r="DG122" s="852" t="s">
        <v>457</v>
      </c>
      <c r="DH122" s="853"/>
      <c r="DI122" s="853"/>
      <c r="DJ122" s="853"/>
      <c r="DK122" s="853"/>
      <c r="DL122" s="853" t="s">
        <v>131</v>
      </c>
      <c r="DM122" s="853"/>
      <c r="DN122" s="853"/>
      <c r="DO122" s="853"/>
      <c r="DP122" s="853"/>
      <c r="DQ122" s="853" t="s">
        <v>461</v>
      </c>
      <c r="DR122" s="853"/>
      <c r="DS122" s="853"/>
      <c r="DT122" s="853"/>
      <c r="DU122" s="853"/>
      <c r="DV122" s="830" t="s">
        <v>459</v>
      </c>
      <c r="DW122" s="830"/>
      <c r="DX122" s="830"/>
      <c r="DY122" s="830"/>
      <c r="DZ122" s="831"/>
    </row>
    <row r="123" spans="1:130" s="226" customFormat="1" ht="26.25" customHeight="1" x14ac:dyDescent="0.15">
      <c r="A123" s="856"/>
      <c r="B123" s="857"/>
      <c r="C123" s="851" t="s">
        <v>450</v>
      </c>
      <c r="D123" s="788"/>
      <c r="E123" s="788"/>
      <c r="F123" s="788"/>
      <c r="G123" s="788"/>
      <c r="H123" s="788"/>
      <c r="I123" s="788"/>
      <c r="J123" s="788"/>
      <c r="K123" s="788"/>
      <c r="L123" s="788"/>
      <c r="M123" s="788"/>
      <c r="N123" s="788"/>
      <c r="O123" s="788"/>
      <c r="P123" s="788"/>
      <c r="Q123" s="788"/>
      <c r="R123" s="788"/>
      <c r="S123" s="788"/>
      <c r="T123" s="788"/>
      <c r="U123" s="788"/>
      <c r="V123" s="788"/>
      <c r="W123" s="788"/>
      <c r="X123" s="788"/>
      <c r="Y123" s="788"/>
      <c r="Z123" s="789"/>
      <c r="AA123" s="815" t="s">
        <v>459</v>
      </c>
      <c r="AB123" s="816"/>
      <c r="AC123" s="816"/>
      <c r="AD123" s="816"/>
      <c r="AE123" s="817"/>
      <c r="AF123" s="818" t="s">
        <v>131</v>
      </c>
      <c r="AG123" s="816"/>
      <c r="AH123" s="816"/>
      <c r="AI123" s="816"/>
      <c r="AJ123" s="817"/>
      <c r="AK123" s="818" t="s">
        <v>453</v>
      </c>
      <c r="AL123" s="816"/>
      <c r="AM123" s="816"/>
      <c r="AN123" s="816"/>
      <c r="AO123" s="817"/>
      <c r="AP123" s="860" t="s">
        <v>453</v>
      </c>
      <c r="AQ123" s="861"/>
      <c r="AR123" s="861"/>
      <c r="AS123" s="861"/>
      <c r="AT123" s="862"/>
      <c r="AU123" s="922"/>
      <c r="AV123" s="923"/>
      <c r="AW123" s="923"/>
      <c r="AX123" s="923"/>
      <c r="AY123" s="923"/>
      <c r="AZ123" s="247" t="s">
        <v>188</v>
      </c>
      <c r="BA123" s="247"/>
      <c r="BB123" s="247"/>
      <c r="BC123" s="247"/>
      <c r="BD123" s="247"/>
      <c r="BE123" s="247"/>
      <c r="BF123" s="247"/>
      <c r="BG123" s="247"/>
      <c r="BH123" s="247"/>
      <c r="BI123" s="247"/>
      <c r="BJ123" s="247"/>
      <c r="BK123" s="247"/>
      <c r="BL123" s="247"/>
      <c r="BM123" s="247"/>
      <c r="BN123" s="247"/>
      <c r="BO123" s="913" t="s">
        <v>475</v>
      </c>
      <c r="BP123" s="914"/>
      <c r="BQ123" s="868">
        <v>7192107</v>
      </c>
      <c r="BR123" s="869"/>
      <c r="BS123" s="869"/>
      <c r="BT123" s="869"/>
      <c r="BU123" s="869"/>
      <c r="BV123" s="869">
        <v>7659841</v>
      </c>
      <c r="BW123" s="869"/>
      <c r="BX123" s="869"/>
      <c r="BY123" s="869"/>
      <c r="BZ123" s="869"/>
      <c r="CA123" s="869">
        <v>7609438</v>
      </c>
      <c r="CB123" s="869"/>
      <c r="CC123" s="869"/>
      <c r="CD123" s="869"/>
      <c r="CE123" s="869"/>
      <c r="CF123" s="784"/>
      <c r="CG123" s="785"/>
      <c r="CH123" s="785"/>
      <c r="CI123" s="785"/>
      <c r="CJ123" s="870"/>
      <c r="CK123" s="905"/>
      <c r="CL123" s="891"/>
      <c r="CM123" s="891"/>
      <c r="CN123" s="891"/>
      <c r="CO123" s="892"/>
      <c r="CP123" s="871"/>
      <c r="CQ123" s="872"/>
      <c r="CR123" s="872"/>
      <c r="CS123" s="872"/>
      <c r="CT123" s="872"/>
      <c r="CU123" s="872"/>
      <c r="CV123" s="872"/>
      <c r="CW123" s="872"/>
      <c r="CX123" s="872"/>
      <c r="CY123" s="872"/>
      <c r="CZ123" s="872"/>
      <c r="DA123" s="872"/>
      <c r="DB123" s="872"/>
      <c r="DC123" s="872"/>
      <c r="DD123" s="872"/>
      <c r="DE123" s="872"/>
      <c r="DF123" s="873"/>
      <c r="DG123" s="815"/>
      <c r="DH123" s="816"/>
      <c r="DI123" s="816"/>
      <c r="DJ123" s="816"/>
      <c r="DK123" s="817"/>
      <c r="DL123" s="818"/>
      <c r="DM123" s="816"/>
      <c r="DN123" s="816"/>
      <c r="DO123" s="816"/>
      <c r="DP123" s="817"/>
      <c r="DQ123" s="818"/>
      <c r="DR123" s="816"/>
      <c r="DS123" s="816"/>
      <c r="DT123" s="816"/>
      <c r="DU123" s="817"/>
      <c r="DV123" s="860"/>
      <c r="DW123" s="861"/>
      <c r="DX123" s="861"/>
      <c r="DY123" s="861"/>
      <c r="DZ123" s="862"/>
    </row>
    <row r="124" spans="1:130" s="226" customFormat="1" ht="26.25" customHeight="1" thickBot="1" x14ac:dyDescent="0.2">
      <c r="A124" s="856"/>
      <c r="B124" s="857"/>
      <c r="C124" s="851" t="s">
        <v>454</v>
      </c>
      <c r="D124" s="788"/>
      <c r="E124" s="788"/>
      <c r="F124" s="788"/>
      <c r="G124" s="788"/>
      <c r="H124" s="788"/>
      <c r="I124" s="788"/>
      <c r="J124" s="788"/>
      <c r="K124" s="788"/>
      <c r="L124" s="788"/>
      <c r="M124" s="788"/>
      <c r="N124" s="788"/>
      <c r="O124" s="788"/>
      <c r="P124" s="788"/>
      <c r="Q124" s="788"/>
      <c r="R124" s="788"/>
      <c r="S124" s="788"/>
      <c r="T124" s="788"/>
      <c r="U124" s="788"/>
      <c r="V124" s="788"/>
      <c r="W124" s="788"/>
      <c r="X124" s="788"/>
      <c r="Y124" s="788"/>
      <c r="Z124" s="789"/>
      <c r="AA124" s="815" t="s">
        <v>131</v>
      </c>
      <c r="AB124" s="816"/>
      <c r="AC124" s="816"/>
      <c r="AD124" s="816"/>
      <c r="AE124" s="817"/>
      <c r="AF124" s="818" t="s">
        <v>461</v>
      </c>
      <c r="AG124" s="816"/>
      <c r="AH124" s="816"/>
      <c r="AI124" s="816"/>
      <c r="AJ124" s="817"/>
      <c r="AK124" s="818" t="s">
        <v>131</v>
      </c>
      <c r="AL124" s="816"/>
      <c r="AM124" s="816"/>
      <c r="AN124" s="816"/>
      <c r="AO124" s="817"/>
      <c r="AP124" s="860" t="s">
        <v>131</v>
      </c>
      <c r="AQ124" s="861"/>
      <c r="AR124" s="861"/>
      <c r="AS124" s="861"/>
      <c r="AT124" s="862"/>
      <c r="AU124" s="863" t="s">
        <v>476</v>
      </c>
      <c r="AV124" s="864"/>
      <c r="AW124" s="864"/>
      <c r="AX124" s="864"/>
      <c r="AY124" s="864"/>
      <c r="AZ124" s="864"/>
      <c r="BA124" s="864"/>
      <c r="BB124" s="864"/>
      <c r="BC124" s="864"/>
      <c r="BD124" s="864"/>
      <c r="BE124" s="864"/>
      <c r="BF124" s="864"/>
      <c r="BG124" s="864"/>
      <c r="BH124" s="864"/>
      <c r="BI124" s="864"/>
      <c r="BJ124" s="864"/>
      <c r="BK124" s="864"/>
      <c r="BL124" s="864"/>
      <c r="BM124" s="864"/>
      <c r="BN124" s="864"/>
      <c r="BO124" s="864"/>
      <c r="BP124" s="865"/>
      <c r="BQ124" s="866" t="s">
        <v>461</v>
      </c>
      <c r="BR124" s="867"/>
      <c r="BS124" s="867"/>
      <c r="BT124" s="867"/>
      <c r="BU124" s="867"/>
      <c r="BV124" s="867" t="s">
        <v>459</v>
      </c>
      <c r="BW124" s="867"/>
      <c r="BX124" s="867"/>
      <c r="BY124" s="867"/>
      <c r="BZ124" s="867"/>
      <c r="CA124" s="867" t="s">
        <v>131</v>
      </c>
      <c r="CB124" s="867"/>
      <c r="CC124" s="867"/>
      <c r="CD124" s="867"/>
      <c r="CE124" s="867"/>
      <c r="CF124" s="762"/>
      <c r="CG124" s="763"/>
      <c r="CH124" s="763"/>
      <c r="CI124" s="763"/>
      <c r="CJ124" s="898"/>
      <c r="CK124" s="906"/>
      <c r="CL124" s="906"/>
      <c r="CM124" s="906"/>
      <c r="CN124" s="906"/>
      <c r="CO124" s="907"/>
      <c r="CP124" s="871" t="s">
        <v>477</v>
      </c>
      <c r="CQ124" s="872"/>
      <c r="CR124" s="872"/>
      <c r="CS124" s="872"/>
      <c r="CT124" s="872"/>
      <c r="CU124" s="872"/>
      <c r="CV124" s="872"/>
      <c r="CW124" s="872"/>
      <c r="CX124" s="872"/>
      <c r="CY124" s="872"/>
      <c r="CZ124" s="872"/>
      <c r="DA124" s="872"/>
      <c r="DB124" s="872"/>
      <c r="DC124" s="872"/>
      <c r="DD124" s="872"/>
      <c r="DE124" s="872"/>
      <c r="DF124" s="873"/>
      <c r="DG124" s="799" t="s">
        <v>131</v>
      </c>
      <c r="DH124" s="800"/>
      <c r="DI124" s="800"/>
      <c r="DJ124" s="800"/>
      <c r="DK124" s="801"/>
      <c r="DL124" s="802" t="s">
        <v>465</v>
      </c>
      <c r="DM124" s="800"/>
      <c r="DN124" s="800"/>
      <c r="DO124" s="800"/>
      <c r="DP124" s="801"/>
      <c r="DQ124" s="802" t="s">
        <v>131</v>
      </c>
      <c r="DR124" s="800"/>
      <c r="DS124" s="800"/>
      <c r="DT124" s="800"/>
      <c r="DU124" s="801"/>
      <c r="DV124" s="884" t="s">
        <v>131</v>
      </c>
      <c r="DW124" s="885"/>
      <c r="DX124" s="885"/>
      <c r="DY124" s="885"/>
      <c r="DZ124" s="886"/>
    </row>
    <row r="125" spans="1:130" s="226" customFormat="1" ht="26.25" customHeight="1" x14ac:dyDescent="0.15">
      <c r="A125" s="856"/>
      <c r="B125" s="857"/>
      <c r="C125" s="851" t="s">
        <v>460</v>
      </c>
      <c r="D125" s="788"/>
      <c r="E125" s="788"/>
      <c r="F125" s="788"/>
      <c r="G125" s="788"/>
      <c r="H125" s="788"/>
      <c r="I125" s="788"/>
      <c r="J125" s="788"/>
      <c r="K125" s="788"/>
      <c r="L125" s="788"/>
      <c r="M125" s="788"/>
      <c r="N125" s="788"/>
      <c r="O125" s="788"/>
      <c r="P125" s="788"/>
      <c r="Q125" s="788"/>
      <c r="R125" s="788"/>
      <c r="S125" s="788"/>
      <c r="T125" s="788"/>
      <c r="U125" s="788"/>
      <c r="V125" s="788"/>
      <c r="W125" s="788"/>
      <c r="X125" s="788"/>
      <c r="Y125" s="788"/>
      <c r="Z125" s="789"/>
      <c r="AA125" s="815" t="s">
        <v>459</v>
      </c>
      <c r="AB125" s="816"/>
      <c r="AC125" s="816"/>
      <c r="AD125" s="816"/>
      <c r="AE125" s="817"/>
      <c r="AF125" s="818" t="s">
        <v>453</v>
      </c>
      <c r="AG125" s="816"/>
      <c r="AH125" s="816"/>
      <c r="AI125" s="816"/>
      <c r="AJ125" s="817"/>
      <c r="AK125" s="818" t="s">
        <v>131</v>
      </c>
      <c r="AL125" s="816"/>
      <c r="AM125" s="816"/>
      <c r="AN125" s="816"/>
      <c r="AO125" s="817"/>
      <c r="AP125" s="860" t="s">
        <v>478</v>
      </c>
      <c r="AQ125" s="861"/>
      <c r="AR125" s="861"/>
      <c r="AS125" s="861"/>
      <c r="AT125" s="862"/>
      <c r="AU125" s="248"/>
      <c r="AV125" s="249"/>
      <c r="AW125" s="249"/>
      <c r="AX125" s="249"/>
      <c r="AY125" s="249"/>
      <c r="AZ125" s="249"/>
      <c r="BA125" s="249"/>
      <c r="BB125" s="249"/>
      <c r="BC125" s="249"/>
      <c r="BD125" s="249"/>
      <c r="BE125" s="249"/>
      <c r="BF125" s="249"/>
      <c r="BG125" s="249"/>
      <c r="BH125" s="249"/>
      <c r="BI125" s="249"/>
      <c r="BJ125" s="249"/>
      <c r="BK125" s="249"/>
      <c r="BL125" s="249"/>
      <c r="BM125" s="249"/>
      <c r="BN125" s="249"/>
      <c r="BO125" s="249"/>
      <c r="BP125" s="249"/>
      <c r="BQ125" s="228"/>
      <c r="BR125" s="228"/>
      <c r="BS125" s="228"/>
      <c r="BT125" s="228"/>
      <c r="BU125" s="228"/>
      <c r="BV125" s="228"/>
      <c r="BW125" s="228"/>
      <c r="BX125" s="228"/>
      <c r="BY125" s="228"/>
      <c r="BZ125" s="228"/>
      <c r="CA125" s="228"/>
      <c r="CB125" s="228"/>
      <c r="CC125" s="228"/>
      <c r="CD125" s="228"/>
      <c r="CE125" s="228"/>
      <c r="CF125" s="228"/>
      <c r="CG125" s="228"/>
      <c r="CH125" s="228"/>
      <c r="CI125" s="228"/>
      <c r="CJ125" s="250"/>
      <c r="CK125" s="887" t="s">
        <v>479</v>
      </c>
      <c r="CL125" s="888"/>
      <c r="CM125" s="888"/>
      <c r="CN125" s="888"/>
      <c r="CO125" s="889"/>
      <c r="CP125" s="896" t="s">
        <v>480</v>
      </c>
      <c r="CQ125" s="844"/>
      <c r="CR125" s="844"/>
      <c r="CS125" s="844"/>
      <c r="CT125" s="844"/>
      <c r="CU125" s="844"/>
      <c r="CV125" s="844"/>
      <c r="CW125" s="844"/>
      <c r="CX125" s="844"/>
      <c r="CY125" s="844"/>
      <c r="CZ125" s="844"/>
      <c r="DA125" s="844"/>
      <c r="DB125" s="844"/>
      <c r="DC125" s="844"/>
      <c r="DD125" s="844"/>
      <c r="DE125" s="844"/>
      <c r="DF125" s="845"/>
      <c r="DG125" s="897" t="s">
        <v>131</v>
      </c>
      <c r="DH125" s="878"/>
      <c r="DI125" s="878"/>
      <c r="DJ125" s="878"/>
      <c r="DK125" s="878"/>
      <c r="DL125" s="878" t="s">
        <v>457</v>
      </c>
      <c r="DM125" s="878"/>
      <c r="DN125" s="878"/>
      <c r="DO125" s="878"/>
      <c r="DP125" s="878"/>
      <c r="DQ125" s="878" t="s">
        <v>457</v>
      </c>
      <c r="DR125" s="878"/>
      <c r="DS125" s="878"/>
      <c r="DT125" s="878"/>
      <c r="DU125" s="878"/>
      <c r="DV125" s="879" t="s">
        <v>457</v>
      </c>
      <c r="DW125" s="879"/>
      <c r="DX125" s="879"/>
      <c r="DY125" s="879"/>
      <c r="DZ125" s="880"/>
    </row>
    <row r="126" spans="1:130" s="226" customFormat="1" ht="26.25" customHeight="1" thickBot="1" x14ac:dyDescent="0.2">
      <c r="A126" s="856"/>
      <c r="B126" s="857"/>
      <c r="C126" s="851" t="s">
        <v>464</v>
      </c>
      <c r="D126" s="788"/>
      <c r="E126" s="788"/>
      <c r="F126" s="788"/>
      <c r="G126" s="788"/>
      <c r="H126" s="788"/>
      <c r="I126" s="788"/>
      <c r="J126" s="788"/>
      <c r="K126" s="788"/>
      <c r="L126" s="788"/>
      <c r="M126" s="788"/>
      <c r="N126" s="788"/>
      <c r="O126" s="788"/>
      <c r="P126" s="788"/>
      <c r="Q126" s="788"/>
      <c r="R126" s="788"/>
      <c r="S126" s="788"/>
      <c r="T126" s="788"/>
      <c r="U126" s="788"/>
      <c r="V126" s="788"/>
      <c r="W126" s="788"/>
      <c r="X126" s="788"/>
      <c r="Y126" s="788"/>
      <c r="Z126" s="789"/>
      <c r="AA126" s="815" t="s">
        <v>131</v>
      </c>
      <c r="AB126" s="816"/>
      <c r="AC126" s="816"/>
      <c r="AD126" s="816"/>
      <c r="AE126" s="817"/>
      <c r="AF126" s="818" t="s">
        <v>453</v>
      </c>
      <c r="AG126" s="816"/>
      <c r="AH126" s="816"/>
      <c r="AI126" s="816"/>
      <c r="AJ126" s="817"/>
      <c r="AK126" s="818" t="s">
        <v>131</v>
      </c>
      <c r="AL126" s="816"/>
      <c r="AM126" s="816"/>
      <c r="AN126" s="816"/>
      <c r="AO126" s="817"/>
      <c r="AP126" s="860" t="s">
        <v>131</v>
      </c>
      <c r="AQ126" s="861"/>
      <c r="AR126" s="861"/>
      <c r="AS126" s="861"/>
      <c r="AT126" s="862"/>
      <c r="AU126" s="228"/>
      <c r="AV126" s="228"/>
      <c r="AW126" s="228"/>
      <c r="AX126" s="228"/>
      <c r="AY126" s="228"/>
      <c r="AZ126" s="228"/>
      <c r="BA126" s="228"/>
      <c r="BB126" s="228"/>
      <c r="BC126" s="228"/>
      <c r="BD126" s="228"/>
      <c r="BE126" s="228"/>
      <c r="BF126" s="228"/>
      <c r="BG126" s="228"/>
      <c r="BH126" s="228"/>
      <c r="BI126" s="228"/>
      <c r="BJ126" s="228"/>
      <c r="BK126" s="228"/>
      <c r="BL126" s="228"/>
      <c r="BM126" s="228"/>
      <c r="BN126" s="228"/>
      <c r="BO126" s="228"/>
      <c r="BP126" s="228"/>
      <c r="BQ126" s="228"/>
      <c r="BR126" s="228"/>
      <c r="BS126" s="228"/>
      <c r="BT126" s="228"/>
      <c r="BU126" s="228"/>
      <c r="BV126" s="228"/>
      <c r="BW126" s="228"/>
      <c r="BX126" s="228"/>
      <c r="BY126" s="228"/>
      <c r="BZ126" s="228"/>
      <c r="CA126" s="228"/>
      <c r="CB126" s="228"/>
      <c r="CC126" s="228"/>
      <c r="CD126" s="251"/>
      <c r="CE126" s="251"/>
      <c r="CF126" s="251"/>
      <c r="CG126" s="228"/>
      <c r="CH126" s="228"/>
      <c r="CI126" s="228"/>
      <c r="CJ126" s="250"/>
      <c r="CK126" s="890"/>
      <c r="CL126" s="891"/>
      <c r="CM126" s="891"/>
      <c r="CN126" s="891"/>
      <c r="CO126" s="892"/>
      <c r="CP126" s="851" t="s">
        <v>481</v>
      </c>
      <c r="CQ126" s="788"/>
      <c r="CR126" s="788"/>
      <c r="CS126" s="788"/>
      <c r="CT126" s="788"/>
      <c r="CU126" s="788"/>
      <c r="CV126" s="788"/>
      <c r="CW126" s="788"/>
      <c r="CX126" s="788"/>
      <c r="CY126" s="788"/>
      <c r="CZ126" s="788"/>
      <c r="DA126" s="788"/>
      <c r="DB126" s="788"/>
      <c r="DC126" s="788"/>
      <c r="DD126" s="788"/>
      <c r="DE126" s="788"/>
      <c r="DF126" s="789"/>
      <c r="DG126" s="852" t="s">
        <v>457</v>
      </c>
      <c r="DH126" s="853"/>
      <c r="DI126" s="853"/>
      <c r="DJ126" s="853"/>
      <c r="DK126" s="853"/>
      <c r="DL126" s="853" t="s">
        <v>453</v>
      </c>
      <c r="DM126" s="853"/>
      <c r="DN126" s="853"/>
      <c r="DO126" s="853"/>
      <c r="DP126" s="853"/>
      <c r="DQ126" s="853" t="s">
        <v>453</v>
      </c>
      <c r="DR126" s="853"/>
      <c r="DS126" s="853"/>
      <c r="DT126" s="853"/>
      <c r="DU126" s="853"/>
      <c r="DV126" s="830" t="s">
        <v>131</v>
      </c>
      <c r="DW126" s="830"/>
      <c r="DX126" s="830"/>
      <c r="DY126" s="830"/>
      <c r="DZ126" s="831"/>
    </row>
    <row r="127" spans="1:130" s="226" customFormat="1" ht="26.25" customHeight="1" x14ac:dyDescent="0.15">
      <c r="A127" s="858"/>
      <c r="B127" s="859"/>
      <c r="C127" s="874" t="s">
        <v>482</v>
      </c>
      <c r="D127" s="875"/>
      <c r="E127" s="875"/>
      <c r="F127" s="875"/>
      <c r="G127" s="875"/>
      <c r="H127" s="875"/>
      <c r="I127" s="875"/>
      <c r="J127" s="875"/>
      <c r="K127" s="875"/>
      <c r="L127" s="875"/>
      <c r="M127" s="875"/>
      <c r="N127" s="875"/>
      <c r="O127" s="875"/>
      <c r="P127" s="875"/>
      <c r="Q127" s="875"/>
      <c r="R127" s="875"/>
      <c r="S127" s="875"/>
      <c r="T127" s="875"/>
      <c r="U127" s="875"/>
      <c r="V127" s="875"/>
      <c r="W127" s="875"/>
      <c r="X127" s="875"/>
      <c r="Y127" s="875"/>
      <c r="Z127" s="876"/>
      <c r="AA127" s="815">
        <v>1750</v>
      </c>
      <c r="AB127" s="816"/>
      <c r="AC127" s="816"/>
      <c r="AD127" s="816"/>
      <c r="AE127" s="817"/>
      <c r="AF127" s="818">
        <v>1450</v>
      </c>
      <c r="AG127" s="816"/>
      <c r="AH127" s="816"/>
      <c r="AI127" s="816"/>
      <c r="AJ127" s="817"/>
      <c r="AK127" s="818">
        <v>1674</v>
      </c>
      <c r="AL127" s="816"/>
      <c r="AM127" s="816"/>
      <c r="AN127" s="816"/>
      <c r="AO127" s="817"/>
      <c r="AP127" s="860">
        <v>0.1</v>
      </c>
      <c r="AQ127" s="861"/>
      <c r="AR127" s="861"/>
      <c r="AS127" s="861"/>
      <c r="AT127" s="862"/>
      <c r="AU127" s="228"/>
      <c r="AV127" s="228"/>
      <c r="AW127" s="228"/>
      <c r="AX127" s="877" t="s">
        <v>483</v>
      </c>
      <c r="AY127" s="848"/>
      <c r="AZ127" s="848"/>
      <c r="BA127" s="848"/>
      <c r="BB127" s="848"/>
      <c r="BC127" s="848"/>
      <c r="BD127" s="848"/>
      <c r="BE127" s="849"/>
      <c r="BF127" s="847" t="s">
        <v>484</v>
      </c>
      <c r="BG127" s="848"/>
      <c r="BH127" s="848"/>
      <c r="BI127" s="848"/>
      <c r="BJ127" s="848"/>
      <c r="BK127" s="848"/>
      <c r="BL127" s="849"/>
      <c r="BM127" s="847" t="s">
        <v>485</v>
      </c>
      <c r="BN127" s="848"/>
      <c r="BO127" s="848"/>
      <c r="BP127" s="848"/>
      <c r="BQ127" s="848"/>
      <c r="BR127" s="848"/>
      <c r="BS127" s="849"/>
      <c r="BT127" s="847" t="s">
        <v>486</v>
      </c>
      <c r="BU127" s="848"/>
      <c r="BV127" s="848"/>
      <c r="BW127" s="848"/>
      <c r="BX127" s="848"/>
      <c r="BY127" s="848"/>
      <c r="BZ127" s="850"/>
      <c r="CA127" s="228"/>
      <c r="CB127" s="228"/>
      <c r="CC127" s="228"/>
      <c r="CD127" s="251"/>
      <c r="CE127" s="251"/>
      <c r="CF127" s="251"/>
      <c r="CG127" s="228"/>
      <c r="CH127" s="228"/>
      <c r="CI127" s="228"/>
      <c r="CJ127" s="250"/>
      <c r="CK127" s="890"/>
      <c r="CL127" s="891"/>
      <c r="CM127" s="891"/>
      <c r="CN127" s="891"/>
      <c r="CO127" s="892"/>
      <c r="CP127" s="851" t="s">
        <v>487</v>
      </c>
      <c r="CQ127" s="788"/>
      <c r="CR127" s="788"/>
      <c r="CS127" s="788"/>
      <c r="CT127" s="788"/>
      <c r="CU127" s="788"/>
      <c r="CV127" s="788"/>
      <c r="CW127" s="788"/>
      <c r="CX127" s="788"/>
      <c r="CY127" s="788"/>
      <c r="CZ127" s="788"/>
      <c r="DA127" s="788"/>
      <c r="DB127" s="788"/>
      <c r="DC127" s="788"/>
      <c r="DD127" s="788"/>
      <c r="DE127" s="788"/>
      <c r="DF127" s="789"/>
      <c r="DG127" s="852" t="s">
        <v>478</v>
      </c>
      <c r="DH127" s="853"/>
      <c r="DI127" s="853"/>
      <c r="DJ127" s="853"/>
      <c r="DK127" s="853"/>
      <c r="DL127" s="853" t="s">
        <v>457</v>
      </c>
      <c r="DM127" s="853"/>
      <c r="DN127" s="853"/>
      <c r="DO127" s="853"/>
      <c r="DP127" s="853"/>
      <c r="DQ127" s="853" t="s">
        <v>131</v>
      </c>
      <c r="DR127" s="853"/>
      <c r="DS127" s="853"/>
      <c r="DT127" s="853"/>
      <c r="DU127" s="853"/>
      <c r="DV127" s="830" t="s">
        <v>465</v>
      </c>
      <c r="DW127" s="830"/>
      <c r="DX127" s="830"/>
      <c r="DY127" s="830"/>
      <c r="DZ127" s="831"/>
    </row>
    <row r="128" spans="1:130" s="226" customFormat="1" ht="26.25" customHeight="1" thickBot="1" x14ac:dyDescent="0.2">
      <c r="A128" s="832" t="s">
        <v>488</v>
      </c>
      <c r="B128" s="833"/>
      <c r="C128" s="833"/>
      <c r="D128" s="833"/>
      <c r="E128" s="833"/>
      <c r="F128" s="833"/>
      <c r="G128" s="833"/>
      <c r="H128" s="833"/>
      <c r="I128" s="833"/>
      <c r="J128" s="833"/>
      <c r="K128" s="833"/>
      <c r="L128" s="833"/>
      <c r="M128" s="833"/>
      <c r="N128" s="833"/>
      <c r="O128" s="833"/>
      <c r="P128" s="833"/>
      <c r="Q128" s="833"/>
      <c r="R128" s="833"/>
      <c r="S128" s="833"/>
      <c r="T128" s="833"/>
      <c r="U128" s="833"/>
      <c r="V128" s="833"/>
      <c r="W128" s="834" t="s">
        <v>489</v>
      </c>
      <c r="X128" s="834"/>
      <c r="Y128" s="834"/>
      <c r="Z128" s="835"/>
      <c r="AA128" s="836">
        <v>67311</v>
      </c>
      <c r="AB128" s="837"/>
      <c r="AC128" s="837"/>
      <c r="AD128" s="837"/>
      <c r="AE128" s="838"/>
      <c r="AF128" s="839">
        <v>57572</v>
      </c>
      <c r="AG128" s="837"/>
      <c r="AH128" s="837"/>
      <c r="AI128" s="837"/>
      <c r="AJ128" s="838"/>
      <c r="AK128" s="839">
        <v>56105</v>
      </c>
      <c r="AL128" s="837"/>
      <c r="AM128" s="837"/>
      <c r="AN128" s="837"/>
      <c r="AO128" s="838"/>
      <c r="AP128" s="840"/>
      <c r="AQ128" s="841"/>
      <c r="AR128" s="841"/>
      <c r="AS128" s="841"/>
      <c r="AT128" s="842"/>
      <c r="AU128" s="228"/>
      <c r="AV128" s="228"/>
      <c r="AW128" s="228"/>
      <c r="AX128" s="843" t="s">
        <v>490</v>
      </c>
      <c r="AY128" s="844"/>
      <c r="AZ128" s="844"/>
      <c r="BA128" s="844"/>
      <c r="BB128" s="844"/>
      <c r="BC128" s="844"/>
      <c r="BD128" s="844"/>
      <c r="BE128" s="845"/>
      <c r="BF128" s="822" t="s">
        <v>131</v>
      </c>
      <c r="BG128" s="823"/>
      <c r="BH128" s="823"/>
      <c r="BI128" s="823"/>
      <c r="BJ128" s="823"/>
      <c r="BK128" s="823"/>
      <c r="BL128" s="846"/>
      <c r="BM128" s="822">
        <v>15</v>
      </c>
      <c r="BN128" s="823"/>
      <c r="BO128" s="823"/>
      <c r="BP128" s="823"/>
      <c r="BQ128" s="823"/>
      <c r="BR128" s="823"/>
      <c r="BS128" s="846"/>
      <c r="BT128" s="822">
        <v>20</v>
      </c>
      <c r="BU128" s="823"/>
      <c r="BV128" s="823"/>
      <c r="BW128" s="823"/>
      <c r="BX128" s="823"/>
      <c r="BY128" s="823"/>
      <c r="BZ128" s="824"/>
      <c r="CA128" s="251"/>
      <c r="CB128" s="251"/>
      <c r="CC128" s="251"/>
      <c r="CD128" s="251"/>
      <c r="CE128" s="251"/>
      <c r="CF128" s="251"/>
      <c r="CG128" s="228"/>
      <c r="CH128" s="228"/>
      <c r="CI128" s="228"/>
      <c r="CJ128" s="250"/>
      <c r="CK128" s="893"/>
      <c r="CL128" s="894"/>
      <c r="CM128" s="894"/>
      <c r="CN128" s="894"/>
      <c r="CO128" s="895"/>
      <c r="CP128" s="825" t="s">
        <v>491</v>
      </c>
      <c r="CQ128" s="766"/>
      <c r="CR128" s="766"/>
      <c r="CS128" s="766"/>
      <c r="CT128" s="766"/>
      <c r="CU128" s="766"/>
      <c r="CV128" s="766"/>
      <c r="CW128" s="766"/>
      <c r="CX128" s="766"/>
      <c r="CY128" s="766"/>
      <c r="CZ128" s="766"/>
      <c r="DA128" s="766"/>
      <c r="DB128" s="766"/>
      <c r="DC128" s="766"/>
      <c r="DD128" s="766"/>
      <c r="DE128" s="766"/>
      <c r="DF128" s="767"/>
      <c r="DG128" s="826" t="s">
        <v>457</v>
      </c>
      <c r="DH128" s="827"/>
      <c r="DI128" s="827"/>
      <c r="DJ128" s="827"/>
      <c r="DK128" s="827"/>
      <c r="DL128" s="827" t="s">
        <v>131</v>
      </c>
      <c r="DM128" s="827"/>
      <c r="DN128" s="827"/>
      <c r="DO128" s="827"/>
      <c r="DP128" s="827"/>
      <c r="DQ128" s="827" t="s">
        <v>131</v>
      </c>
      <c r="DR128" s="827"/>
      <c r="DS128" s="827"/>
      <c r="DT128" s="827"/>
      <c r="DU128" s="827"/>
      <c r="DV128" s="828" t="s">
        <v>456</v>
      </c>
      <c r="DW128" s="828"/>
      <c r="DX128" s="828"/>
      <c r="DY128" s="828"/>
      <c r="DZ128" s="829"/>
    </row>
    <row r="129" spans="1:131" s="226" customFormat="1" ht="26.25" customHeight="1" x14ac:dyDescent="0.15">
      <c r="A129" s="810" t="s">
        <v>110</v>
      </c>
      <c r="B129" s="811"/>
      <c r="C129" s="811"/>
      <c r="D129" s="811"/>
      <c r="E129" s="811"/>
      <c r="F129" s="811"/>
      <c r="G129" s="811"/>
      <c r="H129" s="811"/>
      <c r="I129" s="811"/>
      <c r="J129" s="811"/>
      <c r="K129" s="811"/>
      <c r="L129" s="811"/>
      <c r="M129" s="811"/>
      <c r="N129" s="811"/>
      <c r="O129" s="811"/>
      <c r="P129" s="811"/>
      <c r="Q129" s="811"/>
      <c r="R129" s="811"/>
      <c r="S129" s="811"/>
      <c r="T129" s="811"/>
      <c r="U129" s="811"/>
      <c r="V129" s="811"/>
      <c r="W129" s="812" t="s">
        <v>492</v>
      </c>
      <c r="X129" s="813"/>
      <c r="Y129" s="813"/>
      <c r="Z129" s="814"/>
      <c r="AA129" s="815">
        <v>2032647</v>
      </c>
      <c r="AB129" s="816"/>
      <c r="AC129" s="816"/>
      <c r="AD129" s="816"/>
      <c r="AE129" s="817"/>
      <c r="AF129" s="818">
        <v>2190968</v>
      </c>
      <c r="AG129" s="816"/>
      <c r="AH129" s="816"/>
      <c r="AI129" s="816"/>
      <c r="AJ129" s="817"/>
      <c r="AK129" s="818">
        <v>2094960</v>
      </c>
      <c r="AL129" s="816"/>
      <c r="AM129" s="816"/>
      <c r="AN129" s="816"/>
      <c r="AO129" s="817"/>
      <c r="AP129" s="819"/>
      <c r="AQ129" s="820"/>
      <c r="AR129" s="820"/>
      <c r="AS129" s="820"/>
      <c r="AT129" s="821"/>
      <c r="AU129" s="229"/>
      <c r="AV129" s="229"/>
      <c r="AW129" s="229"/>
      <c r="AX129" s="787" t="s">
        <v>493</v>
      </c>
      <c r="AY129" s="788"/>
      <c r="AZ129" s="788"/>
      <c r="BA129" s="788"/>
      <c r="BB129" s="788"/>
      <c r="BC129" s="788"/>
      <c r="BD129" s="788"/>
      <c r="BE129" s="789"/>
      <c r="BF129" s="806" t="s">
        <v>131</v>
      </c>
      <c r="BG129" s="807"/>
      <c r="BH129" s="807"/>
      <c r="BI129" s="807"/>
      <c r="BJ129" s="807"/>
      <c r="BK129" s="807"/>
      <c r="BL129" s="808"/>
      <c r="BM129" s="806">
        <v>20</v>
      </c>
      <c r="BN129" s="807"/>
      <c r="BO129" s="807"/>
      <c r="BP129" s="807"/>
      <c r="BQ129" s="807"/>
      <c r="BR129" s="807"/>
      <c r="BS129" s="808"/>
      <c r="BT129" s="806">
        <v>30</v>
      </c>
      <c r="BU129" s="807"/>
      <c r="BV129" s="807"/>
      <c r="BW129" s="807"/>
      <c r="BX129" s="807"/>
      <c r="BY129" s="807"/>
      <c r="BZ129" s="809"/>
      <c r="CA129" s="252"/>
      <c r="CB129" s="252"/>
      <c r="CC129" s="252"/>
      <c r="CD129" s="252"/>
      <c r="CE129" s="252"/>
      <c r="CF129" s="252"/>
      <c r="CG129" s="252"/>
      <c r="CH129" s="252"/>
      <c r="CI129" s="252"/>
      <c r="CJ129" s="252"/>
      <c r="CK129" s="252"/>
      <c r="CL129" s="252"/>
      <c r="CM129" s="252"/>
      <c r="CN129" s="252"/>
      <c r="CO129" s="252"/>
      <c r="CP129" s="252"/>
      <c r="CQ129" s="252"/>
      <c r="CR129" s="252"/>
      <c r="CS129" s="252"/>
      <c r="CT129" s="252"/>
      <c r="CU129" s="252"/>
      <c r="CV129" s="252"/>
      <c r="CW129" s="252"/>
      <c r="CX129" s="252"/>
      <c r="CY129" s="252"/>
      <c r="CZ129" s="252"/>
      <c r="DA129" s="252"/>
      <c r="DB129" s="252"/>
      <c r="DC129" s="252"/>
      <c r="DD129" s="252"/>
      <c r="DE129" s="252"/>
      <c r="DF129" s="252"/>
      <c r="DG129" s="252"/>
      <c r="DH129" s="252"/>
      <c r="DI129" s="252"/>
      <c r="DJ129" s="252"/>
      <c r="DK129" s="252"/>
      <c r="DL129" s="252"/>
      <c r="DM129" s="252"/>
      <c r="DN129" s="252"/>
      <c r="DO129" s="252"/>
      <c r="DP129" s="229"/>
      <c r="DQ129" s="229"/>
      <c r="DR129" s="229"/>
      <c r="DS129" s="229"/>
      <c r="DT129" s="229"/>
      <c r="DU129" s="229"/>
      <c r="DV129" s="229"/>
      <c r="DW129" s="229"/>
      <c r="DX129" s="229"/>
      <c r="DY129" s="229"/>
      <c r="DZ129" s="229"/>
    </row>
    <row r="130" spans="1:131" s="226" customFormat="1" ht="26.25" customHeight="1" x14ac:dyDescent="0.15">
      <c r="A130" s="810" t="s">
        <v>494</v>
      </c>
      <c r="B130" s="811"/>
      <c r="C130" s="811"/>
      <c r="D130" s="811"/>
      <c r="E130" s="811"/>
      <c r="F130" s="811"/>
      <c r="G130" s="811"/>
      <c r="H130" s="811"/>
      <c r="I130" s="811"/>
      <c r="J130" s="811"/>
      <c r="K130" s="811"/>
      <c r="L130" s="811"/>
      <c r="M130" s="811"/>
      <c r="N130" s="811"/>
      <c r="O130" s="811"/>
      <c r="P130" s="811"/>
      <c r="Q130" s="811"/>
      <c r="R130" s="811"/>
      <c r="S130" s="811"/>
      <c r="T130" s="811"/>
      <c r="U130" s="811"/>
      <c r="V130" s="811"/>
      <c r="W130" s="812" t="s">
        <v>495</v>
      </c>
      <c r="X130" s="813"/>
      <c r="Y130" s="813"/>
      <c r="Z130" s="814"/>
      <c r="AA130" s="815">
        <v>374853</v>
      </c>
      <c r="AB130" s="816"/>
      <c r="AC130" s="816"/>
      <c r="AD130" s="816"/>
      <c r="AE130" s="817"/>
      <c r="AF130" s="818">
        <v>391642</v>
      </c>
      <c r="AG130" s="816"/>
      <c r="AH130" s="816"/>
      <c r="AI130" s="816"/>
      <c r="AJ130" s="817"/>
      <c r="AK130" s="818">
        <v>364777</v>
      </c>
      <c r="AL130" s="816"/>
      <c r="AM130" s="816"/>
      <c r="AN130" s="816"/>
      <c r="AO130" s="817"/>
      <c r="AP130" s="819"/>
      <c r="AQ130" s="820"/>
      <c r="AR130" s="820"/>
      <c r="AS130" s="820"/>
      <c r="AT130" s="821"/>
      <c r="AU130" s="229"/>
      <c r="AV130" s="229"/>
      <c r="AW130" s="229"/>
      <c r="AX130" s="787" t="s">
        <v>496</v>
      </c>
      <c r="AY130" s="788"/>
      <c r="AZ130" s="788"/>
      <c r="BA130" s="788"/>
      <c r="BB130" s="788"/>
      <c r="BC130" s="788"/>
      <c r="BD130" s="788"/>
      <c r="BE130" s="789"/>
      <c r="BF130" s="790">
        <v>7.4</v>
      </c>
      <c r="BG130" s="791"/>
      <c r="BH130" s="791"/>
      <c r="BI130" s="791"/>
      <c r="BJ130" s="791"/>
      <c r="BK130" s="791"/>
      <c r="BL130" s="792"/>
      <c r="BM130" s="790">
        <v>25</v>
      </c>
      <c r="BN130" s="791"/>
      <c r="BO130" s="791"/>
      <c r="BP130" s="791"/>
      <c r="BQ130" s="791"/>
      <c r="BR130" s="791"/>
      <c r="BS130" s="792"/>
      <c r="BT130" s="790">
        <v>35</v>
      </c>
      <c r="BU130" s="791"/>
      <c r="BV130" s="791"/>
      <c r="BW130" s="791"/>
      <c r="BX130" s="791"/>
      <c r="BY130" s="791"/>
      <c r="BZ130" s="793"/>
      <c r="CA130" s="252"/>
      <c r="CB130" s="252"/>
      <c r="CC130" s="252"/>
      <c r="CD130" s="252"/>
      <c r="CE130" s="252"/>
      <c r="CF130" s="252"/>
      <c r="CG130" s="252"/>
      <c r="CH130" s="252"/>
      <c r="CI130" s="252"/>
      <c r="CJ130" s="252"/>
      <c r="CK130" s="252"/>
      <c r="CL130" s="252"/>
      <c r="CM130" s="252"/>
      <c r="CN130" s="252"/>
      <c r="CO130" s="252"/>
      <c r="CP130" s="252"/>
      <c r="CQ130" s="252"/>
      <c r="CR130" s="252"/>
      <c r="CS130" s="252"/>
      <c r="CT130" s="252"/>
      <c r="CU130" s="252"/>
      <c r="CV130" s="252"/>
      <c r="CW130" s="252"/>
      <c r="CX130" s="252"/>
      <c r="CY130" s="252"/>
      <c r="CZ130" s="252"/>
      <c r="DA130" s="252"/>
      <c r="DB130" s="252"/>
      <c r="DC130" s="252"/>
      <c r="DD130" s="252"/>
      <c r="DE130" s="252"/>
      <c r="DF130" s="252"/>
      <c r="DG130" s="252"/>
      <c r="DH130" s="252"/>
      <c r="DI130" s="252"/>
      <c r="DJ130" s="252"/>
      <c r="DK130" s="252"/>
      <c r="DL130" s="252"/>
      <c r="DM130" s="252"/>
      <c r="DN130" s="252"/>
      <c r="DO130" s="252"/>
      <c r="DP130" s="229"/>
      <c r="DQ130" s="229"/>
      <c r="DR130" s="229"/>
      <c r="DS130" s="229"/>
      <c r="DT130" s="229"/>
      <c r="DU130" s="229"/>
      <c r="DV130" s="229"/>
      <c r="DW130" s="229"/>
      <c r="DX130" s="229"/>
      <c r="DY130" s="229"/>
      <c r="DZ130" s="229"/>
    </row>
    <row r="131" spans="1:131" s="226" customFormat="1" ht="26.25" customHeight="1" thickBot="1" x14ac:dyDescent="0.2">
      <c r="A131" s="794"/>
      <c r="B131" s="795"/>
      <c r="C131" s="795"/>
      <c r="D131" s="795"/>
      <c r="E131" s="795"/>
      <c r="F131" s="795"/>
      <c r="G131" s="795"/>
      <c r="H131" s="795"/>
      <c r="I131" s="795"/>
      <c r="J131" s="795"/>
      <c r="K131" s="795"/>
      <c r="L131" s="795"/>
      <c r="M131" s="795"/>
      <c r="N131" s="795"/>
      <c r="O131" s="795"/>
      <c r="P131" s="795"/>
      <c r="Q131" s="795"/>
      <c r="R131" s="795"/>
      <c r="S131" s="795"/>
      <c r="T131" s="795"/>
      <c r="U131" s="795"/>
      <c r="V131" s="795"/>
      <c r="W131" s="796" t="s">
        <v>497</v>
      </c>
      <c r="X131" s="797"/>
      <c r="Y131" s="797"/>
      <c r="Z131" s="798"/>
      <c r="AA131" s="799">
        <v>1657794</v>
      </c>
      <c r="AB131" s="800"/>
      <c r="AC131" s="800"/>
      <c r="AD131" s="800"/>
      <c r="AE131" s="801"/>
      <c r="AF131" s="802">
        <v>1799326</v>
      </c>
      <c r="AG131" s="800"/>
      <c r="AH131" s="800"/>
      <c r="AI131" s="800"/>
      <c r="AJ131" s="801"/>
      <c r="AK131" s="802">
        <v>1730183</v>
      </c>
      <c r="AL131" s="800"/>
      <c r="AM131" s="800"/>
      <c r="AN131" s="800"/>
      <c r="AO131" s="801"/>
      <c r="AP131" s="803"/>
      <c r="AQ131" s="804"/>
      <c r="AR131" s="804"/>
      <c r="AS131" s="804"/>
      <c r="AT131" s="805"/>
      <c r="AU131" s="229"/>
      <c r="AV131" s="229"/>
      <c r="AW131" s="229"/>
      <c r="AX131" s="765" t="s">
        <v>498</v>
      </c>
      <c r="AY131" s="766"/>
      <c r="AZ131" s="766"/>
      <c r="BA131" s="766"/>
      <c r="BB131" s="766"/>
      <c r="BC131" s="766"/>
      <c r="BD131" s="766"/>
      <c r="BE131" s="767"/>
      <c r="BF131" s="768" t="s">
        <v>457</v>
      </c>
      <c r="BG131" s="769"/>
      <c r="BH131" s="769"/>
      <c r="BI131" s="769"/>
      <c r="BJ131" s="769"/>
      <c r="BK131" s="769"/>
      <c r="BL131" s="770"/>
      <c r="BM131" s="768">
        <v>350</v>
      </c>
      <c r="BN131" s="769"/>
      <c r="BO131" s="769"/>
      <c r="BP131" s="769"/>
      <c r="BQ131" s="769"/>
      <c r="BR131" s="769"/>
      <c r="BS131" s="770"/>
      <c r="BT131" s="771"/>
      <c r="BU131" s="772"/>
      <c r="BV131" s="772"/>
      <c r="BW131" s="772"/>
      <c r="BX131" s="772"/>
      <c r="BY131" s="772"/>
      <c r="BZ131" s="773"/>
      <c r="CA131" s="252"/>
      <c r="CB131" s="252"/>
      <c r="CC131" s="252"/>
      <c r="CD131" s="252"/>
      <c r="CE131" s="252"/>
      <c r="CF131" s="252"/>
      <c r="CG131" s="252"/>
      <c r="CH131" s="252"/>
      <c r="CI131" s="252"/>
      <c r="CJ131" s="252"/>
      <c r="CK131" s="252"/>
      <c r="CL131" s="252"/>
      <c r="CM131" s="252"/>
      <c r="CN131" s="252"/>
      <c r="CO131" s="252"/>
      <c r="CP131" s="252"/>
      <c r="CQ131" s="252"/>
      <c r="CR131" s="252"/>
      <c r="CS131" s="252"/>
      <c r="CT131" s="252"/>
      <c r="CU131" s="252"/>
      <c r="CV131" s="252"/>
      <c r="CW131" s="252"/>
      <c r="CX131" s="252"/>
      <c r="CY131" s="252"/>
      <c r="CZ131" s="252"/>
      <c r="DA131" s="252"/>
      <c r="DB131" s="252"/>
      <c r="DC131" s="252"/>
      <c r="DD131" s="252"/>
      <c r="DE131" s="252"/>
      <c r="DF131" s="252"/>
      <c r="DG131" s="252"/>
      <c r="DH131" s="252"/>
      <c r="DI131" s="252"/>
      <c r="DJ131" s="252"/>
      <c r="DK131" s="252"/>
      <c r="DL131" s="252"/>
      <c r="DM131" s="252"/>
      <c r="DN131" s="252"/>
      <c r="DO131" s="252"/>
      <c r="DP131" s="229"/>
      <c r="DQ131" s="229"/>
      <c r="DR131" s="229"/>
      <c r="DS131" s="229"/>
      <c r="DT131" s="229"/>
      <c r="DU131" s="229"/>
      <c r="DV131" s="229"/>
      <c r="DW131" s="229"/>
      <c r="DX131" s="229"/>
      <c r="DY131" s="229"/>
      <c r="DZ131" s="229"/>
    </row>
    <row r="132" spans="1:131" s="226" customFormat="1" ht="26.25" customHeight="1" x14ac:dyDescent="0.15">
      <c r="A132" s="774" t="s">
        <v>499</v>
      </c>
      <c r="B132" s="775"/>
      <c r="C132" s="775"/>
      <c r="D132" s="775"/>
      <c r="E132" s="775"/>
      <c r="F132" s="775"/>
      <c r="G132" s="775"/>
      <c r="H132" s="775"/>
      <c r="I132" s="775"/>
      <c r="J132" s="775"/>
      <c r="K132" s="775"/>
      <c r="L132" s="775"/>
      <c r="M132" s="775"/>
      <c r="N132" s="775"/>
      <c r="O132" s="775"/>
      <c r="P132" s="775"/>
      <c r="Q132" s="775"/>
      <c r="R132" s="775"/>
      <c r="S132" s="775"/>
      <c r="T132" s="775"/>
      <c r="U132" s="775"/>
      <c r="V132" s="778" t="s">
        <v>500</v>
      </c>
      <c r="W132" s="778"/>
      <c r="X132" s="778"/>
      <c r="Y132" s="778"/>
      <c r="Z132" s="779"/>
      <c r="AA132" s="780">
        <v>6.6955242930000001</v>
      </c>
      <c r="AB132" s="781"/>
      <c r="AC132" s="781"/>
      <c r="AD132" s="781"/>
      <c r="AE132" s="782"/>
      <c r="AF132" s="783">
        <v>6.0762196509999997</v>
      </c>
      <c r="AG132" s="781"/>
      <c r="AH132" s="781"/>
      <c r="AI132" s="781"/>
      <c r="AJ132" s="782"/>
      <c r="AK132" s="783">
        <v>9.4886494670000001</v>
      </c>
      <c r="AL132" s="781"/>
      <c r="AM132" s="781"/>
      <c r="AN132" s="781"/>
      <c r="AO132" s="782"/>
      <c r="AP132" s="784"/>
      <c r="AQ132" s="785"/>
      <c r="AR132" s="785"/>
      <c r="AS132" s="785"/>
      <c r="AT132" s="786"/>
      <c r="AU132" s="253"/>
      <c r="AV132" s="229"/>
      <c r="AW132" s="229"/>
      <c r="AX132" s="229"/>
      <c r="AY132" s="229"/>
      <c r="AZ132" s="229"/>
      <c r="BA132" s="229"/>
      <c r="BB132" s="229"/>
      <c r="BC132" s="229"/>
      <c r="BD132" s="229"/>
      <c r="BE132" s="229"/>
      <c r="BF132" s="229"/>
      <c r="BG132" s="229"/>
      <c r="BH132" s="229"/>
      <c r="BI132" s="229"/>
      <c r="BJ132" s="229"/>
      <c r="BK132" s="229"/>
      <c r="BL132" s="229"/>
      <c r="BM132" s="229"/>
      <c r="BN132" s="229"/>
      <c r="BO132" s="229"/>
      <c r="BP132" s="229"/>
      <c r="BQ132" s="229"/>
      <c r="BR132" s="229"/>
      <c r="BS132" s="230"/>
      <c r="BT132" s="229"/>
      <c r="BU132" s="229"/>
      <c r="BV132" s="229"/>
      <c r="BW132" s="229"/>
      <c r="BX132" s="229"/>
      <c r="BY132" s="229"/>
      <c r="BZ132" s="229"/>
      <c r="CA132" s="252"/>
      <c r="CB132" s="252"/>
      <c r="CC132" s="252"/>
      <c r="CD132" s="252"/>
      <c r="CE132" s="252"/>
      <c r="CF132" s="252"/>
      <c r="CG132" s="252"/>
      <c r="CH132" s="252"/>
      <c r="CI132" s="252"/>
      <c r="CJ132" s="252"/>
      <c r="CK132" s="252"/>
      <c r="CL132" s="252"/>
      <c r="CM132" s="252"/>
      <c r="CN132" s="252"/>
      <c r="CO132" s="252"/>
      <c r="CP132" s="252"/>
      <c r="CQ132" s="252"/>
      <c r="CR132" s="252"/>
      <c r="CS132" s="252"/>
      <c r="CT132" s="252"/>
      <c r="CU132" s="252"/>
      <c r="CV132" s="252"/>
      <c r="CW132" s="252"/>
      <c r="CX132" s="252"/>
      <c r="CY132" s="252"/>
      <c r="CZ132" s="252"/>
      <c r="DA132" s="252"/>
      <c r="DB132" s="252"/>
      <c r="DC132" s="252"/>
      <c r="DD132" s="252"/>
      <c r="DE132" s="252"/>
      <c r="DF132" s="252"/>
      <c r="DG132" s="252"/>
      <c r="DH132" s="252"/>
      <c r="DI132" s="252"/>
      <c r="DJ132" s="252"/>
      <c r="DK132" s="252"/>
      <c r="DL132" s="252"/>
      <c r="DM132" s="252"/>
      <c r="DN132" s="252"/>
      <c r="DO132" s="252"/>
      <c r="DP132" s="229"/>
      <c r="DQ132" s="229"/>
      <c r="DR132" s="229"/>
      <c r="DS132" s="229"/>
      <c r="DT132" s="229"/>
      <c r="DU132" s="229"/>
      <c r="DV132" s="229"/>
      <c r="DW132" s="229"/>
      <c r="DX132" s="229"/>
      <c r="DY132" s="229"/>
      <c r="DZ132" s="229"/>
    </row>
    <row r="133" spans="1:131" s="226" customFormat="1" ht="26.25" customHeight="1" thickBot="1" x14ac:dyDescent="0.2">
      <c r="A133" s="776"/>
      <c r="B133" s="777"/>
      <c r="C133" s="777"/>
      <c r="D133" s="777"/>
      <c r="E133" s="777"/>
      <c r="F133" s="777"/>
      <c r="G133" s="777"/>
      <c r="H133" s="777"/>
      <c r="I133" s="777"/>
      <c r="J133" s="777"/>
      <c r="K133" s="777"/>
      <c r="L133" s="777"/>
      <c r="M133" s="777"/>
      <c r="N133" s="777"/>
      <c r="O133" s="777"/>
      <c r="P133" s="777"/>
      <c r="Q133" s="777"/>
      <c r="R133" s="777"/>
      <c r="S133" s="777"/>
      <c r="T133" s="777"/>
      <c r="U133" s="777"/>
      <c r="V133" s="757" t="s">
        <v>501</v>
      </c>
      <c r="W133" s="757"/>
      <c r="X133" s="757"/>
      <c r="Y133" s="757"/>
      <c r="Z133" s="758"/>
      <c r="AA133" s="759">
        <v>8.4</v>
      </c>
      <c r="AB133" s="760"/>
      <c r="AC133" s="760"/>
      <c r="AD133" s="760"/>
      <c r="AE133" s="761"/>
      <c r="AF133" s="759">
        <v>7.2</v>
      </c>
      <c r="AG133" s="760"/>
      <c r="AH133" s="760"/>
      <c r="AI133" s="760"/>
      <c r="AJ133" s="761"/>
      <c r="AK133" s="759">
        <v>7.4</v>
      </c>
      <c r="AL133" s="760"/>
      <c r="AM133" s="760"/>
      <c r="AN133" s="760"/>
      <c r="AO133" s="761"/>
      <c r="AP133" s="762"/>
      <c r="AQ133" s="763"/>
      <c r="AR133" s="763"/>
      <c r="AS133" s="763"/>
      <c r="AT133" s="764"/>
      <c r="AU133" s="229"/>
      <c r="AV133" s="229"/>
      <c r="AW133" s="229"/>
      <c r="AX133" s="229"/>
      <c r="AY133" s="229"/>
      <c r="AZ133" s="229"/>
      <c r="BA133" s="229"/>
      <c r="BB133" s="229"/>
      <c r="BC133" s="229"/>
      <c r="BD133" s="229"/>
      <c r="BE133" s="229"/>
      <c r="BF133" s="229"/>
      <c r="BG133" s="229"/>
      <c r="BH133" s="229"/>
      <c r="BI133" s="229"/>
      <c r="BJ133" s="229"/>
      <c r="BK133" s="229"/>
      <c r="BL133" s="229"/>
      <c r="BM133" s="229"/>
      <c r="BN133" s="252"/>
      <c r="BO133" s="252"/>
      <c r="BP133" s="252"/>
      <c r="BQ133" s="252"/>
      <c r="BR133" s="252"/>
      <c r="BS133" s="252"/>
      <c r="BT133" s="252"/>
      <c r="BU133" s="252"/>
      <c r="BV133" s="252"/>
      <c r="BW133" s="252"/>
      <c r="BX133" s="252"/>
      <c r="BY133" s="252"/>
      <c r="BZ133" s="252"/>
      <c r="CA133" s="252"/>
      <c r="CB133" s="252"/>
      <c r="CC133" s="252"/>
      <c r="CD133" s="252"/>
      <c r="CE133" s="252"/>
      <c r="CF133" s="252"/>
      <c r="CG133" s="252"/>
      <c r="CH133" s="252"/>
      <c r="CI133" s="252"/>
      <c r="CJ133" s="252"/>
      <c r="CK133" s="252"/>
      <c r="CL133" s="252"/>
      <c r="CM133" s="252"/>
      <c r="CN133" s="252"/>
      <c r="CO133" s="252"/>
      <c r="CP133" s="252"/>
      <c r="CQ133" s="252"/>
      <c r="CR133" s="252"/>
      <c r="CS133" s="252"/>
      <c r="CT133" s="252"/>
      <c r="CU133" s="252"/>
      <c r="CV133" s="252"/>
      <c r="CW133" s="252"/>
      <c r="CX133" s="252"/>
      <c r="CY133" s="252"/>
      <c r="CZ133" s="252"/>
      <c r="DA133" s="252"/>
      <c r="DB133" s="252"/>
      <c r="DC133" s="252"/>
      <c r="DD133" s="252"/>
      <c r="DE133" s="252"/>
      <c r="DF133" s="252"/>
      <c r="DG133" s="252"/>
      <c r="DH133" s="252"/>
      <c r="DI133" s="252"/>
      <c r="DJ133" s="252"/>
      <c r="DK133" s="252"/>
      <c r="DL133" s="252"/>
      <c r="DM133" s="252"/>
      <c r="DN133" s="252"/>
      <c r="DO133" s="252"/>
      <c r="DP133" s="229"/>
      <c r="DQ133" s="229"/>
      <c r="DR133" s="229"/>
      <c r="DS133" s="229"/>
      <c r="DT133" s="229"/>
      <c r="DU133" s="229"/>
      <c r="DV133" s="229"/>
      <c r="DW133" s="229"/>
      <c r="DX133" s="229"/>
      <c r="DY133" s="229"/>
      <c r="DZ133" s="229"/>
    </row>
    <row r="134" spans="1:131" ht="11.25" customHeight="1" x14ac:dyDescent="0.15">
      <c r="A134" s="254"/>
      <c r="B134" s="254"/>
      <c r="C134" s="254"/>
      <c r="D134" s="254"/>
      <c r="E134" s="254"/>
      <c r="F134" s="254"/>
      <c r="G134" s="254"/>
      <c r="H134" s="254"/>
      <c r="I134" s="254"/>
      <c r="J134" s="254"/>
      <c r="K134" s="254"/>
      <c r="L134" s="254"/>
      <c r="M134" s="254"/>
      <c r="N134" s="254"/>
      <c r="O134" s="254"/>
      <c r="P134" s="254"/>
      <c r="Q134" s="254"/>
      <c r="R134" s="254"/>
      <c r="S134" s="254"/>
      <c r="T134" s="254"/>
      <c r="U134" s="254"/>
      <c r="V134" s="254"/>
      <c r="W134" s="254"/>
      <c r="X134" s="254"/>
      <c r="Y134" s="254"/>
      <c r="Z134" s="254"/>
      <c r="AA134" s="254"/>
      <c r="AB134" s="254"/>
      <c r="AC134" s="254"/>
      <c r="AD134" s="254"/>
      <c r="AE134" s="254"/>
      <c r="AF134" s="254"/>
      <c r="AG134" s="254"/>
      <c r="AH134" s="254"/>
      <c r="AI134" s="254"/>
      <c r="AJ134" s="254"/>
      <c r="AK134" s="254"/>
      <c r="AL134" s="254"/>
      <c r="AM134" s="254"/>
      <c r="AN134" s="254"/>
      <c r="AO134" s="254"/>
      <c r="AP134" s="254"/>
      <c r="AQ134" s="254"/>
      <c r="AR134" s="254"/>
      <c r="AS134" s="254"/>
      <c r="AT134" s="254"/>
      <c r="AU134" s="229"/>
      <c r="AV134" s="229"/>
      <c r="AW134" s="229"/>
      <c r="AX134" s="229"/>
      <c r="AY134" s="229"/>
      <c r="AZ134" s="229"/>
      <c r="BA134" s="229"/>
      <c r="BB134" s="229"/>
      <c r="BC134" s="229"/>
      <c r="BD134" s="229"/>
      <c r="BE134" s="229"/>
      <c r="BF134" s="229"/>
      <c r="BG134" s="229"/>
      <c r="BH134" s="229"/>
      <c r="BI134" s="229"/>
      <c r="BJ134" s="229"/>
      <c r="BK134" s="229"/>
      <c r="BL134" s="229"/>
      <c r="BM134" s="229"/>
      <c r="BN134" s="252"/>
      <c r="BO134" s="252"/>
      <c r="BP134" s="252"/>
      <c r="BQ134" s="252"/>
      <c r="BR134" s="252"/>
      <c r="BS134" s="252"/>
      <c r="BT134" s="252"/>
      <c r="BU134" s="252"/>
      <c r="BV134" s="252"/>
      <c r="BW134" s="252"/>
      <c r="BX134" s="252"/>
      <c r="BY134" s="252"/>
      <c r="BZ134" s="252"/>
      <c r="CA134" s="252"/>
      <c r="CB134" s="252"/>
      <c r="CC134" s="252"/>
      <c r="CD134" s="252"/>
      <c r="CE134" s="252"/>
      <c r="CF134" s="252"/>
      <c r="CG134" s="252"/>
      <c r="CH134" s="252"/>
      <c r="CI134" s="252"/>
      <c r="CJ134" s="252"/>
      <c r="CK134" s="252"/>
      <c r="CL134" s="252"/>
      <c r="CM134" s="252"/>
      <c r="CN134" s="252"/>
      <c r="CO134" s="252"/>
      <c r="CP134" s="252"/>
      <c r="CQ134" s="252"/>
      <c r="CR134" s="252"/>
      <c r="CS134" s="252"/>
      <c r="CT134" s="252"/>
      <c r="CU134" s="252"/>
      <c r="CV134" s="252"/>
      <c r="CW134" s="252"/>
      <c r="CX134" s="252"/>
      <c r="CY134" s="252"/>
      <c r="CZ134" s="252"/>
      <c r="DA134" s="252"/>
      <c r="DB134" s="252"/>
      <c r="DC134" s="252"/>
      <c r="DD134" s="252"/>
      <c r="DE134" s="252"/>
      <c r="DF134" s="252"/>
      <c r="DG134" s="252"/>
      <c r="DH134" s="252"/>
      <c r="DI134" s="252"/>
      <c r="DJ134" s="252"/>
      <c r="DK134" s="252"/>
      <c r="DL134" s="252"/>
      <c r="DM134" s="252"/>
      <c r="DN134" s="252"/>
      <c r="DO134" s="252"/>
      <c r="DP134" s="229"/>
      <c r="DQ134" s="229"/>
      <c r="DR134" s="229"/>
      <c r="DS134" s="229"/>
      <c r="DT134" s="229"/>
      <c r="DU134" s="229"/>
      <c r="DV134" s="229"/>
      <c r="DW134" s="229"/>
      <c r="DX134" s="229"/>
      <c r="DY134" s="229"/>
      <c r="DZ134" s="229"/>
      <c r="EA134" s="226"/>
    </row>
    <row r="135" spans="1:131" ht="14.25" hidden="1" x14ac:dyDescent="0.15">
      <c r="AU135" s="254"/>
      <c r="AV135" s="254"/>
      <c r="AW135" s="254"/>
      <c r="AX135" s="254"/>
      <c r="AY135" s="254"/>
      <c r="AZ135" s="254"/>
      <c r="BA135" s="254"/>
      <c r="BB135" s="254"/>
      <c r="BC135" s="254"/>
      <c r="BD135" s="254"/>
      <c r="BE135" s="254"/>
      <c r="BF135" s="254"/>
      <c r="BG135" s="254"/>
      <c r="BH135" s="254"/>
      <c r="BI135" s="254"/>
      <c r="BJ135" s="254"/>
      <c r="BK135" s="254"/>
      <c r="BL135" s="254"/>
      <c r="BM135" s="254"/>
      <c r="BN135" s="254"/>
      <c r="BO135" s="254"/>
      <c r="BP135" s="254"/>
      <c r="BQ135" s="254"/>
      <c r="BR135" s="254"/>
      <c r="BS135" s="254"/>
      <c r="BT135" s="254"/>
      <c r="BU135" s="254"/>
      <c r="BV135" s="254"/>
      <c r="BW135" s="254"/>
      <c r="BX135" s="254"/>
      <c r="BY135" s="254"/>
      <c r="BZ135" s="254"/>
      <c r="CA135" s="254"/>
      <c r="CB135" s="254"/>
      <c r="CC135" s="254"/>
      <c r="CD135" s="254"/>
      <c r="CE135" s="254"/>
      <c r="CF135" s="254"/>
      <c r="CG135" s="254"/>
      <c r="CH135" s="254"/>
      <c r="CI135" s="254"/>
      <c r="CJ135" s="254"/>
      <c r="CK135" s="254"/>
      <c r="CL135" s="254"/>
      <c r="CM135" s="254"/>
      <c r="CN135" s="254"/>
      <c r="CO135" s="254"/>
      <c r="CP135" s="254"/>
      <c r="CQ135" s="254"/>
      <c r="CR135" s="254"/>
      <c r="CS135" s="254"/>
      <c r="CT135" s="254"/>
      <c r="CU135" s="254"/>
      <c r="CV135" s="254"/>
      <c r="CW135" s="254"/>
      <c r="CX135" s="254"/>
      <c r="CY135" s="254"/>
      <c r="CZ135" s="254"/>
      <c r="DA135" s="254"/>
      <c r="DB135" s="254"/>
      <c r="DC135" s="254"/>
      <c r="DD135" s="254"/>
      <c r="DE135" s="254"/>
      <c r="DF135" s="254"/>
      <c r="DG135" s="254"/>
      <c r="DH135" s="254"/>
      <c r="DI135" s="254"/>
      <c r="DJ135" s="254"/>
      <c r="DK135" s="254"/>
      <c r="DL135" s="254"/>
      <c r="DM135" s="254"/>
      <c r="DN135" s="254"/>
      <c r="DO135" s="254"/>
      <c r="DP135" s="254"/>
      <c r="DQ135" s="254"/>
      <c r="DR135" s="254"/>
      <c r="DS135" s="254"/>
      <c r="DT135" s="254"/>
      <c r="DU135" s="254"/>
      <c r="DV135" s="254"/>
      <c r="DW135" s="254"/>
      <c r="DX135" s="254"/>
      <c r="DY135" s="254"/>
      <c r="DZ135" s="254"/>
    </row>
  </sheetData>
  <sheetProtection algorithmName="SHA-512" hashValue="7X8crLw7BnyfiKecDBJbrgngPldm+fd9vGiDAFv3FYPpnEOwSKFKJQSufvLIKoZTCCSeTuEAbeOHVPvnRk2CJQ==" saltValue="YPyox3mY4WQCwsTv9DMv3w=="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05"/>
  <sheetViews>
    <sheetView showGridLines="0" view="pageBreakPreview" topLeftCell="Q1" zoomScale="80" zoomScaleNormal="85" zoomScaleSheetLayoutView="80" workbookViewId="0">
      <selection activeCell="AW26" sqref="AW26"/>
    </sheetView>
  </sheetViews>
  <sheetFormatPr defaultColWidth="0" defaultRowHeight="13.5" customHeight="1" zeroHeight="1" x14ac:dyDescent="0.15"/>
  <cols>
    <col min="1" max="120" width="2.75" style="256" customWidth="1"/>
    <col min="121" max="121" width="0" style="255" hidden="1" customWidth="1"/>
    <col min="122" max="16384" width="9" style="255" hidden="1"/>
  </cols>
  <sheetData>
    <row r="1" spans="1:120"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5"/>
    </row>
    <row r="17" spans="119:120" x14ac:dyDescent="0.15">
      <c r="DP17" s="255"/>
    </row>
    <row r="18" spans="119:120" x14ac:dyDescent="0.15"/>
    <row r="19" spans="119:120" x14ac:dyDescent="0.15"/>
    <row r="20" spans="119:120" x14ac:dyDescent="0.15">
      <c r="DO20" s="255"/>
      <c r="DP20" s="255"/>
    </row>
    <row r="21" spans="119:120" x14ac:dyDescent="0.15">
      <c r="DP21" s="255"/>
    </row>
    <row r="22" spans="119:120" x14ac:dyDescent="0.15"/>
    <row r="23" spans="119:120" x14ac:dyDescent="0.15">
      <c r="DO23" s="255"/>
      <c r="DP23" s="255"/>
    </row>
    <row r="24" spans="119:120" x14ac:dyDescent="0.15">
      <c r="DP24" s="255"/>
    </row>
    <row r="25" spans="119:120" x14ac:dyDescent="0.15">
      <c r="DP25" s="255"/>
    </row>
    <row r="26" spans="119:120" x14ac:dyDescent="0.15">
      <c r="DO26" s="255"/>
      <c r="DP26" s="255"/>
    </row>
    <row r="27" spans="119:120" x14ac:dyDescent="0.15"/>
    <row r="28" spans="119:120" x14ac:dyDescent="0.15">
      <c r="DO28" s="255"/>
      <c r="DP28" s="255"/>
    </row>
    <row r="29" spans="119:120" x14ac:dyDescent="0.15">
      <c r="DP29" s="255"/>
    </row>
    <row r="30" spans="119:120" x14ac:dyDescent="0.15"/>
    <row r="31" spans="119:120" x14ac:dyDescent="0.15">
      <c r="DO31" s="255"/>
      <c r="DP31" s="255"/>
    </row>
    <row r="32" spans="119:120" x14ac:dyDescent="0.15"/>
    <row r="33" spans="98:120" x14ac:dyDescent="0.15">
      <c r="DO33" s="255"/>
      <c r="DP33" s="255"/>
    </row>
    <row r="34" spans="98:120" x14ac:dyDescent="0.15">
      <c r="DM34" s="255"/>
    </row>
    <row r="35" spans="98:120" x14ac:dyDescent="0.15">
      <c r="CT35" s="255"/>
      <c r="CU35" s="255"/>
      <c r="CV35" s="255"/>
      <c r="CY35" s="255"/>
      <c r="CZ35" s="255"/>
      <c r="DA35" s="255"/>
      <c r="DD35" s="255"/>
      <c r="DE35" s="255"/>
      <c r="DF35" s="255"/>
      <c r="DI35" s="255"/>
      <c r="DJ35" s="255"/>
      <c r="DK35" s="255"/>
      <c r="DM35" s="255"/>
      <c r="DN35" s="255"/>
      <c r="DO35" s="255"/>
      <c r="DP35" s="255"/>
    </row>
    <row r="36" spans="98:120" x14ac:dyDescent="0.15"/>
    <row r="37" spans="98:120" x14ac:dyDescent="0.15">
      <c r="CW37" s="255"/>
      <c r="DB37" s="255"/>
      <c r="DG37" s="255"/>
      <c r="DL37" s="255"/>
      <c r="DP37" s="255"/>
    </row>
    <row r="38" spans="98:120" x14ac:dyDescent="0.15">
      <c r="CT38" s="255"/>
      <c r="CU38" s="255"/>
      <c r="CV38" s="255"/>
      <c r="CW38" s="255"/>
      <c r="CY38" s="255"/>
      <c r="CZ38" s="255"/>
      <c r="DA38" s="255"/>
      <c r="DB38" s="255"/>
      <c r="DD38" s="255"/>
      <c r="DE38" s="255"/>
      <c r="DF38" s="255"/>
      <c r="DG38" s="255"/>
      <c r="DI38" s="255"/>
      <c r="DJ38" s="255"/>
      <c r="DK38" s="255"/>
      <c r="DL38" s="255"/>
      <c r="DN38" s="255"/>
      <c r="DO38" s="255"/>
      <c r="DP38" s="255"/>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5"/>
      <c r="DO49" s="255"/>
      <c r="DP49" s="255"/>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5"/>
      <c r="CS63" s="255"/>
      <c r="CX63" s="255"/>
      <c r="DC63" s="255"/>
      <c r="DH63" s="255"/>
    </row>
    <row r="64" spans="22:120" x14ac:dyDescent="0.15">
      <c r="V64" s="255"/>
    </row>
    <row r="65" spans="15:120" x14ac:dyDescent="0.15">
      <c r="X65" s="255"/>
      <c r="Z65" s="255"/>
      <c r="AA65" s="255"/>
      <c r="AB65" s="255"/>
      <c r="AC65" s="255"/>
      <c r="AD65" s="255"/>
      <c r="AE65" s="255"/>
      <c r="AF65" s="255"/>
      <c r="AG65" s="255"/>
      <c r="AH65" s="255"/>
      <c r="AI65" s="255"/>
      <c r="AJ65" s="255"/>
      <c r="AK65" s="255"/>
      <c r="AL65" s="255"/>
      <c r="AM65" s="255"/>
      <c r="AN65" s="255"/>
      <c r="AO65" s="255"/>
      <c r="AP65" s="255"/>
      <c r="AQ65" s="255"/>
      <c r="AR65" s="255"/>
      <c r="AS65" s="255"/>
      <c r="AT65" s="255"/>
      <c r="AU65" s="255"/>
      <c r="AV65" s="255"/>
      <c r="AW65" s="255"/>
      <c r="AX65" s="255"/>
      <c r="AY65" s="255"/>
      <c r="AZ65" s="255"/>
      <c r="BA65" s="255"/>
      <c r="BB65" s="255"/>
      <c r="BC65" s="255"/>
      <c r="BD65" s="255"/>
      <c r="BE65" s="255"/>
      <c r="BF65" s="255"/>
      <c r="BG65" s="255"/>
      <c r="BH65" s="255"/>
      <c r="BI65" s="255"/>
      <c r="BJ65" s="255"/>
      <c r="BK65" s="255"/>
      <c r="BL65" s="255"/>
      <c r="BM65" s="255"/>
      <c r="BN65" s="255"/>
      <c r="BO65" s="255"/>
      <c r="BP65" s="255"/>
      <c r="BQ65" s="255"/>
      <c r="BR65" s="255"/>
      <c r="BS65" s="255"/>
      <c r="BT65" s="255"/>
      <c r="BU65" s="255"/>
      <c r="BV65" s="255"/>
      <c r="BW65" s="255"/>
      <c r="BX65" s="255"/>
      <c r="BY65" s="255"/>
      <c r="BZ65" s="255"/>
      <c r="CA65" s="255"/>
      <c r="CB65" s="255"/>
      <c r="CC65" s="255"/>
      <c r="CD65" s="255"/>
      <c r="CE65" s="255"/>
      <c r="CF65" s="255"/>
      <c r="CG65" s="255"/>
      <c r="CH65" s="255"/>
      <c r="CI65" s="255"/>
      <c r="CJ65" s="255"/>
      <c r="CK65" s="255"/>
      <c r="CL65" s="255"/>
      <c r="CM65" s="255"/>
      <c r="CN65" s="255"/>
      <c r="CO65" s="255"/>
      <c r="CP65" s="255"/>
      <c r="CQ65" s="255"/>
      <c r="CR65" s="255"/>
      <c r="CU65" s="255"/>
      <c r="CZ65" s="255"/>
      <c r="DE65" s="255"/>
      <c r="DJ65" s="255"/>
    </row>
    <row r="66" spans="15:120" x14ac:dyDescent="0.15">
      <c r="Q66" s="255"/>
      <c r="S66" s="255"/>
      <c r="U66" s="255"/>
      <c r="DM66" s="255"/>
    </row>
    <row r="67" spans="15:120" x14ac:dyDescent="0.15">
      <c r="O67" s="255"/>
      <c r="P67" s="255"/>
      <c r="R67" s="255"/>
      <c r="T67" s="255"/>
      <c r="Y67" s="255"/>
      <c r="CT67" s="255"/>
      <c r="CV67" s="255"/>
      <c r="CW67" s="255"/>
      <c r="CY67" s="255"/>
      <c r="DA67" s="255"/>
      <c r="DB67" s="255"/>
      <c r="DD67" s="255"/>
      <c r="DF67" s="255"/>
      <c r="DG67" s="255"/>
      <c r="DI67" s="255"/>
      <c r="DK67" s="255"/>
      <c r="DL67" s="255"/>
      <c r="DN67" s="255"/>
      <c r="DO67" s="255"/>
      <c r="DP67" s="255"/>
    </row>
    <row r="68" spans="15:120" x14ac:dyDescent="0.15"/>
    <row r="69" spans="15:120" x14ac:dyDescent="0.15"/>
    <row r="70" spans="15:120" x14ac:dyDescent="0.15"/>
    <row r="71" spans="15:120" x14ac:dyDescent="0.15"/>
    <row r="72" spans="15:120" x14ac:dyDescent="0.15">
      <c r="DP72" s="255"/>
    </row>
    <row r="73" spans="15:120" x14ac:dyDescent="0.15">
      <c r="DP73" s="255"/>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5"/>
      <c r="CX96" s="255"/>
      <c r="DC96" s="255"/>
      <c r="DH96" s="255"/>
    </row>
    <row r="97" spans="24:120" x14ac:dyDescent="0.15">
      <c r="CS97" s="255"/>
      <c r="CX97" s="255"/>
      <c r="DC97" s="255"/>
      <c r="DH97" s="255"/>
      <c r="DP97" s="256" t="s">
        <v>502</v>
      </c>
    </row>
    <row r="98" spans="24:120" hidden="1" x14ac:dyDescent="0.15">
      <c r="CS98" s="255"/>
      <c r="CX98" s="255"/>
      <c r="DC98" s="255"/>
      <c r="DH98" s="255"/>
    </row>
    <row r="99" spans="24:120" hidden="1" x14ac:dyDescent="0.15">
      <c r="CS99" s="255"/>
      <c r="CX99" s="255"/>
      <c r="DC99" s="255"/>
      <c r="DH99" s="255"/>
    </row>
    <row r="101" spans="24:120" ht="12" hidden="1" customHeight="1" x14ac:dyDescent="0.15">
      <c r="X101" s="255"/>
      <c r="Y101" s="255"/>
      <c r="Z101" s="255"/>
      <c r="AA101" s="255"/>
      <c r="AB101" s="255"/>
      <c r="AC101" s="255"/>
      <c r="AD101" s="255"/>
      <c r="AE101" s="255"/>
      <c r="AF101" s="255"/>
      <c r="AG101" s="255"/>
      <c r="AH101" s="255"/>
      <c r="AI101" s="255"/>
      <c r="AJ101" s="255"/>
      <c r="AK101" s="255"/>
      <c r="AL101" s="255"/>
      <c r="AM101" s="255"/>
      <c r="AN101" s="255"/>
      <c r="AO101" s="255"/>
      <c r="AP101" s="255"/>
      <c r="AQ101" s="255"/>
      <c r="AR101" s="255"/>
      <c r="AS101" s="255"/>
      <c r="AT101" s="255"/>
      <c r="AU101" s="255"/>
      <c r="AV101" s="255"/>
      <c r="AW101" s="255"/>
      <c r="AX101" s="255"/>
      <c r="AY101" s="255"/>
      <c r="AZ101" s="255"/>
      <c r="BA101" s="255"/>
      <c r="BB101" s="255"/>
      <c r="BC101" s="255"/>
      <c r="BD101" s="255"/>
      <c r="BE101" s="255"/>
      <c r="BF101" s="255"/>
      <c r="BG101" s="255"/>
      <c r="BH101" s="255"/>
      <c r="BI101" s="255"/>
      <c r="BJ101" s="255"/>
      <c r="BK101" s="255"/>
      <c r="BL101" s="255"/>
      <c r="BM101" s="255"/>
      <c r="BN101" s="255"/>
      <c r="BO101" s="255"/>
      <c r="BP101" s="255"/>
      <c r="BQ101" s="255"/>
      <c r="BR101" s="255"/>
      <c r="BS101" s="255"/>
      <c r="BT101" s="255"/>
      <c r="BU101" s="255"/>
      <c r="BV101" s="255"/>
      <c r="BW101" s="255"/>
      <c r="BX101" s="255"/>
      <c r="BY101" s="255"/>
      <c r="BZ101" s="255"/>
      <c r="CA101" s="255"/>
      <c r="CB101" s="255"/>
      <c r="CC101" s="255"/>
      <c r="CD101" s="255"/>
      <c r="CE101" s="255"/>
      <c r="CF101" s="255"/>
      <c r="CG101" s="255"/>
      <c r="CH101" s="255"/>
      <c r="CI101" s="255"/>
      <c r="CJ101" s="255"/>
      <c r="CK101" s="255"/>
      <c r="CL101" s="255"/>
      <c r="CM101" s="255"/>
      <c r="CN101" s="255"/>
      <c r="CO101" s="255"/>
      <c r="CP101" s="255"/>
      <c r="CQ101" s="255"/>
      <c r="CR101" s="255"/>
      <c r="CU101" s="255"/>
      <c r="CZ101" s="255"/>
      <c r="DE101" s="255"/>
      <c r="DJ101" s="255"/>
    </row>
    <row r="102" spans="24:120" ht="1.5" hidden="1" customHeight="1" x14ac:dyDescent="0.15">
      <c r="CU102" s="255"/>
      <c r="CZ102" s="255"/>
      <c r="DE102" s="255"/>
      <c r="DJ102" s="255"/>
      <c r="DM102" s="255"/>
    </row>
    <row r="103" spans="24:120" hidden="1" x14ac:dyDescent="0.15">
      <c r="CT103" s="255"/>
      <c r="CV103" s="255"/>
      <c r="CW103" s="255"/>
      <c r="CY103" s="255"/>
      <c r="DA103" s="255"/>
      <c r="DB103" s="255"/>
      <c r="DD103" s="255"/>
      <c r="DF103" s="255"/>
      <c r="DG103" s="255"/>
      <c r="DI103" s="255"/>
      <c r="DK103" s="255"/>
      <c r="DL103" s="255"/>
      <c r="DM103" s="255"/>
      <c r="DN103" s="255"/>
      <c r="DO103" s="255"/>
      <c r="DP103" s="255"/>
    </row>
    <row r="104" spans="24:120" hidden="1" x14ac:dyDescent="0.15">
      <c r="CV104" s="255"/>
      <c r="CW104" s="255"/>
      <c r="DA104" s="255"/>
      <c r="DB104" s="255"/>
      <c r="DF104" s="255"/>
      <c r="DG104" s="255"/>
      <c r="DK104" s="255"/>
      <c r="DL104" s="255"/>
      <c r="DN104" s="255"/>
      <c r="DO104" s="255"/>
      <c r="DP104" s="255"/>
    </row>
    <row r="105" spans="24:120" ht="12.75" hidden="1" customHeight="1" x14ac:dyDescent="0.15"/>
  </sheetData>
  <sheetProtection algorithmName="SHA-512" hashValue="VUy6uFCrPXN8Fz9hRpcofz18QWG7aW5lT2uKD2Vbbkj+oYSlKL67MtGbKeg7h6JQ8Xo6F5LZJ8kY68l+j5ZKKg==" saltValue="aGzshbSUFlvAs0qCeJuHHw==" spinCount="100000" sheet="1" objects="1" scenarios="1"/>
  <dataConsolidate/>
  <phoneticPr fontId="2"/>
  <printOptions horizontalCentered="1" verticalCentered="1"/>
  <pageMargins left="0" right="0" top="0" bottom="0" header="0" footer="0"/>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95"/>
  <sheetViews>
    <sheetView showGridLines="0" topLeftCell="A24" zoomScale="70" zoomScaleNormal="70" zoomScaleSheetLayoutView="55" workbookViewId="0"/>
  </sheetViews>
  <sheetFormatPr defaultColWidth="0" defaultRowHeight="13.5" customHeight="1" zeroHeight="1" x14ac:dyDescent="0.15"/>
  <cols>
    <col min="1" max="116" width="2.625" style="256" customWidth="1"/>
    <col min="117" max="16384" width="9" style="255" hidden="1"/>
  </cols>
  <sheetData>
    <row r="1" spans="2:116"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row>
    <row r="2" spans="2:116" x14ac:dyDescent="0.15"/>
    <row r="3" spans="2:116" x14ac:dyDescent="0.15"/>
    <row r="4" spans="2:116" x14ac:dyDescent="0.15">
      <c r="R4" s="255"/>
      <c r="S4" s="255"/>
      <c r="T4" s="255"/>
      <c r="U4" s="255"/>
      <c r="V4" s="255"/>
      <c r="W4" s="255"/>
      <c r="X4" s="255"/>
      <c r="Y4" s="255"/>
      <c r="Z4" s="255"/>
      <c r="AA4" s="255"/>
      <c r="AB4" s="255"/>
      <c r="AC4" s="255"/>
      <c r="AD4" s="255"/>
      <c r="AE4" s="255"/>
      <c r="AF4" s="255"/>
      <c r="AG4" s="255"/>
      <c r="AH4" s="255"/>
      <c r="AI4" s="255"/>
      <c r="AJ4" s="255"/>
      <c r="AK4" s="255"/>
      <c r="AL4" s="255"/>
      <c r="AM4" s="255"/>
      <c r="AN4" s="255"/>
      <c r="AO4" s="255"/>
      <c r="AP4" s="255"/>
      <c r="AQ4" s="255"/>
      <c r="AR4" s="255"/>
      <c r="AS4" s="255"/>
      <c r="AT4" s="255"/>
      <c r="AU4" s="255"/>
      <c r="AV4" s="255"/>
      <c r="AW4" s="255"/>
      <c r="AX4" s="255"/>
      <c r="AY4" s="255"/>
      <c r="AZ4" s="255"/>
      <c r="BA4" s="255"/>
      <c r="BB4" s="255"/>
      <c r="BC4" s="255"/>
      <c r="BD4" s="255"/>
      <c r="BE4" s="255"/>
      <c r="BF4" s="255"/>
      <c r="BG4" s="255"/>
      <c r="BH4" s="255"/>
      <c r="BI4" s="255"/>
      <c r="BJ4" s="255"/>
      <c r="BK4" s="255"/>
      <c r="BL4" s="255"/>
      <c r="BM4" s="255"/>
      <c r="BN4" s="255"/>
      <c r="BO4" s="255"/>
      <c r="BP4" s="255"/>
      <c r="BQ4" s="255"/>
      <c r="BR4" s="255"/>
      <c r="BS4" s="255"/>
      <c r="BT4" s="255"/>
      <c r="BU4" s="255"/>
      <c r="BV4" s="255"/>
      <c r="BW4" s="255"/>
      <c r="BX4" s="255"/>
      <c r="BY4" s="255"/>
      <c r="BZ4" s="255"/>
      <c r="CA4" s="255"/>
      <c r="CB4" s="255"/>
      <c r="CC4" s="255"/>
      <c r="CD4" s="255"/>
      <c r="CE4" s="255"/>
      <c r="CF4" s="255"/>
      <c r="CG4" s="255"/>
      <c r="CH4" s="255"/>
      <c r="CI4" s="255"/>
      <c r="CJ4" s="255"/>
      <c r="CK4" s="255"/>
      <c r="CL4" s="255"/>
      <c r="CM4" s="255"/>
      <c r="CN4" s="255"/>
      <c r="CO4" s="255"/>
      <c r="CP4" s="255"/>
      <c r="CQ4" s="255"/>
      <c r="CR4" s="255"/>
      <c r="CS4" s="255"/>
      <c r="CT4" s="255"/>
      <c r="CU4" s="255"/>
      <c r="CV4" s="255"/>
      <c r="CW4" s="255"/>
      <c r="CX4" s="255"/>
      <c r="CY4" s="255"/>
      <c r="CZ4" s="255"/>
      <c r="DA4" s="255"/>
      <c r="DB4" s="255"/>
      <c r="DC4" s="255"/>
      <c r="DD4" s="255"/>
      <c r="DE4" s="255"/>
      <c r="DF4" s="255"/>
      <c r="DG4" s="255"/>
      <c r="DH4" s="255"/>
      <c r="DI4" s="255"/>
      <c r="DJ4" s="255"/>
      <c r="DK4" s="255"/>
      <c r="DL4" s="255"/>
    </row>
    <row r="5" spans="2:116" x14ac:dyDescent="0.15">
      <c r="R5" s="255"/>
      <c r="S5" s="255"/>
      <c r="T5" s="255"/>
      <c r="U5" s="255"/>
      <c r="V5" s="255"/>
      <c r="W5" s="255"/>
      <c r="X5" s="255"/>
      <c r="Y5" s="255"/>
      <c r="Z5" s="255"/>
      <c r="AA5" s="255"/>
      <c r="AB5" s="255"/>
      <c r="AC5" s="255"/>
      <c r="AD5" s="255"/>
      <c r="AE5" s="255"/>
      <c r="AF5" s="255"/>
      <c r="AG5" s="255"/>
      <c r="AH5" s="255"/>
      <c r="AI5" s="255"/>
      <c r="AJ5" s="255"/>
      <c r="AK5" s="255"/>
      <c r="AL5" s="255"/>
      <c r="AM5" s="255"/>
      <c r="AN5" s="255"/>
      <c r="AO5" s="255"/>
      <c r="AP5" s="255"/>
      <c r="AQ5" s="255"/>
      <c r="AR5" s="255"/>
      <c r="AS5" s="255"/>
      <c r="AT5" s="255"/>
      <c r="AU5" s="255"/>
      <c r="AV5" s="255"/>
      <c r="AW5" s="255"/>
      <c r="AX5" s="255"/>
      <c r="AY5" s="255"/>
      <c r="AZ5" s="255"/>
      <c r="BA5" s="255"/>
      <c r="BB5" s="255"/>
      <c r="BC5" s="255"/>
      <c r="BD5" s="255"/>
      <c r="BE5" s="255"/>
      <c r="BF5" s="255"/>
      <c r="BG5" s="255"/>
      <c r="BH5" s="255"/>
      <c r="BI5" s="255"/>
      <c r="BJ5" s="255"/>
      <c r="BK5" s="255"/>
      <c r="BL5" s="255"/>
      <c r="BM5" s="255"/>
      <c r="BN5" s="255"/>
      <c r="BO5" s="255"/>
      <c r="BP5" s="255"/>
      <c r="BQ5" s="255"/>
      <c r="BR5" s="255"/>
      <c r="BS5" s="255"/>
      <c r="BT5" s="255"/>
      <c r="BU5" s="255"/>
      <c r="BV5" s="255"/>
      <c r="BW5" s="255"/>
      <c r="BX5" s="255"/>
      <c r="BY5" s="255"/>
      <c r="BZ5" s="255"/>
      <c r="CA5" s="255"/>
      <c r="CB5" s="255"/>
      <c r="CC5" s="255"/>
      <c r="CD5" s="255"/>
      <c r="CE5" s="255"/>
      <c r="CF5" s="255"/>
      <c r="CG5" s="255"/>
      <c r="CH5" s="255"/>
      <c r="CI5" s="255"/>
      <c r="CJ5" s="255"/>
      <c r="CK5" s="255"/>
      <c r="CL5" s="255"/>
      <c r="CM5" s="255"/>
      <c r="CN5" s="255"/>
      <c r="CO5" s="255"/>
      <c r="CP5" s="255"/>
      <c r="CQ5" s="255"/>
      <c r="CR5" s="255"/>
      <c r="CS5" s="255"/>
      <c r="CT5" s="255"/>
      <c r="CU5" s="255"/>
      <c r="CV5" s="255"/>
      <c r="CW5" s="255"/>
      <c r="CX5" s="255"/>
      <c r="CY5" s="255"/>
      <c r="CZ5" s="255"/>
      <c r="DA5" s="255"/>
      <c r="DB5" s="255"/>
      <c r="DC5" s="255"/>
      <c r="DD5" s="255"/>
      <c r="DE5" s="255"/>
      <c r="DF5" s="255"/>
      <c r="DG5" s="255"/>
      <c r="DH5" s="255"/>
      <c r="DI5" s="255"/>
      <c r="DJ5" s="255"/>
      <c r="DK5" s="255"/>
      <c r="DL5" s="255"/>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5"/>
      <c r="J18" s="255"/>
      <c r="K18" s="255"/>
      <c r="L18" s="255"/>
      <c r="M18" s="255"/>
      <c r="N18" s="255"/>
      <c r="O18" s="255"/>
      <c r="P18" s="255"/>
      <c r="Q18" s="255"/>
      <c r="R18" s="255"/>
      <c r="S18" s="255"/>
      <c r="T18" s="255"/>
      <c r="U18" s="255"/>
      <c r="V18" s="255"/>
      <c r="W18" s="255"/>
      <c r="X18" s="255"/>
      <c r="Y18" s="255"/>
      <c r="Z18" s="255"/>
      <c r="AA18" s="255"/>
      <c r="AB18" s="255"/>
      <c r="AC18" s="255"/>
      <c r="AD18" s="255"/>
      <c r="AE18" s="255"/>
      <c r="AF18" s="255"/>
      <c r="AG18" s="255"/>
      <c r="AH18" s="255"/>
      <c r="AI18" s="255"/>
      <c r="AJ18" s="255"/>
      <c r="AK18" s="255"/>
      <c r="AL18" s="255"/>
      <c r="AM18" s="255"/>
      <c r="AN18" s="255"/>
      <c r="AO18" s="255"/>
      <c r="AP18" s="255"/>
      <c r="AQ18" s="255"/>
      <c r="AR18" s="255"/>
      <c r="AS18" s="255"/>
      <c r="AT18" s="255"/>
      <c r="AU18" s="255"/>
      <c r="AV18" s="255"/>
      <c r="AW18" s="255"/>
      <c r="AX18" s="255"/>
      <c r="AY18" s="255"/>
      <c r="AZ18" s="255"/>
      <c r="BA18" s="255"/>
      <c r="BB18" s="255"/>
      <c r="BC18" s="255"/>
      <c r="BD18" s="255"/>
      <c r="BE18" s="255"/>
      <c r="BF18" s="255"/>
      <c r="BG18" s="255"/>
      <c r="BH18" s="255"/>
      <c r="BI18" s="255"/>
      <c r="BJ18" s="255"/>
      <c r="BK18" s="255"/>
      <c r="BL18" s="255"/>
      <c r="BM18" s="255"/>
      <c r="BN18" s="255"/>
      <c r="BO18" s="255"/>
      <c r="BP18" s="255"/>
      <c r="BQ18" s="255"/>
      <c r="BR18" s="255"/>
      <c r="BS18" s="255"/>
      <c r="BT18" s="255"/>
      <c r="BU18" s="255"/>
      <c r="BV18" s="255"/>
      <c r="BW18" s="255"/>
      <c r="BX18" s="255"/>
      <c r="BY18" s="255"/>
      <c r="BZ18" s="255"/>
      <c r="CA18" s="255"/>
      <c r="CB18" s="255"/>
      <c r="CC18" s="255"/>
      <c r="CD18" s="255"/>
      <c r="CE18" s="255"/>
      <c r="CF18" s="255"/>
      <c r="CG18" s="255"/>
      <c r="CH18" s="255"/>
      <c r="CI18" s="255"/>
      <c r="CJ18" s="255"/>
      <c r="CK18" s="255"/>
      <c r="CL18" s="255"/>
      <c r="CM18" s="255"/>
      <c r="CN18" s="255"/>
      <c r="CO18" s="255"/>
      <c r="CP18" s="255"/>
      <c r="CQ18" s="255"/>
      <c r="CR18" s="255"/>
      <c r="CS18" s="255"/>
      <c r="CT18" s="255"/>
      <c r="CU18" s="255"/>
      <c r="CV18" s="255"/>
      <c r="CW18" s="255"/>
      <c r="CX18" s="255"/>
      <c r="CY18" s="255"/>
      <c r="CZ18" s="255"/>
      <c r="DA18" s="255"/>
      <c r="DB18" s="255"/>
      <c r="DC18" s="255"/>
      <c r="DD18" s="255"/>
      <c r="DE18" s="255"/>
      <c r="DF18" s="255"/>
      <c r="DG18" s="255"/>
      <c r="DH18" s="255"/>
      <c r="DI18" s="255"/>
      <c r="DJ18" s="255"/>
      <c r="DK18" s="255"/>
      <c r="DL18" s="255"/>
    </row>
    <row r="19" spans="9:116" x14ac:dyDescent="0.15"/>
    <row r="20" spans="9:116" x14ac:dyDescent="0.15"/>
    <row r="21" spans="9:116" x14ac:dyDescent="0.15">
      <c r="DL21" s="255"/>
    </row>
    <row r="22" spans="9:116" x14ac:dyDescent="0.15">
      <c r="DI22" s="255"/>
      <c r="DJ22" s="255"/>
      <c r="DK22" s="255"/>
      <c r="DL22" s="255"/>
    </row>
    <row r="23" spans="9:116" x14ac:dyDescent="0.15">
      <c r="CY23" s="255"/>
      <c r="CZ23" s="255"/>
      <c r="DA23" s="255"/>
      <c r="DB23" s="255"/>
      <c r="DC23" s="255"/>
      <c r="DD23" s="255"/>
      <c r="DE23" s="255"/>
      <c r="DF23" s="255"/>
      <c r="DG23" s="255"/>
      <c r="DH23" s="255"/>
      <c r="DI23" s="255"/>
      <c r="DJ23" s="255"/>
      <c r="DK23" s="255"/>
      <c r="DL23" s="255"/>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5"/>
      <c r="DA35" s="255"/>
      <c r="DB35" s="255"/>
      <c r="DC35" s="255"/>
      <c r="DD35" s="255"/>
      <c r="DE35" s="255"/>
      <c r="DF35" s="255"/>
      <c r="DG35" s="255"/>
      <c r="DH35" s="255"/>
      <c r="DI35" s="255"/>
      <c r="DJ35" s="255"/>
      <c r="DK35" s="255"/>
      <c r="DL35" s="255"/>
    </row>
    <row r="36" spans="15:116" x14ac:dyDescent="0.15"/>
    <row r="37" spans="15:116" x14ac:dyDescent="0.15">
      <c r="DL37" s="255"/>
    </row>
    <row r="38" spans="15:116" x14ac:dyDescent="0.15">
      <c r="DI38" s="255"/>
      <c r="DJ38" s="255"/>
      <c r="DK38" s="255"/>
      <c r="DL38" s="255"/>
    </row>
    <row r="39" spans="15:116" x14ac:dyDescent="0.15"/>
    <row r="40" spans="15:116" x14ac:dyDescent="0.15"/>
    <row r="41" spans="15:116" x14ac:dyDescent="0.15"/>
    <row r="42" spans="15:116" x14ac:dyDescent="0.15"/>
    <row r="43" spans="15:116" x14ac:dyDescent="0.15">
      <c r="O43" s="255"/>
      <c r="P43" s="25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E43" s="255"/>
      <c r="DF43" s="255"/>
      <c r="DG43" s="255"/>
      <c r="DH43" s="255"/>
      <c r="DI43" s="255"/>
      <c r="DJ43" s="255"/>
      <c r="DK43" s="255"/>
      <c r="DL43" s="255"/>
    </row>
    <row r="44" spans="15:116" x14ac:dyDescent="0.15">
      <c r="DL44" s="255"/>
    </row>
    <row r="45" spans="15:116" x14ac:dyDescent="0.15"/>
    <row r="46" spans="15:116" x14ac:dyDescent="0.15">
      <c r="DA46" s="255"/>
      <c r="DB46" s="255"/>
      <c r="DC46" s="255"/>
      <c r="DD46" s="255"/>
      <c r="DE46" s="255"/>
      <c r="DF46" s="255"/>
      <c r="DG46" s="255"/>
      <c r="DH46" s="255"/>
      <c r="DI46" s="255"/>
      <c r="DJ46" s="255"/>
      <c r="DK46" s="255"/>
      <c r="DL46" s="255"/>
    </row>
    <row r="47" spans="15:116" x14ac:dyDescent="0.15"/>
    <row r="48" spans="15:116" x14ac:dyDescent="0.15"/>
    <row r="49" spans="104:116" x14ac:dyDescent="0.15"/>
    <row r="50" spans="104:116" x14ac:dyDescent="0.15">
      <c r="CZ50" s="255"/>
      <c r="DA50" s="255"/>
      <c r="DB50" s="255"/>
      <c r="DC50" s="255"/>
      <c r="DD50" s="255"/>
      <c r="DE50" s="255"/>
      <c r="DF50" s="255"/>
      <c r="DG50" s="255"/>
      <c r="DH50" s="255"/>
      <c r="DI50" s="255"/>
      <c r="DJ50" s="255"/>
      <c r="DK50" s="255"/>
      <c r="DL50" s="255"/>
    </row>
    <row r="51" spans="104:116" x14ac:dyDescent="0.15"/>
    <row r="52" spans="104:116" x14ac:dyDescent="0.15"/>
    <row r="53" spans="104:116" x14ac:dyDescent="0.15">
      <c r="DL53" s="255"/>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5"/>
      <c r="DD67" s="255"/>
      <c r="DE67" s="255"/>
      <c r="DF67" s="255"/>
      <c r="DG67" s="255"/>
      <c r="DH67" s="255"/>
      <c r="DI67" s="255"/>
      <c r="DJ67" s="255"/>
      <c r="DK67" s="255"/>
      <c r="DL67" s="255"/>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sheetData>
  <sheetProtection algorithmName="SHA-512" hashValue="PlTpjtYlA+SyVD7DxS8rekMyfuy8hKfF85lvndNtT/ZSOv3ZZ3fI1YKISW5dSeDKLmh8HF9dQj1Zkal7xootjQ==" saltValue="EPSuxShzoPi+QW5kJUwniw==" spinCount="100000" sheet="1" objects="1" scenarios="1"/>
  <dataConsolidate/>
  <phoneticPr fontId="2"/>
  <printOptions horizontalCentered="1" verticalCentered="1"/>
  <pageMargins left="0" right="0" top="0" bottom="0" header="0" footer="0"/>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3"/>
  <sheetViews>
    <sheetView showGridLines="0" view="pageBreakPreview" zoomScale="85" zoomScaleSheetLayoutView="85" workbookViewId="0"/>
  </sheetViews>
  <sheetFormatPr defaultColWidth="0" defaultRowHeight="13.5" customHeight="1" zeroHeight="1" x14ac:dyDescent="0.15"/>
  <cols>
    <col min="1" max="36" width="2.5" style="257" customWidth="1"/>
    <col min="37" max="44" width="17" style="257" customWidth="1"/>
    <col min="45" max="45" width="6.125" style="264" customWidth="1"/>
    <col min="46" max="46" width="3" style="262" customWidth="1"/>
    <col min="47" max="47" width="19.125" style="257" hidden="1" customWidth="1"/>
    <col min="48" max="52" width="12.625" style="257" hidden="1" customWidth="1"/>
    <col min="53" max="16384" width="8.625" style="257" hidden="1"/>
  </cols>
  <sheetData>
    <row r="1" spans="1:46" x14ac:dyDescent="0.15">
      <c r="AS1" s="258"/>
      <c r="AT1" s="258"/>
    </row>
    <row r="2" spans="1:46" x14ac:dyDescent="0.15">
      <c r="AS2" s="258"/>
      <c r="AT2" s="258"/>
    </row>
    <row r="3" spans="1:46" x14ac:dyDescent="0.15">
      <c r="AS3" s="258"/>
      <c r="AT3" s="258"/>
    </row>
    <row r="4" spans="1:46" x14ac:dyDescent="0.15">
      <c r="AS4" s="258"/>
      <c r="AT4" s="258"/>
    </row>
    <row r="5" spans="1:46" ht="17.25" x14ac:dyDescent="0.15">
      <c r="A5" s="259" t="s">
        <v>503</v>
      </c>
      <c r="B5" s="260"/>
      <c r="C5" s="260"/>
      <c r="D5" s="260"/>
      <c r="E5" s="260"/>
      <c r="F5" s="260"/>
      <c r="G5" s="260"/>
      <c r="H5" s="260"/>
      <c r="I5" s="260"/>
      <c r="J5" s="260"/>
      <c r="K5" s="260"/>
      <c r="L5" s="260"/>
      <c r="M5" s="260"/>
      <c r="N5" s="260"/>
      <c r="O5" s="260"/>
      <c r="P5" s="260"/>
      <c r="Q5" s="260"/>
      <c r="R5" s="260"/>
      <c r="S5" s="260"/>
      <c r="T5" s="260"/>
      <c r="U5" s="260"/>
      <c r="V5" s="260"/>
      <c r="W5" s="260"/>
      <c r="X5" s="260"/>
      <c r="Y5" s="260"/>
      <c r="Z5" s="260"/>
      <c r="AA5" s="260"/>
      <c r="AB5" s="260"/>
      <c r="AC5" s="260"/>
      <c r="AD5" s="260"/>
      <c r="AE5" s="260"/>
      <c r="AF5" s="260"/>
      <c r="AG5" s="260"/>
      <c r="AH5" s="260"/>
      <c r="AI5" s="260"/>
      <c r="AJ5" s="260"/>
      <c r="AK5" s="260"/>
      <c r="AL5" s="260"/>
      <c r="AM5" s="260"/>
      <c r="AN5" s="260"/>
      <c r="AO5" s="260"/>
      <c r="AP5" s="260"/>
      <c r="AQ5" s="260"/>
      <c r="AR5" s="260"/>
      <c r="AS5" s="261"/>
    </row>
    <row r="6" spans="1:46" x14ac:dyDescent="0.15">
      <c r="A6" s="262"/>
      <c r="B6" s="258"/>
      <c r="C6" s="258"/>
      <c r="D6" s="258"/>
      <c r="E6" s="258"/>
      <c r="F6" s="258"/>
      <c r="G6" s="258"/>
      <c r="H6" s="258"/>
      <c r="I6" s="258"/>
      <c r="J6" s="258"/>
      <c r="K6" s="258"/>
      <c r="L6" s="258"/>
      <c r="M6" s="258"/>
      <c r="N6" s="258"/>
      <c r="O6" s="258"/>
      <c r="P6" s="258"/>
      <c r="Q6" s="258"/>
      <c r="R6" s="258"/>
      <c r="S6" s="258"/>
      <c r="T6" s="258"/>
      <c r="U6" s="258"/>
      <c r="V6" s="258"/>
      <c r="W6" s="258"/>
      <c r="X6" s="258"/>
      <c r="Y6" s="258"/>
      <c r="Z6" s="258"/>
      <c r="AA6" s="258"/>
      <c r="AB6" s="258"/>
      <c r="AC6" s="258"/>
      <c r="AD6" s="258"/>
      <c r="AE6" s="258"/>
      <c r="AF6" s="258"/>
      <c r="AG6" s="258"/>
      <c r="AH6" s="258"/>
      <c r="AI6" s="258"/>
      <c r="AJ6" s="258"/>
      <c r="AK6" s="263" t="s">
        <v>504</v>
      </c>
      <c r="AL6" s="263"/>
      <c r="AM6" s="263"/>
      <c r="AN6" s="263"/>
      <c r="AO6" s="258"/>
      <c r="AP6" s="258"/>
      <c r="AQ6" s="258"/>
      <c r="AR6" s="258"/>
    </row>
    <row r="7" spans="1:46" ht="13.5" customHeight="1" x14ac:dyDescent="0.15">
      <c r="A7" s="262"/>
      <c r="B7" s="258"/>
      <c r="C7" s="258"/>
      <c r="D7" s="258"/>
      <c r="E7" s="258"/>
      <c r="F7" s="258"/>
      <c r="G7" s="258"/>
      <c r="H7" s="258"/>
      <c r="I7" s="258"/>
      <c r="J7" s="258"/>
      <c r="K7" s="258"/>
      <c r="L7" s="258"/>
      <c r="M7" s="258"/>
      <c r="N7" s="258"/>
      <c r="O7" s="258"/>
      <c r="P7" s="258"/>
      <c r="Q7" s="258"/>
      <c r="R7" s="258"/>
      <c r="S7" s="258"/>
      <c r="T7" s="258"/>
      <c r="U7" s="258"/>
      <c r="V7" s="258"/>
      <c r="W7" s="258"/>
      <c r="X7" s="258"/>
      <c r="Y7" s="258"/>
      <c r="Z7" s="258"/>
      <c r="AA7" s="258"/>
      <c r="AB7" s="258"/>
      <c r="AC7" s="258"/>
      <c r="AD7" s="258"/>
      <c r="AE7" s="258"/>
      <c r="AF7" s="258"/>
      <c r="AG7" s="258"/>
      <c r="AH7" s="258"/>
      <c r="AI7" s="258"/>
      <c r="AJ7" s="258"/>
      <c r="AK7" s="265"/>
      <c r="AL7" s="266"/>
      <c r="AM7" s="266"/>
      <c r="AN7" s="267"/>
      <c r="AO7" s="1154" t="s">
        <v>505</v>
      </c>
      <c r="AP7" s="268"/>
      <c r="AQ7" s="269" t="s">
        <v>506</v>
      </c>
      <c r="AR7" s="270"/>
    </row>
    <row r="8" spans="1:46" x14ac:dyDescent="0.15">
      <c r="A8" s="262"/>
      <c r="B8" s="258"/>
      <c r="C8" s="258"/>
      <c r="D8" s="258"/>
      <c r="E8" s="258"/>
      <c r="F8" s="258"/>
      <c r="G8" s="258"/>
      <c r="H8" s="258"/>
      <c r="I8" s="258"/>
      <c r="J8" s="258"/>
      <c r="K8" s="258"/>
      <c r="L8" s="258"/>
      <c r="M8" s="258"/>
      <c r="N8" s="258"/>
      <c r="O8" s="258"/>
      <c r="P8" s="258"/>
      <c r="Q8" s="258"/>
      <c r="R8" s="258"/>
      <c r="S8" s="258"/>
      <c r="T8" s="258"/>
      <c r="U8" s="258"/>
      <c r="V8" s="258"/>
      <c r="W8" s="258"/>
      <c r="X8" s="258"/>
      <c r="Y8" s="258"/>
      <c r="Z8" s="258"/>
      <c r="AA8" s="258"/>
      <c r="AB8" s="258"/>
      <c r="AC8" s="258"/>
      <c r="AD8" s="258"/>
      <c r="AE8" s="258"/>
      <c r="AF8" s="258"/>
      <c r="AG8" s="258"/>
      <c r="AH8" s="258"/>
      <c r="AI8" s="258"/>
      <c r="AJ8" s="258"/>
      <c r="AK8" s="271"/>
      <c r="AL8" s="272"/>
      <c r="AM8" s="272"/>
      <c r="AN8" s="273"/>
      <c r="AO8" s="1155"/>
      <c r="AP8" s="274" t="s">
        <v>507</v>
      </c>
      <c r="AQ8" s="275" t="s">
        <v>508</v>
      </c>
      <c r="AR8" s="276" t="s">
        <v>509</v>
      </c>
    </row>
    <row r="9" spans="1:46" x14ac:dyDescent="0.15">
      <c r="A9" s="262"/>
      <c r="B9" s="258"/>
      <c r="C9" s="258"/>
      <c r="D9" s="258"/>
      <c r="E9" s="258"/>
      <c r="F9" s="258"/>
      <c r="G9" s="258"/>
      <c r="H9" s="258"/>
      <c r="I9" s="258"/>
      <c r="J9" s="258"/>
      <c r="K9" s="258"/>
      <c r="L9" s="258"/>
      <c r="M9" s="258"/>
      <c r="N9" s="258"/>
      <c r="O9" s="258"/>
      <c r="P9" s="258"/>
      <c r="Q9" s="258"/>
      <c r="R9" s="258"/>
      <c r="S9" s="258"/>
      <c r="T9" s="258"/>
      <c r="U9" s="258"/>
      <c r="V9" s="258"/>
      <c r="W9" s="258"/>
      <c r="X9" s="258"/>
      <c r="Y9" s="258"/>
      <c r="Z9" s="258"/>
      <c r="AA9" s="258"/>
      <c r="AB9" s="258"/>
      <c r="AC9" s="258"/>
      <c r="AD9" s="258"/>
      <c r="AE9" s="258"/>
      <c r="AF9" s="258"/>
      <c r="AG9" s="258"/>
      <c r="AH9" s="258"/>
      <c r="AI9" s="258"/>
      <c r="AJ9" s="258"/>
      <c r="AK9" s="1166" t="s">
        <v>510</v>
      </c>
      <c r="AL9" s="1167"/>
      <c r="AM9" s="1167"/>
      <c r="AN9" s="1168"/>
      <c r="AO9" s="277">
        <v>525622</v>
      </c>
      <c r="AP9" s="277">
        <v>244021</v>
      </c>
      <c r="AQ9" s="278">
        <v>239803</v>
      </c>
      <c r="AR9" s="279">
        <v>1.8</v>
      </c>
    </row>
    <row r="10" spans="1:46" ht="13.5" customHeight="1" x14ac:dyDescent="0.15">
      <c r="A10" s="262"/>
      <c r="B10" s="258"/>
      <c r="C10" s="258"/>
      <c r="D10" s="258"/>
      <c r="E10" s="258"/>
      <c r="F10" s="258"/>
      <c r="G10" s="258"/>
      <c r="H10" s="258"/>
      <c r="I10" s="258"/>
      <c r="J10" s="258"/>
      <c r="K10" s="258"/>
      <c r="L10" s="258"/>
      <c r="M10" s="258"/>
      <c r="N10" s="258"/>
      <c r="O10" s="258"/>
      <c r="P10" s="258"/>
      <c r="Q10" s="258"/>
      <c r="R10" s="258"/>
      <c r="S10" s="258"/>
      <c r="T10" s="258"/>
      <c r="U10" s="258"/>
      <c r="V10" s="258"/>
      <c r="W10" s="258"/>
      <c r="X10" s="258"/>
      <c r="Y10" s="258"/>
      <c r="Z10" s="258"/>
      <c r="AA10" s="258"/>
      <c r="AB10" s="258"/>
      <c r="AC10" s="258"/>
      <c r="AD10" s="258"/>
      <c r="AE10" s="258"/>
      <c r="AF10" s="258"/>
      <c r="AG10" s="258"/>
      <c r="AH10" s="258"/>
      <c r="AI10" s="258"/>
      <c r="AJ10" s="258"/>
      <c r="AK10" s="1166" t="s">
        <v>511</v>
      </c>
      <c r="AL10" s="1167"/>
      <c r="AM10" s="1167"/>
      <c r="AN10" s="1168"/>
      <c r="AO10" s="280">
        <v>97691</v>
      </c>
      <c r="AP10" s="280">
        <v>45353</v>
      </c>
      <c r="AQ10" s="281">
        <v>35073</v>
      </c>
      <c r="AR10" s="282">
        <v>29.3</v>
      </c>
    </row>
    <row r="11" spans="1:46" ht="13.5" customHeight="1" x14ac:dyDescent="0.15">
      <c r="A11" s="262"/>
      <c r="B11" s="258"/>
      <c r="C11" s="258"/>
      <c r="D11" s="258"/>
      <c r="E11" s="258"/>
      <c r="F11" s="258"/>
      <c r="G11" s="258"/>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1166" t="s">
        <v>512</v>
      </c>
      <c r="AL11" s="1167"/>
      <c r="AM11" s="1167"/>
      <c r="AN11" s="1168"/>
      <c r="AO11" s="280" t="s">
        <v>513</v>
      </c>
      <c r="AP11" s="280" t="s">
        <v>513</v>
      </c>
      <c r="AQ11" s="281">
        <v>3640</v>
      </c>
      <c r="AR11" s="282" t="s">
        <v>513</v>
      </c>
    </row>
    <row r="12" spans="1:46" ht="13.5" customHeight="1" x14ac:dyDescent="0.15">
      <c r="A12" s="262"/>
      <c r="B12" s="258"/>
      <c r="C12" s="258"/>
      <c r="D12" s="258"/>
      <c r="E12" s="258"/>
      <c r="F12" s="258"/>
      <c r="G12" s="258"/>
      <c r="H12" s="258"/>
      <c r="I12" s="258"/>
      <c r="J12" s="258"/>
      <c r="K12" s="258"/>
      <c r="L12" s="258"/>
      <c r="M12" s="258"/>
      <c r="N12" s="258"/>
      <c r="O12" s="258"/>
      <c r="P12" s="258"/>
      <c r="Q12" s="258"/>
      <c r="R12" s="258"/>
      <c r="S12" s="258"/>
      <c r="T12" s="258"/>
      <c r="U12" s="258"/>
      <c r="V12" s="258"/>
      <c r="W12" s="258"/>
      <c r="X12" s="258"/>
      <c r="Y12" s="258"/>
      <c r="Z12" s="258"/>
      <c r="AA12" s="258"/>
      <c r="AB12" s="258"/>
      <c r="AC12" s="258"/>
      <c r="AD12" s="258"/>
      <c r="AE12" s="258"/>
      <c r="AF12" s="258"/>
      <c r="AG12" s="258"/>
      <c r="AH12" s="258"/>
      <c r="AI12" s="258"/>
      <c r="AJ12" s="258"/>
      <c r="AK12" s="1166" t="s">
        <v>514</v>
      </c>
      <c r="AL12" s="1167"/>
      <c r="AM12" s="1167"/>
      <c r="AN12" s="1168"/>
      <c r="AO12" s="280" t="s">
        <v>513</v>
      </c>
      <c r="AP12" s="280" t="s">
        <v>513</v>
      </c>
      <c r="AQ12" s="281" t="s">
        <v>513</v>
      </c>
      <c r="AR12" s="282" t="s">
        <v>513</v>
      </c>
    </row>
    <row r="13" spans="1:46" ht="13.5" customHeight="1" x14ac:dyDescent="0.15">
      <c r="A13" s="262"/>
      <c r="B13" s="258"/>
      <c r="C13" s="258"/>
      <c r="D13" s="258"/>
      <c r="E13" s="258"/>
      <c r="F13" s="258"/>
      <c r="G13" s="258"/>
      <c r="H13" s="258"/>
      <c r="I13" s="258"/>
      <c r="J13" s="258"/>
      <c r="K13" s="258"/>
      <c r="L13" s="258"/>
      <c r="M13" s="258"/>
      <c r="N13" s="258"/>
      <c r="O13" s="258"/>
      <c r="P13" s="258"/>
      <c r="Q13" s="258"/>
      <c r="R13" s="258"/>
      <c r="S13" s="258"/>
      <c r="T13" s="258"/>
      <c r="U13" s="258"/>
      <c r="V13" s="258"/>
      <c r="W13" s="258"/>
      <c r="X13" s="258"/>
      <c r="Y13" s="258"/>
      <c r="Z13" s="258"/>
      <c r="AA13" s="258"/>
      <c r="AB13" s="258"/>
      <c r="AC13" s="258"/>
      <c r="AD13" s="258"/>
      <c r="AE13" s="258"/>
      <c r="AF13" s="258"/>
      <c r="AG13" s="258"/>
      <c r="AH13" s="258"/>
      <c r="AI13" s="258"/>
      <c r="AJ13" s="258"/>
      <c r="AK13" s="1166" t="s">
        <v>515</v>
      </c>
      <c r="AL13" s="1167"/>
      <c r="AM13" s="1167"/>
      <c r="AN13" s="1168"/>
      <c r="AO13" s="280">
        <v>34411</v>
      </c>
      <c r="AP13" s="280">
        <v>15975</v>
      </c>
      <c r="AQ13" s="281">
        <v>11407</v>
      </c>
      <c r="AR13" s="282">
        <v>40</v>
      </c>
    </row>
    <row r="14" spans="1:46" ht="13.5" customHeight="1" x14ac:dyDescent="0.15">
      <c r="A14" s="262"/>
      <c r="B14" s="258"/>
      <c r="C14" s="258"/>
      <c r="D14" s="258"/>
      <c r="E14" s="258"/>
      <c r="F14" s="258"/>
      <c r="G14" s="258"/>
      <c r="H14" s="258"/>
      <c r="I14" s="258"/>
      <c r="J14" s="258"/>
      <c r="K14" s="258"/>
      <c r="L14" s="258"/>
      <c r="M14" s="258"/>
      <c r="N14" s="258"/>
      <c r="O14" s="258"/>
      <c r="P14" s="258"/>
      <c r="Q14" s="258"/>
      <c r="R14" s="258"/>
      <c r="S14" s="258"/>
      <c r="T14" s="258"/>
      <c r="U14" s="258"/>
      <c r="V14" s="258"/>
      <c r="W14" s="258"/>
      <c r="X14" s="258"/>
      <c r="Y14" s="258"/>
      <c r="Z14" s="258"/>
      <c r="AA14" s="258"/>
      <c r="AB14" s="258"/>
      <c r="AC14" s="258"/>
      <c r="AD14" s="258"/>
      <c r="AE14" s="258"/>
      <c r="AF14" s="258"/>
      <c r="AG14" s="258"/>
      <c r="AH14" s="258"/>
      <c r="AI14" s="258"/>
      <c r="AJ14" s="258"/>
      <c r="AK14" s="1166" t="s">
        <v>516</v>
      </c>
      <c r="AL14" s="1167"/>
      <c r="AM14" s="1167"/>
      <c r="AN14" s="1168"/>
      <c r="AO14" s="280">
        <v>18000</v>
      </c>
      <c r="AP14" s="280">
        <v>8357</v>
      </c>
      <c r="AQ14" s="281">
        <v>4585</v>
      </c>
      <c r="AR14" s="282">
        <v>82.3</v>
      </c>
    </row>
    <row r="15" spans="1:46" ht="13.5" customHeight="1" x14ac:dyDescent="0.15">
      <c r="A15" s="262"/>
      <c r="B15" s="258"/>
      <c r="C15" s="258"/>
      <c r="D15" s="258"/>
      <c r="E15" s="258"/>
      <c r="F15" s="258"/>
      <c r="G15" s="258"/>
      <c r="H15" s="258"/>
      <c r="I15" s="258"/>
      <c r="J15" s="258"/>
      <c r="K15" s="258"/>
      <c r="L15" s="258"/>
      <c r="M15" s="258"/>
      <c r="N15" s="258"/>
      <c r="O15" s="258"/>
      <c r="P15" s="258"/>
      <c r="Q15" s="258"/>
      <c r="R15" s="258"/>
      <c r="S15" s="258"/>
      <c r="T15" s="258"/>
      <c r="U15" s="258"/>
      <c r="V15" s="258"/>
      <c r="W15" s="258"/>
      <c r="X15" s="258"/>
      <c r="Y15" s="258"/>
      <c r="Z15" s="258"/>
      <c r="AA15" s="258"/>
      <c r="AB15" s="258"/>
      <c r="AC15" s="258"/>
      <c r="AD15" s="258"/>
      <c r="AE15" s="258"/>
      <c r="AF15" s="258"/>
      <c r="AG15" s="258"/>
      <c r="AH15" s="258"/>
      <c r="AI15" s="258"/>
      <c r="AJ15" s="258"/>
      <c r="AK15" s="1169" t="s">
        <v>517</v>
      </c>
      <c r="AL15" s="1170"/>
      <c r="AM15" s="1170"/>
      <c r="AN15" s="1171"/>
      <c r="AO15" s="280">
        <v>-36164</v>
      </c>
      <c r="AP15" s="280">
        <v>-16789</v>
      </c>
      <c r="AQ15" s="281">
        <v>-18839</v>
      </c>
      <c r="AR15" s="282">
        <v>-10.9</v>
      </c>
    </row>
    <row r="16" spans="1:46" x14ac:dyDescent="0.15">
      <c r="A16" s="262"/>
      <c r="B16" s="258"/>
      <c r="C16" s="258"/>
      <c r="D16" s="258"/>
      <c r="E16" s="258"/>
      <c r="F16" s="258"/>
      <c r="G16" s="258"/>
      <c r="H16" s="258"/>
      <c r="I16" s="258"/>
      <c r="J16" s="258"/>
      <c r="K16" s="258"/>
      <c r="L16" s="258"/>
      <c r="M16" s="258"/>
      <c r="N16" s="258"/>
      <c r="O16" s="258"/>
      <c r="P16" s="258"/>
      <c r="Q16" s="258"/>
      <c r="R16" s="258"/>
      <c r="S16" s="258"/>
      <c r="T16" s="258"/>
      <c r="U16" s="258"/>
      <c r="V16" s="258"/>
      <c r="W16" s="258"/>
      <c r="X16" s="258"/>
      <c r="Y16" s="258"/>
      <c r="Z16" s="258"/>
      <c r="AA16" s="258"/>
      <c r="AB16" s="258"/>
      <c r="AC16" s="258"/>
      <c r="AD16" s="258"/>
      <c r="AE16" s="258"/>
      <c r="AF16" s="258"/>
      <c r="AG16" s="258"/>
      <c r="AH16" s="258"/>
      <c r="AI16" s="258"/>
      <c r="AJ16" s="258"/>
      <c r="AK16" s="1169" t="s">
        <v>188</v>
      </c>
      <c r="AL16" s="1170"/>
      <c r="AM16" s="1170"/>
      <c r="AN16" s="1171"/>
      <c r="AO16" s="280">
        <v>639560</v>
      </c>
      <c r="AP16" s="280">
        <v>296917</v>
      </c>
      <c r="AQ16" s="281">
        <v>275669</v>
      </c>
      <c r="AR16" s="282">
        <v>7.7</v>
      </c>
    </row>
    <row r="17" spans="1:46" x14ac:dyDescent="0.15">
      <c r="A17" s="262"/>
      <c r="B17" s="258"/>
      <c r="C17" s="258"/>
      <c r="D17" s="258"/>
      <c r="E17" s="258"/>
      <c r="F17" s="258"/>
      <c r="G17" s="258"/>
      <c r="H17" s="258"/>
      <c r="I17" s="258"/>
      <c r="J17" s="258"/>
      <c r="K17" s="258"/>
      <c r="L17" s="258"/>
      <c r="M17" s="258"/>
      <c r="N17" s="258"/>
      <c r="O17" s="258"/>
      <c r="P17" s="258"/>
      <c r="Q17" s="258"/>
      <c r="R17" s="258"/>
      <c r="S17" s="258"/>
      <c r="T17" s="258"/>
      <c r="U17" s="258"/>
      <c r="V17" s="258"/>
      <c r="W17" s="258"/>
      <c r="X17" s="258"/>
      <c r="Y17" s="258"/>
      <c r="Z17" s="258"/>
      <c r="AA17" s="258"/>
      <c r="AB17" s="258"/>
      <c r="AC17" s="258"/>
      <c r="AD17" s="258"/>
      <c r="AE17" s="258"/>
      <c r="AF17" s="258"/>
      <c r="AG17" s="258"/>
      <c r="AH17" s="258"/>
      <c r="AI17" s="258"/>
      <c r="AJ17" s="258"/>
      <c r="AK17" s="258"/>
      <c r="AL17" s="258"/>
      <c r="AM17" s="258"/>
      <c r="AN17" s="258"/>
      <c r="AO17" s="258"/>
      <c r="AP17" s="258"/>
      <c r="AQ17" s="258"/>
      <c r="AR17" s="283"/>
    </row>
    <row r="18" spans="1:46" x14ac:dyDescent="0.15">
      <c r="A18" s="262"/>
      <c r="B18" s="258"/>
      <c r="C18" s="258"/>
      <c r="D18" s="258"/>
      <c r="E18" s="258"/>
      <c r="F18" s="258"/>
      <c r="G18" s="258"/>
      <c r="H18" s="258"/>
      <c r="I18" s="258"/>
      <c r="J18" s="258"/>
      <c r="K18" s="258"/>
      <c r="L18" s="258"/>
      <c r="M18" s="258"/>
      <c r="N18" s="258"/>
      <c r="O18" s="258"/>
      <c r="P18" s="258"/>
      <c r="Q18" s="258"/>
      <c r="R18" s="258"/>
      <c r="S18" s="258"/>
      <c r="T18" s="258"/>
      <c r="U18" s="258"/>
      <c r="V18" s="258"/>
      <c r="W18" s="258"/>
      <c r="X18" s="258"/>
      <c r="Y18" s="258"/>
      <c r="Z18" s="258"/>
      <c r="AA18" s="258"/>
      <c r="AB18" s="258"/>
      <c r="AC18" s="258"/>
      <c r="AD18" s="258"/>
      <c r="AE18" s="258"/>
      <c r="AF18" s="258"/>
      <c r="AG18" s="258"/>
      <c r="AH18" s="258"/>
      <c r="AI18" s="258"/>
      <c r="AJ18" s="258"/>
      <c r="AK18" s="258"/>
      <c r="AL18" s="258"/>
      <c r="AM18" s="258"/>
      <c r="AN18" s="258"/>
      <c r="AO18" s="258"/>
      <c r="AP18" s="258"/>
      <c r="AQ18" s="284"/>
      <c r="AR18" s="284"/>
    </row>
    <row r="19" spans="1:46" x14ac:dyDescent="0.15">
      <c r="A19" s="262"/>
      <c r="B19" s="258"/>
      <c r="C19" s="258"/>
      <c r="D19" s="258"/>
      <c r="E19" s="258"/>
      <c r="F19" s="258"/>
      <c r="G19" s="258"/>
      <c r="H19" s="258"/>
      <c r="I19" s="258"/>
      <c r="J19" s="258"/>
      <c r="K19" s="258"/>
      <c r="L19" s="258"/>
      <c r="M19" s="258"/>
      <c r="N19" s="258"/>
      <c r="O19" s="258"/>
      <c r="P19" s="258"/>
      <c r="Q19" s="258"/>
      <c r="R19" s="258"/>
      <c r="S19" s="258"/>
      <c r="T19" s="258"/>
      <c r="U19" s="258"/>
      <c r="V19" s="258"/>
      <c r="W19" s="258"/>
      <c r="X19" s="258"/>
      <c r="Y19" s="258"/>
      <c r="Z19" s="258"/>
      <c r="AA19" s="258"/>
      <c r="AB19" s="258"/>
      <c r="AC19" s="258"/>
      <c r="AD19" s="258"/>
      <c r="AE19" s="258"/>
      <c r="AF19" s="258"/>
      <c r="AG19" s="258"/>
      <c r="AH19" s="258"/>
      <c r="AI19" s="258"/>
      <c r="AJ19" s="258"/>
      <c r="AK19" s="258" t="s">
        <v>518</v>
      </c>
      <c r="AL19" s="258"/>
      <c r="AM19" s="258"/>
      <c r="AN19" s="258"/>
      <c r="AO19" s="258"/>
      <c r="AP19" s="258"/>
      <c r="AQ19" s="258"/>
      <c r="AR19" s="258"/>
    </row>
    <row r="20" spans="1:46" x14ac:dyDescent="0.15">
      <c r="A20" s="262"/>
      <c r="B20" s="258"/>
      <c r="C20" s="258"/>
      <c r="D20" s="258"/>
      <c r="E20" s="258"/>
      <c r="F20" s="258"/>
      <c r="G20" s="258"/>
      <c r="H20" s="258"/>
      <c r="I20" s="258"/>
      <c r="J20" s="258"/>
      <c r="K20" s="258"/>
      <c r="L20" s="258"/>
      <c r="M20" s="258"/>
      <c r="N20" s="258"/>
      <c r="O20" s="258"/>
      <c r="P20" s="258"/>
      <c r="Q20" s="258"/>
      <c r="R20" s="258"/>
      <c r="S20" s="258"/>
      <c r="T20" s="258"/>
      <c r="U20" s="258"/>
      <c r="V20" s="258"/>
      <c r="W20" s="258"/>
      <c r="X20" s="258"/>
      <c r="Y20" s="258"/>
      <c r="Z20" s="258"/>
      <c r="AA20" s="258"/>
      <c r="AB20" s="258"/>
      <c r="AC20" s="258"/>
      <c r="AD20" s="258"/>
      <c r="AE20" s="258"/>
      <c r="AF20" s="258"/>
      <c r="AG20" s="258"/>
      <c r="AH20" s="258"/>
      <c r="AI20" s="258"/>
      <c r="AJ20" s="258"/>
      <c r="AK20" s="285"/>
      <c r="AL20" s="286"/>
      <c r="AM20" s="286"/>
      <c r="AN20" s="287"/>
      <c r="AO20" s="288" t="s">
        <v>519</v>
      </c>
      <c r="AP20" s="289" t="s">
        <v>520</v>
      </c>
      <c r="AQ20" s="290" t="s">
        <v>521</v>
      </c>
      <c r="AR20" s="291"/>
    </row>
    <row r="21" spans="1:46" s="297" customFormat="1" x14ac:dyDescent="0.15">
      <c r="A21" s="292"/>
      <c r="B21" s="263"/>
      <c r="C21" s="263"/>
      <c r="D21" s="263"/>
      <c r="E21" s="263"/>
      <c r="F21" s="263"/>
      <c r="G21" s="263"/>
      <c r="H21" s="263"/>
      <c r="I21" s="263"/>
      <c r="J21" s="263"/>
      <c r="K21" s="263"/>
      <c r="L21" s="263"/>
      <c r="M21" s="263"/>
      <c r="N21" s="263"/>
      <c r="O21" s="263"/>
      <c r="P21" s="263"/>
      <c r="Q21" s="263"/>
      <c r="R21" s="263"/>
      <c r="S21" s="263"/>
      <c r="T21" s="263"/>
      <c r="U21" s="263"/>
      <c r="V21" s="263"/>
      <c r="W21" s="263"/>
      <c r="X21" s="263"/>
      <c r="Y21" s="263"/>
      <c r="Z21" s="263"/>
      <c r="AA21" s="263"/>
      <c r="AB21" s="263"/>
      <c r="AC21" s="263"/>
      <c r="AD21" s="263"/>
      <c r="AE21" s="263"/>
      <c r="AF21" s="263"/>
      <c r="AG21" s="263"/>
      <c r="AH21" s="263"/>
      <c r="AI21" s="263"/>
      <c r="AJ21" s="263"/>
      <c r="AK21" s="1172" t="s">
        <v>522</v>
      </c>
      <c r="AL21" s="1173"/>
      <c r="AM21" s="1173"/>
      <c r="AN21" s="1174"/>
      <c r="AO21" s="293">
        <v>26.93</v>
      </c>
      <c r="AP21" s="294">
        <v>23.86</v>
      </c>
      <c r="AQ21" s="295">
        <v>3.07</v>
      </c>
      <c r="AR21" s="263"/>
      <c r="AS21" s="296"/>
      <c r="AT21" s="292"/>
    </row>
    <row r="22" spans="1:46" s="297" customFormat="1" x14ac:dyDescent="0.15">
      <c r="A22" s="292"/>
      <c r="B22" s="263"/>
      <c r="C22" s="263"/>
      <c r="D22" s="263"/>
      <c r="E22" s="263"/>
      <c r="F22" s="263"/>
      <c r="G22" s="263"/>
      <c r="H22" s="263"/>
      <c r="I22" s="263"/>
      <c r="J22" s="263"/>
      <c r="K22" s="263"/>
      <c r="L22" s="263"/>
      <c r="M22" s="263"/>
      <c r="N22" s="263"/>
      <c r="O22" s="263"/>
      <c r="P22" s="263"/>
      <c r="Q22" s="263"/>
      <c r="R22" s="263"/>
      <c r="S22" s="263"/>
      <c r="T22" s="263"/>
      <c r="U22" s="263"/>
      <c r="V22" s="263"/>
      <c r="W22" s="263"/>
      <c r="X22" s="263"/>
      <c r="Y22" s="263"/>
      <c r="Z22" s="263"/>
      <c r="AA22" s="263"/>
      <c r="AB22" s="263"/>
      <c r="AC22" s="263"/>
      <c r="AD22" s="263"/>
      <c r="AE22" s="263"/>
      <c r="AF22" s="263"/>
      <c r="AG22" s="263"/>
      <c r="AH22" s="263"/>
      <c r="AI22" s="263"/>
      <c r="AJ22" s="263"/>
      <c r="AK22" s="1172" t="s">
        <v>523</v>
      </c>
      <c r="AL22" s="1173"/>
      <c r="AM22" s="1173"/>
      <c r="AN22" s="1174"/>
      <c r="AO22" s="298">
        <v>97.1</v>
      </c>
      <c r="AP22" s="299">
        <v>95.5</v>
      </c>
      <c r="AQ22" s="300">
        <v>1.6</v>
      </c>
      <c r="AR22" s="284"/>
      <c r="AS22" s="296"/>
      <c r="AT22" s="292"/>
    </row>
    <row r="23" spans="1:46" s="297" customFormat="1" x14ac:dyDescent="0.15">
      <c r="A23" s="292"/>
      <c r="B23" s="263"/>
      <c r="C23" s="263"/>
      <c r="D23" s="263"/>
      <c r="E23" s="263"/>
      <c r="F23" s="263"/>
      <c r="G23" s="263"/>
      <c r="H23" s="263"/>
      <c r="I23" s="263"/>
      <c r="J23" s="263"/>
      <c r="K23" s="263"/>
      <c r="L23" s="263"/>
      <c r="M23" s="263"/>
      <c r="N23" s="263"/>
      <c r="O23" s="263"/>
      <c r="P23" s="263"/>
      <c r="Q23" s="263"/>
      <c r="R23" s="263"/>
      <c r="S23" s="263"/>
      <c r="T23" s="263"/>
      <c r="U23" s="263"/>
      <c r="V23" s="263"/>
      <c r="W23" s="263"/>
      <c r="X23" s="263"/>
      <c r="Y23" s="263"/>
      <c r="Z23" s="263"/>
      <c r="AA23" s="263"/>
      <c r="AB23" s="263"/>
      <c r="AC23" s="263"/>
      <c r="AD23" s="263"/>
      <c r="AE23" s="263"/>
      <c r="AF23" s="263"/>
      <c r="AG23" s="263"/>
      <c r="AH23" s="263"/>
      <c r="AI23" s="263"/>
      <c r="AJ23" s="263"/>
      <c r="AK23" s="263"/>
      <c r="AL23" s="263"/>
      <c r="AM23" s="263"/>
      <c r="AN23" s="263"/>
      <c r="AO23" s="263"/>
      <c r="AP23" s="284"/>
      <c r="AQ23" s="284"/>
      <c r="AR23" s="284"/>
      <c r="AS23" s="296"/>
      <c r="AT23" s="292"/>
    </row>
    <row r="24" spans="1:46" s="297" customFormat="1" x14ac:dyDescent="0.15">
      <c r="A24" s="292"/>
      <c r="B24" s="263"/>
      <c r="C24" s="263"/>
      <c r="D24" s="263"/>
      <c r="E24" s="263"/>
      <c r="F24" s="263"/>
      <c r="G24" s="263"/>
      <c r="H24" s="263"/>
      <c r="I24" s="263"/>
      <c r="J24" s="263"/>
      <c r="K24" s="263"/>
      <c r="L24" s="263"/>
      <c r="M24" s="263"/>
      <c r="N24" s="263"/>
      <c r="O24" s="263"/>
      <c r="P24" s="263"/>
      <c r="Q24" s="263"/>
      <c r="R24" s="263"/>
      <c r="S24" s="263"/>
      <c r="T24" s="263"/>
      <c r="U24" s="263"/>
      <c r="V24" s="263"/>
      <c r="W24" s="263"/>
      <c r="X24" s="263"/>
      <c r="Y24" s="263"/>
      <c r="Z24" s="263"/>
      <c r="AA24" s="263"/>
      <c r="AB24" s="263"/>
      <c r="AC24" s="263"/>
      <c r="AD24" s="263"/>
      <c r="AE24" s="263"/>
      <c r="AF24" s="263"/>
      <c r="AG24" s="263"/>
      <c r="AH24" s="263"/>
      <c r="AI24" s="263"/>
      <c r="AJ24" s="263"/>
      <c r="AK24" s="263"/>
      <c r="AL24" s="263"/>
      <c r="AM24" s="263"/>
      <c r="AN24" s="263"/>
      <c r="AO24" s="263"/>
      <c r="AP24" s="284"/>
      <c r="AQ24" s="284"/>
      <c r="AR24" s="284"/>
      <c r="AS24" s="296"/>
      <c r="AT24" s="292"/>
    </row>
    <row r="25" spans="1:46" s="297" customFormat="1" x14ac:dyDescent="0.15">
      <c r="A25" s="301"/>
      <c r="B25" s="302"/>
      <c r="C25" s="302"/>
      <c r="D25" s="302"/>
      <c r="E25" s="302"/>
      <c r="F25" s="302"/>
      <c r="G25" s="302"/>
      <c r="H25" s="302"/>
      <c r="I25" s="302"/>
      <c r="J25" s="302"/>
      <c r="K25" s="302"/>
      <c r="L25" s="302"/>
      <c r="M25" s="302"/>
      <c r="N25" s="302"/>
      <c r="O25" s="302"/>
      <c r="P25" s="302"/>
      <c r="Q25" s="302"/>
      <c r="R25" s="302"/>
      <c r="S25" s="302"/>
      <c r="T25" s="302"/>
      <c r="U25" s="302"/>
      <c r="V25" s="302"/>
      <c r="W25" s="302"/>
      <c r="X25" s="302"/>
      <c r="Y25" s="302"/>
      <c r="Z25" s="302"/>
      <c r="AA25" s="302"/>
      <c r="AB25" s="302"/>
      <c r="AC25" s="302"/>
      <c r="AD25" s="302"/>
      <c r="AE25" s="302"/>
      <c r="AF25" s="302"/>
      <c r="AG25" s="302"/>
      <c r="AH25" s="302"/>
      <c r="AI25" s="302"/>
      <c r="AJ25" s="302"/>
      <c r="AK25" s="302"/>
      <c r="AL25" s="302"/>
      <c r="AM25" s="302"/>
      <c r="AN25" s="302"/>
      <c r="AO25" s="302"/>
      <c r="AP25" s="303"/>
      <c r="AQ25" s="303"/>
      <c r="AR25" s="303"/>
      <c r="AS25" s="304"/>
      <c r="AT25" s="292"/>
    </row>
    <row r="26" spans="1:46" s="297" customFormat="1" x14ac:dyDescent="0.15">
      <c r="A26" s="1165" t="s">
        <v>524</v>
      </c>
      <c r="B26" s="1165"/>
      <c r="C26" s="1165"/>
      <c r="D26" s="1165"/>
      <c r="E26" s="1165"/>
      <c r="F26" s="1165"/>
      <c r="G26" s="1165"/>
      <c r="H26" s="1165"/>
      <c r="I26" s="1165"/>
      <c r="J26" s="1165"/>
      <c r="K26" s="1165"/>
      <c r="L26" s="1165"/>
      <c r="M26" s="1165"/>
      <c r="N26" s="1165"/>
      <c r="O26" s="1165"/>
      <c r="P26" s="1165"/>
      <c r="Q26" s="1165"/>
      <c r="R26" s="1165"/>
      <c r="S26" s="1165"/>
      <c r="T26" s="1165"/>
      <c r="U26" s="1165"/>
      <c r="V26" s="1165"/>
      <c r="W26" s="1165"/>
      <c r="X26" s="1165"/>
      <c r="Y26" s="1165"/>
      <c r="Z26" s="1165"/>
      <c r="AA26" s="1165"/>
      <c r="AB26" s="1165"/>
      <c r="AC26" s="1165"/>
      <c r="AD26" s="1165"/>
      <c r="AE26" s="1165"/>
      <c r="AF26" s="1165"/>
      <c r="AG26" s="1165"/>
      <c r="AH26" s="1165"/>
      <c r="AI26" s="1165"/>
      <c r="AJ26" s="1165"/>
      <c r="AK26" s="1165"/>
      <c r="AL26" s="1165"/>
      <c r="AM26" s="1165"/>
      <c r="AN26" s="1165"/>
      <c r="AO26" s="1165"/>
      <c r="AP26" s="1165"/>
      <c r="AQ26" s="1165"/>
      <c r="AR26" s="1165"/>
      <c r="AS26" s="1165"/>
      <c r="AT26" s="263"/>
    </row>
    <row r="27" spans="1:46" x14ac:dyDescent="0.15">
      <c r="A27" s="305"/>
      <c r="AO27" s="258"/>
      <c r="AP27" s="258"/>
      <c r="AQ27" s="258"/>
      <c r="AR27" s="258"/>
      <c r="AS27" s="258"/>
      <c r="AT27" s="258"/>
    </row>
    <row r="28" spans="1:46" ht="17.25" x14ac:dyDescent="0.15">
      <c r="A28" s="259" t="s">
        <v>525</v>
      </c>
      <c r="B28" s="260"/>
      <c r="C28" s="260"/>
      <c r="D28" s="260"/>
      <c r="E28" s="260"/>
      <c r="F28" s="260"/>
      <c r="G28" s="260"/>
      <c r="H28" s="260"/>
      <c r="I28" s="260"/>
      <c r="J28" s="260"/>
      <c r="K28" s="260"/>
      <c r="L28" s="260"/>
      <c r="M28" s="260"/>
      <c r="N28" s="260"/>
      <c r="O28" s="260"/>
      <c r="P28" s="260"/>
      <c r="Q28" s="260"/>
      <c r="R28" s="260"/>
      <c r="S28" s="260"/>
      <c r="T28" s="260"/>
      <c r="U28" s="260"/>
      <c r="V28" s="260"/>
      <c r="W28" s="260"/>
      <c r="X28" s="260"/>
      <c r="Y28" s="260"/>
      <c r="Z28" s="260"/>
      <c r="AA28" s="260"/>
      <c r="AB28" s="260"/>
      <c r="AC28" s="260"/>
      <c r="AD28" s="260"/>
      <c r="AE28" s="260"/>
      <c r="AF28" s="260"/>
      <c r="AG28" s="260"/>
      <c r="AH28" s="260"/>
      <c r="AI28" s="260"/>
      <c r="AJ28" s="260"/>
      <c r="AK28" s="260"/>
      <c r="AL28" s="260"/>
      <c r="AM28" s="260"/>
      <c r="AN28" s="260"/>
      <c r="AO28" s="260"/>
      <c r="AP28" s="260"/>
      <c r="AQ28" s="260"/>
      <c r="AR28" s="260"/>
      <c r="AS28" s="306"/>
    </row>
    <row r="29" spans="1:46" x14ac:dyDescent="0.15">
      <c r="A29" s="262"/>
      <c r="B29" s="258"/>
      <c r="C29" s="258"/>
      <c r="D29" s="258"/>
      <c r="E29" s="258"/>
      <c r="F29" s="258"/>
      <c r="G29" s="258"/>
      <c r="H29" s="258"/>
      <c r="I29" s="258"/>
      <c r="J29" s="258"/>
      <c r="K29" s="258"/>
      <c r="L29" s="258"/>
      <c r="M29" s="258"/>
      <c r="N29" s="258"/>
      <c r="O29" s="258"/>
      <c r="P29" s="258"/>
      <c r="Q29" s="258"/>
      <c r="R29" s="258"/>
      <c r="S29" s="258"/>
      <c r="T29" s="258"/>
      <c r="U29" s="258"/>
      <c r="V29" s="258"/>
      <c r="W29" s="258"/>
      <c r="X29" s="258"/>
      <c r="Y29" s="258"/>
      <c r="Z29" s="258"/>
      <c r="AA29" s="258"/>
      <c r="AB29" s="258"/>
      <c r="AC29" s="258"/>
      <c r="AD29" s="258"/>
      <c r="AE29" s="258"/>
      <c r="AF29" s="258"/>
      <c r="AG29" s="258"/>
      <c r="AH29" s="258"/>
      <c r="AI29" s="258"/>
      <c r="AJ29" s="258"/>
      <c r="AK29" s="263" t="s">
        <v>526</v>
      </c>
      <c r="AL29" s="263"/>
      <c r="AM29" s="263"/>
      <c r="AN29" s="263"/>
      <c r="AO29" s="258"/>
      <c r="AP29" s="258"/>
      <c r="AQ29" s="258"/>
      <c r="AR29" s="258"/>
      <c r="AS29" s="307"/>
    </row>
    <row r="30" spans="1:46" ht="13.5" customHeight="1" x14ac:dyDescent="0.15">
      <c r="A30" s="262"/>
      <c r="B30" s="258"/>
      <c r="C30" s="258"/>
      <c r="D30" s="258"/>
      <c r="E30" s="258"/>
      <c r="F30" s="258"/>
      <c r="G30" s="258"/>
      <c r="H30" s="258"/>
      <c r="I30" s="258"/>
      <c r="J30" s="258"/>
      <c r="K30" s="258"/>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8"/>
      <c r="AK30" s="265"/>
      <c r="AL30" s="266"/>
      <c r="AM30" s="266"/>
      <c r="AN30" s="267"/>
      <c r="AO30" s="1154" t="s">
        <v>505</v>
      </c>
      <c r="AP30" s="268"/>
      <c r="AQ30" s="269" t="s">
        <v>506</v>
      </c>
      <c r="AR30" s="270"/>
    </row>
    <row r="31" spans="1:46" x14ac:dyDescent="0.15">
      <c r="A31" s="262"/>
      <c r="B31" s="258"/>
      <c r="C31" s="258"/>
      <c r="D31" s="258"/>
      <c r="E31" s="258"/>
      <c r="F31" s="258"/>
      <c r="G31" s="258"/>
      <c r="H31" s="258"/>
      <c r="I31" s="258"/>
      <c r="J31" s="258"/>
      <c r="K31" s="258"/>
      <c r="L31" s="258"/>
      <c r="M31" s="258"/>
      <c r="N31" s="258"/>
      <c r="O31" s="258"/>
      <c r="P31" s="258"/>
      <c r="Q31" s="258"/>
      <c r="R31" s="258"/>
      <c r="S31" s="258"/>
      <c r="T31" s="258"/>
      <c r="U31" s="258"/>
      <c r="V31" s="258"/>
      <c r="W31" s="258"/>
      <c r="X31" s="258"/>
      <c r="Y31" s="258"/>
      <c r="Z31" s="258"/>
      <c r="AA31" s="258"/>
      <c r="AB31" s="258"/>
      <c r="AC31" s="258"/>
      <c r="AD31" s="258"/>
      <c r="AE31" s="258"/>
      <c r="AF31" s="258"/>
      <c r="AG31" s="258"/>
      <c r="AH31" s="258"/>
      <c r="AI31" s="258"/>
      <c r="AJ31" s="258"/>
      <c r="AK31" s="271"/>
      <c r="AL31" s="272"/>
      <c r="AM31" s="272"/>
      <c r="AN31" s="273"/>
      <c r="AO31" s="1155"/>
      <c r="AP31" s="274" t="s">
        <v>507</v>
      </c>
      <c r="AQ31" s="275" t="s">
        <v>508</v>
      </c>
      <c r="AR31" s="276" t="s">
        <v>509</v>
      </c>
    </row>
    <row r="32" spans="1:46" ht="27" customHeight="1" x14ac:dyDescent="0.15">
      <c r="A32" s="262"/>
      <c r="B32" s="258"/>
      <c r="C32" s="258"/>
      <c r="D32" s="258"/>
      <c r="E32" s="258"/>
      <c r="F32" s="258"/>
      <c r="G32" s="258"/>
      <c r="H32" s="258"/>
      <c r="I32" s="258"/>
      <c r="J32" s="258"/>
      <c r="K32" s="258"/>
      <c r="L32" s="258"/>
      <c r="M32" s="258"/>
      <c r="N32" s="258"/>
      <c r="O32" s="258"/>
      <c r="P32" s="258"/>
      <c r="Q32" s="258"/>
      <c r="R32" s="258"/>
      <c r="S32" s="258"/>
      <c r="T32" s="258"/>
      <c r="U32" s="258"/>
      <c r="V32" s="258"/>
      <c r="W32" s="258"/>
      <c r="X32" s="258"/>
      <c r="Y32" s="258"/>
      <c r="Z32" s="258"/>
      <c r="AA32" s="258"/>
      <c r="AB32" s="258"/>
      <c r="AC32" s="258"/>
      <c r="AD32" s="258"/>
      <c r="AE32" s="258"/>
      <c r="AF32" s="258"/>
      <c r="AG32" s="258"/>
      <c r="AH32" s="258"/>
      <c r="AI32" s="258"/>
      <c r="AJ32" s="258"/>
      <c r="AK32" s="1156" t="s">
        <v>527</v>
      </c>
      <c r="AL32" s="1157"/>
      <c r="AM32" s="1157"/>
      <c r="AN32" s="1158"/>
      <c r="AO32" s="308">
        <v>553922</v>
      </c>
      <c r="AP32" s="308">
        <v>257160</v>
      </c>
      <c r="AQ32" s="309">
        <v>162926</v>
      </c>
      <c r="AR32" s="310">
        <v>57.8</v>
      </c>
    </row>
    <row r="33" spans="1:46" ht="13.5" customHeight="1" x14ac:dyDescent="0.15">
      <c r="A33" s="262"/>
      <c r="B33" s="258"/>
      <c r="C33" s="258"/>
      <c r="D33" s="258"/>
      <c r="E33" s="258"/>
      <c r="F33" s="258"/>
      <c r="G33" s="258"/>
      <c r="H33" s="258"/>
      <c r="I33" s="258"/>
      <c r="J33" s="258"/>
      <c r="K33" s="258"/>
      <c r="L33" s="258"/>
      <c r="M33" s="258"/>
      <c r="N33" s="258"/>
      <c r="O33" s="258"/>
      <c r="P33" s="258"/>
      <c r="Q33" s="258"/>
      <c r="R33" s="258"/>
      <c r="S33" s="258"/>
      <c r="T33" s="258"/>
      <c r="U33" s="258"/>
      <c r="V33" s="258"/>
      <c r="W33" s="258"/>
      <c r="X33" s="258"/>
      <c r="Y33" s="258"/>
      <c r="Z33" s="258"/>
      <c r="AA33" s="258"/>
      <c r="AB33" s="258"/>
      <c r="AC33" s="258"/>
      <c r="AD33" s="258"/>
      <c r="AE33" s="258"/>
      <c r="AF33" s="258"/>
      <c r="AG33" s="258"/>
      <c r="AH33" s="258"/>
      <c r="AI33" s="258"/>
      <c r="AJ33" s="258"/>
      <c r="AK33" s="1156" t="s">
        <v>528</v>
      </c>
      <c r="AL33" s="1157"/>
      <c r="AM33" s="1157"/>
      <c r="AN33" s="1158"/>
      <c r="AO33" s="308" t="s">
        <v>513</v>
      </c>
      <c r="AP33" s="308" t="s">
        <v>513</v>
      </c>
      <c r="AQ33" s="309" t="s">
        <v>513</v>
      </c>
      <c r="AR33" s="310" t="s">
        <v>513</v>
      </c>
    </row>
    <row r="34" spans="1:46" ht="27" customHeight="1" x14ac:dyDescent="0.15">
      <c r="A34" s="262"/>
      <c r="B34" s="258"/>
      <c r="C34" s="258"/>
      <c r="D34" s="258"/>
      <c r="E34" s="258"/>
      <c r="F34" s="258"/>
      <c r="G34" s="258"/>
      <c r="H34" s="258"/>
      <c r="I34" s="258"/>
      <c r="J34" s="258"/>
      <c r="K34" s="258"/>
      <c r="L34" s="258"/>
      <c r="M34" s="258"/>
      <c r="N34" s="258"/>
      <c r="O34" s="258"/>
      <c r="P34" s="258"/>
      <c r="Q34" s="258"/>
      <c r="R34" s="258"/>
      <c r="S34" s="258"/>
      <c r="T34" s="258"/>
      <c r="U34" s="258"/>
      <c r="V34" s="258"/>
      <c r="W34" s="258"/>
      <c r="X34" s="258"/>
      <c r="Y34" s="258"/>
      <c r="Z34" s="258"/>
      <c r="AA34" s="258"/>
      <c r="AB34" s="258"/>
      <c r="AC34" s="258"/>
      <c r="AD34" s="258"/>
      <c r="AE34" s="258"/>
      <c r="AF34" s="258"/>
      <c r="AG34" s="258"/>
      <c r="AH34" s="258"/>
      <c r="AI34" s="258"/>
      <c r="AJ34" s="258"/>
      <c r="AK34" s="1156" t="s">
        <v>529</v>
      </c>
      <c r="AL34" s="1157"/>
      <c r="AM34" s="1157"/>
      <c r="AN34" s="1158"/>
      <c r="AO34" s="308" t="s">
        <v>513</v>
      </c>
      <c r="AP34" s="308" t="s">
        <v>513</v>
      </c>
      <c r="AQ34" s="309">
        <v>4</v>
      </c>
      <c r="AR34" s="310" t="s">
        <v>513</v>
      </c>
    </row>
    <row r="35" spans="1:46" ht="27" customHeight="1" x14ac:dyDescent="0.15">
      <c r="A35" s="262"/>
      <c r="B35" s="258"/>
      <c r="C35" s="258"/>
      <c r="D35" s="258"/>
      <c r="E35" s="258"/>
      <c r="F35" s="258"/>
      <c r="G35" s="258"/>
      <c r="H35" s="258"/>
      <c r="I35" s="258"/>
      <c r="J35" s="258"/>
      <c r="K35" s="258"/>
      <c r="L35" s="258"/>
      <c r="M35" s="258"/>
      <c r="N35" s="258"/>
      <c r="O35" s="258"/>
      <c r="P35" s="258"/>
      <c r="Q35" s="258"/>
      <c r="R35" s="258"/>
      <c r="S35" s="258"/>
      <c r="T35" s="258"/>
      <c r="U35" s="258"/>
      <c r="V35" s="258"/>
      <c r="W35" s="258"/>
      <c r="X35" s="258"/>
      <c r="Y35" s="258"/>
      <c r="Z35" s="258"/>
      <c r="AA35" s="258"/>
      <c r="AB35" s="258"/>
      <c r="AC35" s="258"/>
      <c r="AD35" s="258"/>
      <c r="AE35" s="258"/>
      <c r="AF35" s="258"/>
      <c r="AG35" s="258"/>
      <c r="AH35" s="258"/>
      <c r="AI35" s="258"/>
      <c r="AJ35" s="258"/>
      <c r="AK35" s="1156" t="s">
        <v>530</v>
      </c>
      <c r="AL35" s="1157"/>
      <c r="AM35" s="1157"/>
      <c r="AN35" s="1158"/>
      <c r="AO35" s="308">
        <v>12446</v>
      </c>
      <c r="AP35" s="308">
        <v>5778</v>
      </c>
      <c r="AQ35" s="309">
        <v>33512</v>
      </c>
      <c r="AR35" s="310">
        <v>-82.8</v>
      </c>
    </row>
    <row r="36" spans="1:46" ht="27" customHeight="1" x14ac:dyDescent="0.15">
      <c r="A36" s="262"/>
      <c r="B36" s="258"/>
      <c r="C36" s="258"/>
      <c r="D36" s="258"/>
      <c r="E36" s="258"/>
      <c r="F36" s="258"/>
      <c r="G36" s="258"/>
      <c r="H36" s="258"/>
      <c r="I36" s="258"/>
      <c r="J36" s="258"/>
      <c r="K36" s="258"/>
      <c r="L36" s="258"/>
      <c r="M36" s="258"/>
      <c r="N36" s="258"/>
      <c r="O36" s="258"/>
      <c r="P36" s="258"/>
      <c r="Q36" s="258"/>
      <c r="R36" s="258"/>
      <c r="S36" s="258"/>
      <c r="T36" s="258"/>
      <c r="U36" s="258"/>
      <c r="V36" s="258"/>
      <c r="W36" s="258"/>
      <c r="X36" s="258"/>
      <c r="Y36" s="258"/>
      <c r="Z36" s="258"/>
      <c r="AA36" s="258"/>
      <c r="AB36" s="258"/>
      <c r="AC36" s="258"/>
      <c r="AD36" s="258"/>
      <c r="AE36" s="258"/>
      <c r="AF36" s="258"/>
      <c r="AG36" s="258"/>
      <c r="AH36" s="258"/>
      <c r="AI36" s="258"/>
      <c r="AJ36" s="258"/>
      <c r="AK36" s="1156" t="s">
        <v>531</v>
      </c>
      <c r="AL36" s="1157"/>
      <c r="AM36" s="1157"/>
      <c r="AN36" s="1158"/>
      <c r="AO36" s="308">
        <v>17011</v>
      </c>
      <c r="AP36" s="308">
        <v>7897</v>
      </c>
      <c r="AQ36" s="309">
        <v>2866</v>
      </c>
      <c r="AR36" s="310">
        <v>175.5</v>
      </c>
    </row>
    <row r="37" spans="1:46" ht="13.5" customHeight="1" x14ac:dyDescent="0.15">
      <c r="A37" s="262"/>
      <c r="B37" s="258"/>
      <c r="C37" s="258"/>
      <c r="D37" s="258"/>
      <c r="E37" s="258"/>
      <c r="F37" s="258"/>
      <c r="G37" s="258"/>
      <c r="H37" s="258"/>
      <c r="I37" s="258"/>
      <c r="J37" s="258"/>
      <c r="K37" s="258"/>
      <c r="L37" s="258"/>
      <c r="M37" s="258"/>
      <c r="N37" s="258"/>
      <c r="O37" s="258"/>
      <c r="P37" s="258"/>
      <c r="Q37" s="258"/>
      <c r="R37" s="258"/>
      <c r="S37" s="258"/>
      <c r="T37" s="258"/>
      <c r="U37" s="258"/>
      <c r="V37" s="258"/>
      <c r="W37" s="258"/>
      <c r="X37" s="258"/>
      <c r="Y37" s="258"/>
      <c r="Z37" s="258"/>
      <c r="AA37" s="258"/>
      <c r="AB37" s="258"/>
      <c r="AC37" s="258"/>
      <c r="AD37" s="258"/>
      <c r="AE37" s="258"/>
      <c r="AF37" s="258"/>
      <c r="AG37" s="258"/>
      <c r="AH37" s="258"/>
      <c r="AI37" s="258"/>
      <c r="AJ37" s="258"/>
      <c r="AK37" s="1156" t="s">
        <v>532</v>
      </c>
      <c r="AL37" s="1157"/>
      <c r="AM37" s="1157"/>
      <c r="AN37" s="1158"/>
      <c r="AO37" s="308">
        <v>1674</v>
      </c>
      <c r="AP37" s="308">
        <v>777</v>
      </c>
      <c r="AQ37" s="309">
        <v>1429</v>
      </c>
      <c r="AR37" s="310">
        <v>-45.6</v>
      </c>
    </row>
    <row r="38" spans="1:46" ht="27" customHeight="1" x14ac:dyDescent="0.15">
      <c r="A38" s="262"/>
      <c r="B38" s="258"/>
      <c r="C38" s="258"/>
      <c r="D38" s="258"/>
      <c r="E38" s="258"/>
      <c r="F38" s="258"/>
      <c r="G38" s="258"/>
      <c r="H38" s="258"/>
      <c r="I38" s="258"/>
      <c r="J38" s="258"/>
      <c r="K38" s="258"/>
      <c r="L38" s="258"/>
      <c r="M38" s="258"/>
      <c r="N38" s="258"/>
      <c r="O38" s="258"/>
      <c r="P38" s="258"/>
      <c r="Q38" s="258"/>
      <c r="R38" s="258"/>
      <c r="S38" s="258"/>
      <c r="T38" s="258"/>
      <c r="U38" s="258"/>
      <c r="V38" s="258"/>
      <c r="W38" s="258"/>
      <c r="X38" s="258"/>
      <c r="Y38" s="258"/>
      <c r="Z38" s="258"/>
      <c r="AA38" s="258"/>
      <c r="AB38" s="258"/>
      <c r="AC38" s="258"/>
      <c r="AD38" s="258"/>
      <c r="AE38" s="258"/>
      <c r="AF38" s="258"/>
      <c r="AG38" s="258"/>
      <c r="AH38" s="258"/>
      <c r="AI38" s="258"/>
      <c r="AJ38" s="258"/>
      <c r="AK38" s="1159" t="s">
        <v>533</v>
      </c>
      <c r="AL38" s="1160"/>
      <c r="AM38" s="1160"/>
      <c r="AN38" s="1161"/>
      <c r="AO38" s="311" t="s">
        <v>513</v>
      </c>
      <c r="AP38" s="311" t="s">
        <v>513</v>
      </c>
      <c r="AQ38" s="312">
        <v>30</v>
      </c>
      <c r="AR38" s="300" t="s">
        <v>513</v>
      </c>
      <c r="AS38" s="307"/>
    </row>
    <row r="39" spans="1:46" x14ac:dyDescent="0.15">
      <c r="A39" s="262"/>
      <c r="B39" s="258"/>
      <c r="C39" s="258"/>
      <c r="D39" s="258"/>
      <c r="E39" s="258"/>
      <c r="F39" s="258"/>
      <c r="G39" s="258"/>
      <c r="H39" s="258"/>
      <c r="I39" s="258"/>
      <c r="J39" s="258"/>
      <c r="K39" s="258"/>
      <c r="L39" s="258"/>
      <c r="M39" s="258"/>
      <c r="N39" s="258"/>
      <c r="O39" s="258"/>
      <c r="P39" s="258"/>
      <c r="Q39" s="258"/>
      <c r="R39" s="258"/>
      <c r="S39" s="258"/>
      <c r="T39" s="258"/>
      <c r="U39" s="258"/>
      <c r="V39" s="258"/>
      <c r="W39" s="258"/>
      <c r="X39" s="258"/>
      <c r="Y39" s="258"/>
      <c r="Z39" s="258"/>
      <c r="AA39" s="258"/>
      <c r="AB39" s="258"/>
      <c r="AC39" s="258"/>
      <c r="AD39" s="258"/>
      <c r="AE39" s="258"/>
      <c r="AF39" s="258"/>
      <c r="AG39" s="258"/>
      <c r="AH39" s="258"/>
      <c r="AI39" s="258"/>
      <c r="AJ39" s="258"/>
      <c r="AK39" s="1159" t="s">
        <v>534</v>
      </c>
      <c r="AL39" s="1160"/>
      <c r="AM39" s="1160"/>
      <c r="AN39" s="1161"/>
      <c r="AO39" s="308">
        <v>-56105</v>
      </c>
      <c r="AP39" s="308">
        <v>-26047</v>
      </c>
      <c r="AQ39" s="309">
        <v>-7390</v>
      </c>
      <c r="AR39" s="310">
        <v>252.5</v>
      </c>
      <c r="AS39" s="307"/>
    </row>
    <row r="40" spans="1:46" ht="27" customHeight="1" x14ac:dyDescent="0.15">
      <c r="A40" s="262"/>
      <c r="B40" s="258"/>
      <c r="C40" s="258"/>
      <c r="D40" s="258"/>
      <c r="E40" s="258"/>
      <c r="F40" s="258"/>
      <c r="G40" s="258"/>
      <c r="H40" s="258"/>
      <c r="I40" s="258"/>
      <c r="J40" s="258"/>
      <c r="K40" s="258"/>
      <c r="L40" s="258"/>
      <c r="M40" s="258"/>
      <c r="N40" s="258"/>
      <c r="O40" s="258"/>
      <c r="P40" s="258"/>
      <c r="Q40" s="258"/>
      <c r="R40" s="258"/>
      <c r="S40" s="258"/>
      <c r="T40" s="258"/>
      <c r="U40" s="258"/>
      <c r="V40" s="258"/>
      <c r="W40" s="258"/>
      <c r="X40" s="258"/>
      <c r="Y40" s="258"/>
      <c r="Z40" s="258"/>
      <c r="AA40" s="258"/>
      <c r="AB40" s="258"/>
      <c r="AC40" s="258"/>
      <c r="AD40" s="258"/>
      <c r="AE40" s="258"/>
      <c r="AF40" s="258"/>
      <c r="AG40" s="258"/>
      <c r="AH40" s="258"/>
      <c r="AI40" s="258"/>
      <c r="AJ40" s="258"/>
      <c r="AK40" s="1156" t="s">
        <v>535</v>
      </c>
      <c r="AL40" s="1157"/>
      <c r="AM40" s="1157"/>
      <c r="AN40" s="1158"/>
      <c r="AO40" s="308">
        <v>-364777</v>
      </c>
      <c r="AP40" s="308">
        <v>-169349</v>
      </c>
      <c r="AQ40" s="309">
        <v>-136323</v>
      </c>
      <c r="AR40" s="310">
        <v>24.2</v>
      </c>
      <c r="AS40" s="307"/>
    </row>
    <row r="41" spans="1:46" x14ac:dyDescent="0.15">
      <c r="A41" s="262"/>
      <c r="B41" s="258"/>
      <c r="C41" s="258"/>
      <c r="D41" s="258"/>
      <c r="E41" s="258"/>
      <c r="F41" s="258"/>
      <c r="G41" s="258"/>
      <c r="H41" s="258"/>
      <c r="I41" s="258"/>
      <c r="J41" s="258"/>
      <c r="K41" s="258"/>
      <c r="L41" s="258"/>
      <c r="M41" s="258"/>
      <c r="N41" s="258"/>
      <c r="O41" s="258"/>
      <c r="P41" s="258"/>
      <c r="Q41" s="258"/>
      <c r="R41" s="258"/>
      <c r="S41" s="258"/>
      <c r="T41" s="258"/>
      <c r="U41" s="258"/>
      <c r="V41" s="258"/>
      <c r="W41" s="258"/>
      <c r="X41" s="258"/>
      <c r="Y41" s="258"/>
      <c r="Z41" s="258"/>
      <c r="AA41" s="258"/>
      <c r="AB41" s="258"/>
      <c r="AC41" s="258"/>
      <c r="AD41" s="258"/>
      <c r="AE41" s="258"/>
      <c r="AF41" s="258"/>
      <c r="AG41" s="258"/>
      <c r="AH41" s="258"/>
      <c r="AI41" s="258"/>
      <c r="AJ41" s="258"/>
      <c r="AK41" s="1162" t="s">
        <v>298</v>
      </c>
      <c r="AL41" s="1163"/>
      <c r="AM41" s="1163"/>
      <c r="AN41" s="1164"/>
      <c r="AO41" s="308">
        <v>164171</v>
      </c>
      <c r="AP41" s="308">
        <v>76217</v>
      </c>
      <c r="AQ41" s="309">
        <v>57054</v>
      </c>
      <c r="AR41" s="310">
        <v>33.6</v>
      </c>
      <c r="AS41" s="307"/>
    </row>
    <row r="42" spans="1:46" x14ac:dyDescent="0.15">
      <c r="A42" s="262"/>
      <c r="B42" s="258"/>
      <c r="C42" s="258"/>
      <c r="D42" s="258"/>
      <c r="E42" s="258"/>
      <c r="F42" s="258"/>
      <c r="G42" s="258"/>
      <c r="H42" s="258"/>
      <c r="I42" s="258"/>
      <c r="J42" s="258"/>
      <c r="K42" s="258"/>
      <c r="L42" s="258"/>
      <c r="M42" s="258"/>
      <c r="N42" s="258"/>
      <c r="O42" s="258"/>
      <c r="P42" s="258"/>
      <c r="Q42" s="258"/>
      <c r="R42" s="258"/>
      <c r="S42" s="258"/>
      <c r="T42" s="258"/>
      <c r="U42" s="258"/>
      <c r="V42" s="258"/>
      <c r="W42" s="258"/>
      <c r="X42" s="258"/>
      <c r="Y42" s="258"/>
      <c r="Z42" s="258"/>
      <c r="AA42" s="258"/>
      <c r="AB42" s="258"/>
      <c r="AC42" s="258"/>
      <c r="AD42" s="258"/>
      <c r="AE42" s="258"/>
      <c r="AF42" s="258"/>
      <c r="AG42" s="258"/>
      <c r="AH42" s="258"/>
      <c r="AI42" s="258"/>
      <c r="AJ42" s="258"/>
      <c r="AK42" s="313" t="s">
        <v>536</v>
      </c>
      <c r="AL42" s="258"/>
      <c r="AM42" s="258"/>
      <c r="AN42" s="258"/>
      <c r="AO42" s="258"/>
      <c r="AP42" s="258"/>
      <c r="AQ42" s="284"/>
      <c r="AR42" s="284"/>
      <c r="AS42" s="307"/>
    </row>
    <row r="43" spans="1:46" x14ac:dyDescent="0.15">
      <c r="A43" s="262"/>
      <c r="B43" s="258"/>
      <c r="C43" s="258"/>
      <c r="D43" s="258"/>
      <c r="E43" s="258"/>
      <c r="F43" s="258"/>
      <c r="G43" s="258"/>
      <c r="H43" s="258"/>
      <c r="I43" s="258"/>
      <c r="J43" s="258"/>
      <c r="K43" s="258"/>
      <c r="L43" s="258"/>
      <c r="M43" s="258"/>
      <c r="N43" s="258"/>
      <c r="O43" s="258"/>
      <c r="P43" s="258"/>
      <c r="Q43" s="258"/>
      <c r="R43" s="258"/>
      <c r="S43" s="258"/>
      <c r="T43" s="258"/>
      <c r="U43" s="258"/>
      <c r="V43" s="258"/>
      <c r="W43" s="258"/>
      <c r="X43" s="258"/>
      <c r="Y43" s="258"/>
      <c r="Z43" s="258"/>
      <c r="AA43" s="258"/>
      <c r="AB43" s="258"/>
      <c r="AC43" s="258"/>
      <c r="AD43" s="258"/>
      <c r="AE43" s="258"/>
      <c r="AF43" s="258"/>
      <c r="AG43" s="258"/>
      <c r="AH43" s="258"/>
      <c r="AI43" s="258"/>
      <c r="AJ43" s="258"/>
      <c r="AK43" s="258"/>
      <c r="AL43" s="258"/>
      <c r="AM43" s="258"/>
      <c r="AN43" s="258"/>
      <c r="AO43" s="258"/>
      <c r="AP43" s="314"/>
      <c r="AQ43" s="284"/>
      <c r="AR43" s="258"/>
      <c r="AS43" s="307"/>
    </row>
    <row r="44" spans="1:46" x14ac:dyDescent="0.15">
      <c r="A44" s="262"/>
      <c r="B44" s="258"/>
      <c r="C44" s="258"/>
      <c r="D44" s="258"/>
      <c r="E44" s="258"/>
      <c r="F44" s="258"/>
      <c r="G44" s="258"/>
      <c r="H44" s="258"/>
      <c r="I44" s="258"/>
      <c r="J44" s="258"/>
      <c r="K44" s="258"/>
      <c r="L44" s="258"/>
      <c r="M44" s="258"/>
      <c r="N44" s="258"/>
      <c r="O44" s="258"/>
      <c r="P44" s="258"/>
      <c r="Q44" s="258"/>
      <c r="R44" s="258"/>
      <c r="S44" s="258"/>
      <c r="T44" s="258"/>
      <c r="U44" s="258"/>
      <c r="V44" s="258"/>
      <c r="W44" s="258"/>
      <c r="X44" s="258"/>
      <c r="Y44" s="258"/>
      <c r="Z44" s="258"/>
      <c r="AA44" s="258"/>
      <c r="AB44" s="258"/>
      <c r="AC44" s="258"/>
      <c r="AD44" s="258"/>
      <c r="AE44" s="258"/>
      <c r="AF44" s="258"/>
      <c r="AG44" s="258"/>
      <c r="AH44" s="258"/>
      <c r="AI44" s="258"/>
      <c r="AJ44" s="258"/>
      <c r="AK44" s="258"/>
      <c r="AL44" s="258"/>
      <c r="AM44" s="258"/>
      <c r="AN44" s="258"/>
      <c r="AO44" s="258"/>
      <c r="AP44" s="258"/>
      <c r="AQ44" s="284"/>
      <c r="AR44" s="258"/>
    </row>
    <row r="45" spans="1:46" x14ac:dyDescent="0.15">
      <c r="A45" s="260"/>
      <c r="B45" s="260"/>
      <c r="C45" s="260"/>
      <c r="D45" s="260"/>
      <c r="E45" s="260"/>
      <c r="F45" s="260"/>
      <c r="G45" s="260"/>
      <c r="H45" s="260"/>
      <c r="I45" s="260"/>
      <c r="J45" s="260"/>
      <c r="K45" s="260"/>
      <c r="L45" s="260"/>
      <c r="M45" s="260"/>
      <c r="N45" s="260"/>
      <c r="O45" s="260"/>
      <c r="P45" s="260"/>
      <c r="Q45" s="260"/>
      <c r="R45" s="260"/>
      <c r="S45" s="260"/>
      <c r="T45" s="260"/>
      <c r="U45" s="260"/>
      <c r="V45" s="260"/>
      <c r="W45" s="260"/>
      <c r="X45" s="260"/>
      <c r="Y45" s="260"/>
      <c r="Z45" s="260"/>
      <c r="AA45" s="260"/>
      <c r="AB45" s="260"/>
      <c r="AC45" s="260"/>
      <c r="AD45" s="260"/>
      <c r="AE45" s="260"/>
      <c r="AF45" s="260"/>
      <c r="AG45" s="260"/>
      <c r="AH45" s="260"/>
      <c r="AI45" s="260"/>
      <c r="AJ45" s="260"/>
      <c r="AK45" s="260"/>
      <c r="AL45" s="260"/>
      <c r="AM45" s="260"/>
      <c r="AN45" s="260"/>
      <c r="AO45" s="260"/>
      <c r="AP45" s="260"/>
      <c r="AQ45" s="315"/>
      <c r="AR45" s="260"/>
      <c r="AS45" s="260"/>
      <c r="AT45" s="258"/>
    </row>
    <row r="46" spans="1:46" x14ac:dyDescent="0.15">
      <c r="A46" s="316"/>
      <c r="B46" s="316"/>
      <c r="C46" s="316"/>
      <c r="D46" s="316"/>
      <c r="E46" s="316"/>
      <c r="F46" s="316"/>
      <c r="G46" s="316"/>
      <c r="H46" s="316"/>
      <c r="I46" s="316"/>
      <c r="J46" s="316"/>
      <c r="K46" s="316"/>
      <c r="L46" s="316"/>
      <c r="M46" s="316"/>
      <c r="N46" s="316"/>
      <c r="O46" s="316"/>
      <c r="P46" s="316"/>
      <c r="Q46" s="316"/>
      <c r="R46" s="316"/>
      <c r="S46" s="316"/>
      <c r="T46" s="316"/>
      <c r="U46" s="316"/>
      <c r="V46" s="316"/>
      <c r="W46" s="316"/>
      <c r="X46" s="316"/>
      <c r="Y46" s="316"/>
      <c r="Z46" s="316"/>
      <c r="AA46" s="316"/>
      <c r="AB46" s="316"/>
      <c r="AC46" s="316"/>
      <c r="AD46" s="316"/>
      <c r="AE46" s="316"/>
      <c r="AF46" s="316"/>
      <c r="AG46" s="316"/>
      <c r="AH46" s="316"/>
      <c r="AI46" s="316"/>
      <c r="AJ46" s="316"/>
      <c r="AK46" s="316"/>
      <c r="AL46" s="316"/>
      <c r="AM46" s="316"/>
      <c r="AN46" s="316"/>
      <c r="AO46" s="316"/>
      <c r="AP46" s="316"/>
      <c r="AQ46" s="316"/>
      <c r="AR46" s="316"/>
      <c r="AS46" s="316"/>
      <c r="AT46" s="258"/>
    </row>
    <row r="47" spans="1:46" ht="17.25" customHeight="1" x14ac:dyDescent="0.15">
      <c r="A47" s="317" t="s">
        <v>537</v>
      </c>
      <c r="B47" s="258"/>
      <c r="C47" s="258"/>
      <c r="D47" s="258"/>
      <c r="E47" s="258"/>
      <c r="F47" s="258"/>
      <c r="G47" s="258"/>
      <c r="H47" s="258"/>
      <c r="I47" s="258"/>
      <c r="J47" s="258"/>
      <c r="K47" s="258"/>
      <c r="L47" s="258"/>
      <c r="M47" s="258"/>
      <c r="N47" s="258"/>
      <c r="O47" s="258"/>
      <c r="P47" s="258"/>
      <c r="Q47" s="258"/>
      <c r="R47" s="258"/>
      <c r="S47" s="258"/>
      <c r="T47" s="258"/>
      <c r="U47" s="258"/>
      <c r="V47" s="258"/>
      <c r="W47" s="258"/>
      <c r="X47" s="258"/>
      <c r="Y47" s="258"/>
      <c r="Z47" s="258"/>
      <c r="AA47" s="258"/>
      <c r="AB47" s="258"/>
      <c r="AC47" s="258"/>
      <c r="AD47" s="258"/>
      <c r="AE47" s="258"/>
      <c r="AF47" s="258"/>
      <c r="AG47" s="258"/>
      <c r="AH47" s="258"/>
      <c r="AI47" s="258"/>
      <c r="AJ47" s="258"/>
      <c r="AK47" s="258"/>
      <c r="AL47" s="258"/>
      <c r="AM47" s="258"/>
      <c r="AN47" s="258"/>
      <c r="AO47" s="258"/>
      <c r="AP47" s="258"/>
      <c r="AQ47" s="258"/>
      <c r="AR47" s="258"/>
    </row>
    <row r="48" spans="1:46" x14ac:dyDescent="0.15">
      <c r="A48" s="262"/>
      <c r="B48" s="258"/>
      <c r="C48" s="258"/>
      <c r="D48" s="258"/>
      <c r="E48" s="258"/>
      <c r="F48" s="258"/>
      <c r="G48" s="258"/>
      <c r="H48" s="258"/>
      <c r="I48" s="258"/>
      <c r="J48" s="258"/>
      <c r="K48" s="258"/>
      <c r="L48" s="258"/>
      <c r="M48" s="258"/>
      <c r="N48" s="258"/>
      <c r="O48" s="258"/>
      <c r="P48" s="258"/>
      <c r="Q48" s="258"/>
      <c r="R48" s="258"/>
      <c r="S48" s="258"/>
      <c r="T48" s="258"/>
      <c r="U48" s="258"/>
      <c r="V48" s="258"/>
      <c r="W48" s="258"/>
      <c r="X48" s="258"/>
      <c r="Y48" s="258"/>
      <c r="Z48" s="258"/>
      <c r="AA48" s="258"/>
      <c r="AB48" s="258"/>
      <c r="AC48" s="258"/>
      <c r="AD48" s="258"/>
      <c r="AE48" s="258"/>
      <c r="AF48" s="258"/>
      <c r="AG48" s="258"/>
      <c r="AH48" s="258"/>
      <c r="AI48" s="258"/>
      <c r="AJ48" s="258"/>
      <c r="AK48" s="318" t="s">
        <v>538</v>
      </c>
      <c r="AL48" s="318"/>
      <c r="AM48" s="318"/>
      <c r="AN48" s="318"/>
      <c r="AO48" s="318"/>
      <c r="AP48" s="318"/>
      <c r="AQ48" s="319"/>
      <c r="AR48" s="318"/>
    </row>
    <row r="49" spans="1:44" ht="13.5" customHeight="1" x14ac:dyDescent="0.15">
      <c r="A49" s="262"/>
      <c r="B49" s="258"/>
      <c r="C49" s="258"/>
      <c r="D49" s="258"/>
      <c r="E49" s="258"/>
      <c r="F49" s="258"/>
      <c r="G49" s="258"/>
      <c r="H49" s="258"/>
      <c r="I49" s="258"/>
      <c r="J49" s="258"/>
      <c r="K49" s="258"/>
      <c r="L49" s="258"/>
      <c r="M49" s="258"/>
      <c r="N49" s="258"/>
      <c r="O49" s="258"/>
      <c r="P49" s="258"/>
      <c r="Q49" s="258"/>
      <c r="R49" s="258"/>
      <c r="S49" s="258"/>
      <c r="T49" s="258"/>
      <c r="U49" s="258"/>
      <c r="V49" s="258"/>
      <c r="W49" s="258"/>
      <c r="X49" s="258"/>
      <c r="Y49" s="258"/>
      <c r="Z49" s="258"/>
      <c r="AA49" s="258"/>
      <c r="AB49" s="258"/>
      <c r="AC49" s="258"/>
      <c r="AD49" s="258"/>
      <c r="AE49" s="258"/>
      <c r="AF49" s="258"/>
      <c r="AG49" s="258"/>
      <c r="AH49" s="258"/>
      <c r="AI49" s="258"/>
      <c r="AJ49" s="258"/>
      <c r="AK49" s="320"/>
      <c r="AL49" s="321"/>
      <c r="AM49" s="1149" t="s">
        <v>505</v>
      </c>
      <c r="AN49" s="1151" t="s">
        <v>539</v>
      </c>
      <c r="AO49" s="1152"/>
      <c r="AP49" s="1152"/>
      <c r="AQ49" s="1152"/>
      <c r="AR49" s="1153"/>
    </row>
    <row r="50" spans="1:44" x14ac:dyDescent="0.15">
      <c r="A50" s="262"/>
      <c r="B50" s="258"/>
      <c r="C50" s="258"/>
      <c r="D50" s="258"/>
      <c r="E50" s="258"/>
      <c r="F50" s="258"/>
      <c r="G50" s="258"/>
      <c r="H50" s="258"/>
      <c r="I50" s="258"/>
      <c r="J50" s="258"/>
      <c r="K50" s="258"/>
      <c r="L50" s="258"/>
      <c r="M50" s="258"/>
      <c r="N50" s="258"/>
      <c r="O50" s="258"/>
      <c r="P50" s="258"/>
      <c r="Q50" s="258"/>
      <c r="R50" s="258"/>
      <c r="S50" s="258"/>
      <c r="T50" s="258"/>
      <c r="U50" s="258"/>
      <c r="V50" s="258"/>
      <c r="W50" s="258"/>
      <c r="X50" s="258"/>
      <c r="Y50" s="258"/>
      <c r="Z50" s="258"/>
      <c r="AA50" s="258"/>
      <c r="AB50" s="258"/>
      <c r="AC50" s="258"/>
      <c r="AD50" s="258"/>
      <c r="AE50" s="258"/>
      <c r="AF50" s="258"/>
      <c r="AG50" s="258"/>
      <c r="AH50" s="258"/>
      <c r="AI50" s="258"/>
      <c r="AJ50" s="258"/>
      <c r="AK50" s="322"/>
      <c r="AL50" s="323"/>
      <c r="AM50" s="1150"/>
      <c r="AN50" s="324" t="s">
        <v>540</v>
      </c>
      <c r="AO50" s="325" t="s">
        <v>541</v>
      </c>
      <c r="AP50" s="326" t="s">
        <v>542</v>
      </c>
      <c r="AQ50" s="327" t="s">
        <v>543</v>
      </c>
      <c r="AR50" s="328" t="s">
        <v>544</v>
      </c>
    </row>
    <row r="51" spans="1:44" x14ac:dyDescent="0.15">
      <c r="A51" s="262"/>
      <c r="B51" s="258"/>
      <c r="C51" s="258"/>
      <c r="D51" s="258"/>
      <c r="E51" s="258"/>
      <c r="F51" s="258"/>
      <c r="G51" s="258"/>
      <c r="H51" s="258"/>
      <c r="I51" s="258"/>
      <c r="J51" s="258"/>
      <c r="K51" s="258"/>
      <c r="L51" s="258"/>
      <c r="M51" s="258"/>
      <c r="N51" s="258"/>
      <c r="O51" s="258"/>
      <c r="P51" s="258"/>
      <c r="Q51" s="258"/>
      <c r="R51" s="258"/>
      <c r="S51" s="258"/>
      <c r="T51" s="258"/>
      <c r="U51" s="258"/>
      <c r="V51" s="258"/>
      <c r="W51" s="258"/>
      <c r="X51" s="258"/>
      <c r="Y51" s="258"/>
      <c r="Z51" s="258"/>
      <c r="AA51" s="258"/>
      <c r="AB51" s="258"/>
      <c r="AC51" s="258"/>
      <c r="AD51" s="258"/>
      <c r="AE51" s="258"/>
      <c r="AF51" s="258"/>
      <c r="AG51" s="258"/>
      <c r="AH51" s="258"/>
      <c r="AI51" s="258"/>
      <c r="AJ51" s="258"/>
      <c r="AK51" s="320" t="s">
        <v>545</v>
      </c>
      <c r="AL51" s="321"/>
      <c r="AM51" s="329">
        <v>674304</v>
      </c>
      <c r="AN51" s="330">
        <v>280493</v>
      </c>
      <c r="AO51" s="331">
        <v>-42.3</v>
      </c>
      <c r="AP51" s="332">
        <v>271581</v>
      </c>
      <c r="AQ51" s="333">
        <v>-6.7</v>
      </c>
      <c r="AR51" s="334">
        <v>-35.6</v>
      </c>
    </row>
    <row r="52" spans="1:44" x14ac:dyDescent="0.15">
      <c r="A52" s="262"/>
      <c r="B52" s="258"/>
      <c r="C52" s="258"/>
      <c r="D52" s="258"/>
      <c r="E52" s="258"/>
      <c r="F52" s="258"/>
      <c r="G52" s="258"/>
      <c r="H52" s="258"/>
      <c r="I52" s="258"/>
      <c r="J52" s="258"/>
      <c r="K52" s="258"/>
      <c r="L52" s="258"/>
      <c r="M52" s="258"/>
      <c r="N52" s="258"/>
      <c r="O52" s="258"/>
      <c r="P52" s="258"/>
      <c r="Q52" s="258"/>
      <c r="R52" s="258"/>
      <c r="S52" s="258"/>
      <c r="T52" s="258"/>
      <c r="U52" s="258"/>
      <c r="V52" s="258"/>
      <c r="W52" s="258"/>
      <c r="X52" s="258"/>
      <c r="Y52" s="258"/>
      <c r="Z52" s="258"/>
      <c r="AA52" s="258"/>
      <c r="AB52" s="258"/>
      <c r="AC52" s="258"/>
      <c r="AD52" s="258"/>
      <c r="AE52" s="258"/>
      <c r="AF52" s="258"/>
      <c r="AG52" s="258"/>
      <c r="AH52" s="258"/>
      <c r="AI52" s="258"/>
      <c r="AJ52" s="258"/>
      <c r="AK52" s="335"/>
      <c r="AL52" s="336" t="s">
        <v>546</v>
      </c>
      <c r="AM52" s="337">
        <v>508627</v>
      </c>
      <c r="AN52" s="338">
        <v>211575</v>
      </c>
      <c r="AO52" s="339">
        <v>-55</v>
      </c>
      <c r="AP52" s="340">
        <v>117844</v>
      </c>
      <c r="AQ52" s="341">
        <v>-1</v>
      </c>
      <c r="AR52" s="342">
        <v>-54</v>
      </c>
    </row>
    <row r="53" spans="1:44" x14ac:dyDescent="0.15">
      <c r="A53" s="262"/>
      <c r="B53" s="258"/>
      <c r="C53" s="258"/>
      <c r="D53" s="258"/>
      <c r="E53" s="258"/>
      <c r="F53" s="258"/>
      <c r="G53" s="258"/>
      <c r="H53" s="258"/>
      <c r="I53" s="258"/>
      <c r="J53" s="258"/>
      <c r="K53" s="258"/>
      <c r="L53" s="258"/>
      <c r="M53" s="258"/>
      <c r="N53" s="258"/>
      <c r="O53" s="258"/>
      <c r="P53" s="258"/>
      <c r="Q53" s="258"/>
      <c r="R53" s="258"/>
      <c r="S53" s="258"/>
      <c r="T53" s="258"/>
      <c r="U53" s="258"/>
      <c r="V53" s="258"/>
      <c r="W53" s="258"/>
      <c r="X53" s="258"/>
      <c r="Y53" s="258"/>
      <c r="Z53" s="258"/>
      <c r="AA53" s="258"/>
      <c r="AB53" s="258"/>
      <c r="AC53" s="258"/>
      <c r="AD53" s="258"/>
      <c r="AE53" s="258"/>
      <c r="AF53" s="258"/>
      <c r="AG53" s="258"/>
      <c r="AH53" s="258"/>
      <c r="AI53" s="258"/>
      <c r="AJ53" s="258"/>
      <c r="AK53" s="320" t="s">
        <v>547</v>
      </c>
      <c r="AL53" s="321"/>
      <c r="AM53" s="329">
        <v>487202</v>
      </c>
      <c r="AN53" s="330">
        <v>209730</v>
      </c>
      <c r="AO53" s="331">
        <v>-25.2</v>
      </c>
      <c r="AP53" s="332">
        <v>268375</v>
      </c>
      <c r="AQ53" s="333">
        <v>-1.2</v>
      </c>
      <c r="AR53" s="334">
        <v>-24</v>
      </c>
    </row>
    <row r="54" spans="1:44" x14ac:dyDescent="0.15">
      <c r="A54" s="262"/>
      <c r="B54" s="258"/>
      <c r="C54" s="258"/>
      <c r="D54" s="258"/>
      <c r="E54" s="258"/>
      <c r="F54" s="258"/>
      <c r="G54" s="258"/>
      <c r="H54" s="258"/>
      <c r="I54" s="258"/>
      <c r="J54" s="258"/>
      <c r="K54" s="258"/>
      <c r="L54" s="258"/>
      <c r="M54" s="258"/>
      <c r="N54" s="258"/>
      <c r="O54" s="258"/>
      <c r="P54" s="258"/>
      <c r="Q54" s="258"/>
      <c r="R54" s="258"/>
      <c r="S54" s="258"/>
      <c r="T54" s="258"/>
      <c r="U54" s="258"/>
      <c r="V54" s="258"/>
      <c r="W54" s="258"/>
      <c r="X54" s="258"/>
      <c r="Y54" s="258"/>
      <c r="Z54" s="258"/>
      <c r="AA54" s="258"/>
      <c r="AB54" s="258"/>
      <c r="AC54" s="258"/>
      <c r="AD54" s="258"/>
      <c r="AE54" s="258"/>
      <c r="AF54" s="258"/>
      <c r="AG54" s="258"/>
      <c r="AH54" s="258"/>
      <c r="AI54" s="258"/>
      <c r="AJ54" s="258"/>
      <c r="AK54" s="335"/>
      <c r="AL54" s="336" t="s">
        <v>546</v>
      </c>
      <c r="AM54" s="337">
        <v>244783</v>
      </c>
      <c r="AN54" s="338">
        <v>105374</v>
      </c>
      <c r="AO54" s="339">
        <v>-50.2</v>
      </c>
      <c r="AP54" s="340">
        <v>119602</v>
      </c>
      <c r="AQ54" s="341">
        <v>1.5</v>
      </c>
      <c r="AR54" s="342">
        <v>-51.7</v>
      </c>
    </row>
    <row r="55" spans="1:44" x14ac:dyDescent="0.15">
      <c r="A55" s="262"/>
      <c r="B55" s="258"/>
      <c r="C55" s="258"/>
      <c r="D55" s="258"/>
      <c r="E55" s="258"/>
      <c r="F55" s="258"/>
      <c r="G55" s="258"/>
      <c r="H55" s="258"/>
      <c r="I55" s="258"/>
      <c r="J55" s="258"/>
      <c r="K55" s="258"/>
      <c r="L55" s="258"/>
      <c r="M55" s="258"/>
      <c r="N55" s="258"/>
      <c r="O55" s="258"/>
      <c r="P55" s="258"/>
      <c r="Q55" s="258"/>
      <c r="R55" s="258"/>
      <c r="S55" s="258"/>
      <c r="T55" s="258"/>
      <c r="U55" s="258"/>
      <c r="V55" s="258"/>
      <c r="W55" s="258"/>
      <c r="X55" s="258"/>
      <c r="Y55" s="258"/>
      <c r="Z55" s="258"/>
      <c r="AA55" s="258"/>
      <c r="AB55" s="258"/>
      <c r="AC55" s="258"/>
      <c r="AD55" s="258"/>
      <c r="AE55" s="258"/>
      <c r="AF55" s="258"/>
      <c r="AG55" s="258"/>
      <c r="AH55" s="258"/>
      <c r="AI55" s="258"/>
      <c r="AJ55" s="258"/>
      <c r="AK55" s="320" t="s">
        <v>548</v>
      </c>
      <c r="AL55" s="321"/>
      <c r="AM55" s="329">
        <v>435710</v>
      </c>
      <c r="AN55" s="330">
        <v>192963</v>
      </c>
      <c r="AO55" s="331">
        <v>-8</v>
      </c>
      <c r="AP55" s="332">
        <v>301035</v>
      </c>
      <c r="AQ55" s="333">
        <v>12.2</v>
      </c>
      <c r="AR55" s="334">
        <v>-20.2</v>
      </c>
    </row>
    <row r="56" spans="1:44" x14ac:dyDescent="0.15">
      <c r="A56" s="262"/>
      <c r="B56" s="258"/>
      <c r="C56" s="258"/>
      <c r="D56" s="258"/>
      <c r="E56" s="258"/>
      <c r="F56" s="258"/>
      <c r="G56" s="258"/>
      <c r="H56" s="258"/>
      <c r="I56" s="258"/>
      <c r="J56" s="258"/>
      <c r="K56" s="258"/>
      <c r="L56" s="258"/>
      <c r="M56" s="258"/>
      <c r="N56" s="258"/>
      <c r="O56" s="258"/>
      <c r="P56" s="258"/>
      <c r="Q56" s="258"/>
      <c r="R56" s="258"/>
      <c r="S56" s="258"/>
      <c r="T56" s="258"/>
      <c r="U56" s="258"/>
      <c r="V56" s="258"/>
      <c r="W56" s="258"/>
      <c r="X56" s="258"/>
      <c r="Y56" s="258"/>
      <c r="Z56" s="258"/>
      <c r="AA56" s="258"/>
      <c r="AB56" s="258"/>
      <c r="AC56" s="258"/>
      <c r="AD56" s="258"/>
      <c r="AE56" s="258"/>
      <c r="AF56" s="258"/>
      <c r="AG56" s="258"/>
      <c r="AH56" s="258"/>
      <c r="AI56" s="258"/>
      <c r="AJ56" s="258"/>
      <c r="AK56" s="335"/>
      <c r="AL56" s="336" t="s">
        <v>546</v>
      </c>
      <c r="AM56" s="337">
        <v>167822</v>
      </c>
      <c r="AN56" s="338">
        <v>74323</v>
      </c>
      <c r="AO56" s="339">
        <v>-29.5</v>
      </c>
      <c r="AP56" s="340">
        <v>154376</v>
      </c>
      <c r="AQ56" s="341">
        <v>29.1</v>
      </c>
      <c r="AR56" s="342">
        <v>-58.6</v>
      </c>
    </row>
    <row r="57" spans="1:44" x14ac:dyDescent="0.15">
      <c r="A57" s="262"/>
      <c r="B57" s="258"/>
      <c r="C57" s="258"/>
      <c r="D57" s="258"/>
      <c r="E57" s="258"/>
      <c r="F57" s="258"/>
      <c r="G57" s="258"/>
      <c r="H57" s="258"/>
      <c r="I57" s="258"/>
      <c r="J57" s="258"/>
      <c r="K57" s="258"/>
      <c r="L57" s="258"/>
      <c r="M57" s="258"/>
      <c r="N57" s="258"/>
      <c r="O57" s="258"/>
      <c r="P57" s="258"/>
      <c r="Q57" s="258"/>
      <c r="R57" s="258"/>
      <c r="S57" s="258"/>
      <c r="T57" s="258"/>
      <c r="U57" s="258"/>
      <c r="V57" s="258"/>
      <c r="W57" s="258"/>
      <c r="X57" s="258"/>
      <c r="Y57" s="258"/>
      <c r="Z57" s="258"/>
      <c r="AA57" s="258"/>
      <c r="AB57" s="258"/>
      <c r="AC57" s="258"/>
      <c r="AD57" s="258"/>
      <c r="AE57" s="258"/>
      <c r="AF57" s="258"/>
      <c r="AG57" s="258"/>
      <c r="AH57" s="258"/>
      <c r="AI57" s="258"/>
      <c r="AJ57" s="258"/>
      <c r="AK57" s="320" t="s">
        <v>549</v>
      </c>
      <c r="AL57" s="321"/>
      <c r="AM57" s="329">
        <v>849130</v>
      </c>
      <c r="AN57" s="330">
        <v>383528</v>
      </c>
      <c r="AO57" s="331">
        <v>98.8</v>
      </c>
      <c r="AP57" s="332">
        <v>277467</v>
      </c>
      <c r="AQ57" s="333">
        <v>-7.8</v>
      </c>
      <c r="AR57" s="334">
        <v>106.6</v>
      </c>
    </row>
    <row r="58" spans="1:44" x14ac:dyDescent="0.15">
      <c r="A58" s="262"/>
      <c r="B58" s="258"/>
      <c r="C58" s="258"/>
      <c r="D58" s="258"/>
      <c r="E58" s="258"/>
      <c r="F58" s="258"/>
      <c r="G58" s="258"/>
      <c r="H58" s="258"/>
      <c r="I58" s="258"/>
      <c r="J58" s="258"/>
      <c r="K58" s="258"/>
      <c r="L58" s="258"/>
      <c r="M58" s="258"/>
      <c r="N58" s="258"/>
      <c r="O58" s="258"/>
      <c r="P58" s="258"/>
      <c r="Q58" s="258"/>
      <c r="R58" s="258"/>
      <c r="S58" s="258"/>
      <c r="T58" s="258"/>
      <c r="U58" s="258"/>
      <c r="V58" s="258"/>
      <c r="W58" s="258"/>
      <c r="X58" s="258"/>
      <c r="Y58" s="258"/>
      <c r="Z58" s="258"/>
      <c r="AA58" s="258"/>
      <c r="AB58" s="258"/>
      <c r="AC58" s="258"/>
      <c r="AD58" s="258"/>
      <c r="AE58" s="258"/>
      <c r="AF58" s="258"/>
      <c r="AG58" s="258"/>
      <c r="AH58" s="258"/>
      <c r="AI58" s="258"/>
      <c r="AJ58" s="258"/>
      <c r="AK58" s="335"/>
      <c r="AL58" s="336" t="s">
        <v>546</v>
      </c>
      <c r="AM58" s="337">
        <v>487885</v>
      </c>
      <c r="AN58" s="338">
        <v>220364</v>
      </c>
      <c r="AO58" s="339">
        <v>196.5</v>
      </c>
      <c r="AP58" s="340">
        <v>128378</v>
      </c>
      <c r="AQ58" s="341">
        <v>-16.8</v>
      </c>
      <c r="AR58" s="342">
        <v>213.3</v>
      </c>
    </row>
    <row r="59" spans="1:44" x14ac:dyDescent="0.15">
      <c r="A59" s="262"/>
      <c r="B59" s="258"/>
      <c r="C59" s="258"/>
      <c r="D59" s="258"/>
      <c r="E59" s="258"/>
      <c r="F59" s="258"/>
      <c r="G59" s="258"/>
      <c r="H59" s="258"/>
      <c r="I59" s="258"/>
      <c r="J59" s="258"/>
      <c r="K59" s="258"/>
      <c r="L59" s="258"/>
      <c r="M59" s="258"/>
      <c r="N59" s="258"/>
      <c r="O59" s="258"/>
      <c r="P59" s="258"/>
      <c r="Q59" s="258"/>
      <c r="R59" s="258"/>
      <c r="S59" s="258"/>
      <c r="T59" s="258"/>
      <c r="U59" s="258"/>
      <c r="V59" s="258"/>
      <c r="W59" s="258"/>
      <c r="X59" s="258"/>
      <c r="Y59" s="258"/>
      <c r="Z59" s="258"/>
      <c r="AA59" s="258"/>
      <c r="AB59" s="258"/>
      <c r="AC59" s="258"/>
      <c r="AD59" s="258"/>
      <c r="AE59" s="258"/>
      <c r="AF59" s="258"/>
      <c r="AG59" s="258"/>
      <c r="AH59" s="258"/>
      <c r="AI59" s="258"/>
      <c r="AJ59" s="258"/>
      <c r="AK59" s="320" t="s">
        <v>550</v>
      </c>
      <c r="AL59" s="321"/>
      <c r="AM59" s="329">
        <v>508535</v>
      </c>
      <c r="AN59" s="330">
        <v>236089</v>
      </c>
      <c r="AO59" s="331">
        <v>-38.4</v>
      </c>
      <c r="AP59" s="332">
        <v>282256</v>
      </c>
      <c r="AQ59" s="333">
        <v>1.7</v>
      </c>
      <c r="AR59" s="334">
        <v>-40.1</v>
      </c>
    </row>
    <row r="60" spans="1:44" x14ac:dyDescent="0.15">
      <c r="A60" s="262"/>
      <c r="B60" s="258"/>
      <c r="C60" s="258"/>
      <c r="D60" s="258"/>
      <c r="E60" s="258"/>
      <c r="F60" s="258"/>
      <c r="G60" s="258"/>
      <c r="H60" s="258"/>
      <c r="I60" s="258"/>
      <c r="J60" s="258"/>
      <c r="K60" s="258"/>
      <c r="L60" s="258"/>
      <c r="M60" s="258"/>
      <c r="N60" s="258"/>
      <c r="O60" s="258"/>
      <c r="P60" s="258"/>
      <c r="Q60" s="258"/>
      <c r="R60" s="258"/>
      <c r="S60" s="258"/>
      <c r="T60" s="258"/>
      <c r="U60" s="258"/>
      <c r="V60" s="258"/>
      <c r="W60" s="258"/>
      <c r="X60" s="258"/>
      <c r="Y60" s="258"/>
      <c r="Z60" s="258"/>
      <c r="AA60" s="258"/>
      <c r="AB60" s="258"/>
      <c r="AC60" s="258"/>
      <c r="AD60" s="258"/>
      <c r="AE60" s="258"/>
      <c r="AF60" s="258"/>
      <c r="AG60" s="258"/>
      <c r="AH60" s="258"/>
      <c r="AI60" s="258"/>
      <c r="AJ60" s="258"/>
      <c r="AK60" s="335"/>
      <c r="AL60" s="336" t="s">
        <v>546</v>
      </c>
      <c r="AM60" s="337">
        <v>140044</v>
      </c>
      <c r="AN60" s="338">
        <v>65016</v>
      </c>
      <c r="AO60" s="339">
        <v>-70.5</v>
      </c>
      <c r="AP60" s="340">
        <v>145453</v>
      </c>
      <c r="AQ60" s="341">
        <v>13.3</v>
      </c>
      <c r="AR60" s="342">
        <v>-83.8</v>
      </c>
    </row>
    <row r="61" spans="1:44" x14ac:dyDescent="0.15">
      <c r="A61" s="262"/>
      <c r="B61" s="258"/>
      <c r="C61" s="258"/>
      <c r="D61" s="258"/>
      <c r="E61" s="258"/>
      <c r="F61" s="258"/>
      <c r="G61" s="258"/>
      <c r="H61" s="258"/>
      <c r="I61" s="258"/>
      <c r="J61" s="258"/>
      <c r="K61" s="258"/>
      <c r="L61" s="258"/>
      <c r="M61" s="258"/>
      <c r="N61" s="258"/>
      <c r="O61" s="258"/>
      <c r="P61" s="258"/>
      <c r="Q61" s="258"/>
      <c r="R61" s="258"/>
      <c r="S61" s="258"/>
      <c r="T61" s="258"/>
      <c r="U61" s="258"/>
      <c r="V61" s="258"/>
      <c r="W61" s="258"/>
      <c r="X61" s="258"/>
      <c r="Y61" s="258"/>
      <c r="Z61" s="258"/>
      <c r="AA61" s="258"/>
      <c r="AB61" s="258"/>
      <c r="AC61" s="258"/>
      <c r="AD61" s="258"/>
      <c r="AE61" s="258"/>
      <c r="AF61" s="258"/>
      <c r="AG61" s="258"/>
      <c r="AH61" s="258"/>
      <c r="AI61" s="258"/>
      <c r="AJ61" s="258"/>
      <c r="AK61" s="320" t="s">
        <v>551</v>
      </c>
      <c r="AL61" s="343"/>
      <c r="AM61" s="344">
        <v>590976</v>
      </c>
      <c r="AN61" s="345">
        <v>260561</v>
      </c>
      <c r="AO61" s="346">
        <v>-3</v>
      </c>
      <c r="AP61" s="347">
        <v>280143</v>
      </c>
      <c r="AQ61" s="348">
        <v>-0.4</v>
      </c>
      <c r="AR61" s="334">
        <v>-2.6</v>
      </c>
    </row>
    <row r="62" spans="1:44" x14ac:dyDescent="0.15">
      <c r="A62" s="262"/>
      <c r="B62" s="258"/>
      <c r="C62" s="258"/>
      <c r="D62" s="258"/>
      <c r="E62" s="258"/>
      <c r="F62" s="258"/>
      <c r="G62" s="258"/>
      <c r="H62" s="258"/>
      <c r="I62" s="258"/>
      <c r="J62" s="258"/>
      <c r="K62" s="258"/>
      <c r="L62" s="258"/>
      <c r="M62" s="258"/>
      <c r="N62" s="258"/>
      <c r="O62" s="258"/>
      <c r="P62" s="258"/>
      <c r="Q62" s="258"/>
      <c r="R62" s="258"/>
      <c r="S62" s="258"/>
      <c r="T62" s="258"/>
      <c r="U62" s="258"/>
      <c r="V62" s="258"/>
      <c r="W62" s="258"/>
      <c r="X62" s="258"/>
      <c r="Y62" s="258"/>
      <c r="Z62" s="258"/>
      <c r="AA62" s="258"/>
      <c r="AB62" s="258"/>
      <c r="AC62" s="258"/>
      <c r="AD62" s="258"/>
      <c r="AE62" s="258"/>
      <c r="AF62" s="258"/>
      <c r="AG62" s="258"/>
      <c r="AH62" s="258"/>
      <c r="AI62" s="258"/>
      <c r="AJ62" s="258"/>
      <c r="AK62" s="335"/>
      <c r="AL62" s="336" t="s">
        <v>546</v>
      </c>
      <c r="AM62" s="337">
        <v>309832</v>
      </c>
      <c r="AN62" s="338">
        <v>135330</v>
      </c>
      <c r="AO62" s="339">
        <v>-1.7</v>
      </c>
      <c r="AP62" s="340">
        <v>133131</v>
      </c>
      <c r="AQ62" s="341">
        <v>5.2</v>
      </c>
      <c r="AR62" s="342">
        <v>-6.9</v>
      </c>
    </row>
    <row r="63" spans="1:44" x14ac:dyDescent="0.15">
      <c r="A63" s="262"/>
      <c r="B63" s="258"/>
      <c r="C63" s="258"/>
      <c r="D63" s="258"/>
      <c r="E63" s="258"/>
      <c r="F63" s="258"/>
      <c r="G63" s="258"/>
      <c r="H63" s="258"/>
      <c r="I63" s="258"/>
      <c r="J63" s="258"/>
      <c r="K63" s="258"/>
      <c r="L63" s="258"/>
      <c r="M63" s="258"/>
      <c r="N63" s="258"/>
      <c r="O63" s="258"/>
      <c r="P63" s="258"/>
      <c r="Q63" s="258"/>
      <c r="R63" s="258"/>
      <c r="S63" s="258"/>
      <c r="T63" s="258"/>
      <c r="U63" s="258"/>
      <c r="V63" s="258"/>
      <c r="W63" s="258"/>
      <c r="X63" s="258"/>
      <c r="Y63" s="258"/>
      <c r="Z63" s="258"/>
      <c r="AA63" s="258"/>
      <c r="AB63" s="258"/>
      <c r="AC63" s="258"/>
      <c r="AD63" s="258"/>
      <c r="AE63" s="258"/>
      <c r="AF63" s="258"/>
      <c r="AG63" s="258"/>
      <c r="AH63" s="258"/>
      <c r="AI63" s="258"/>
      <c r="AJ63" s="258"/>
      <c r="AK63" s="258"/>
      <c r="AL63" s="258"/>
      <c r="AM63" s="258"/>
      <c r="AN63" s="258"/>
      <c r="AO63" s="258"/>
      <c r="AP63" s="258"/>
      <c r="AQ63" s="258"/>
      <c r="AR63" s="258"/>
    </row>
    <row r="64" spans="1:44" x14ac:dyDescent="0.15">
      <c r="A64" s="262"/>
      <c r="B64" s="258"/>
      <c r="C64" s="258"/>
      <c r="D64" s="258"/>
      <c r="E64" s="258"/>
      <c r="F64" s="258"/>
      <c r="G64" s="258"/>
      <c r="H64" s="258"/>
      <c r="I64" s="258"/>
      <c r="J64" s="258"/>
      <c r="K64" s="258"/>
      <c r="L64" s="258"/>
      <c r="M64" s="258"/>
      <c r="N64" s="258"/>
      <c r="O64" s="258"/>
      <c r="P64" s="258"/>
      <c r="Q64" s="258"/>
      <c r="R64" s="258"/>
      <c r="S64" s="258"/>
      <c r="T64" s="258"/>
      <c r="U64" s="258"/>
      <c r="V64" s="258"/>
      <c r="W64" s="258"/>
      <c r="X64" s="258"/>
      <c r="Y64" s="258"/>
      <c r="Z64" s="258"/>
      <c r="AA64" s="258"/>
      <c r="AB64" s="258"/>
      <c r="AC64" s="258"/>
      <c r="AD64" s="258"/>
      <c r="AE64" s="258"/>
      <c r="AF64" s="258"/>
      <c r="AG64" s="258"/>
      <c r="AH64" s="258"/>
      <c r="AI64" s="258"/>
      <c r="AJ64" s="258"/>
      <c r="AK64" s="258"/>
      <c r="AL64" s="258"/>
      <c r="AM64" s="258"/>
      <c r="AN64" s="258"/>
      <c r="AO64" s="258"/>
      <c r="AP64" s="258"/>
      <c r="AQ64" s="258"/>
      <c r="AR64" s="258"/>
    </row>
    <row r="65" spans="1:46" x14ac:dyDescent="0.15">
      <c r="A65" s="262"/>
      <c r="B65" s="258"/>
      <c r="C65" s="258"/>
      <c r="D65" s="258"/>
      <c r="E65" s="258"/>
      <c r="F65" s="258"/>
      <c r="G65" s="258"/>
      <c r="H65" s="258"/>
      <c r="I65" s="258"/>
      <c r="J65" s="258"/>
      <c r="K65" s="258"/>
      <c r="L65" s="258"/>
      <c r="M65" s="258"/>
      <c r="N65" s="258"/>
      <c r="O65" s="258"/>
      <c r="P65" s="258"/>
      <c r="Q65" s="258"/>
      <c r="R65" s="258"/>
      <c r="S65" s="258"/>
      <c r="T65" s="258"/>
      <c r="U65" s="258"/>
      <c r="V65" s="258"/>
      <c r="W65" s="258"/>
      <c r="X65" s="258"/>
      <c r="Y65" s="258"/>
      <c r="Z65" s="258"/>
      <c r="AA65" s="258"/>
      <c r="AB65" s="258"/>
      <c r="AC65" s="258"/>
      <c r="AD65" s="258"/>
      <c r="AE65" s="258"/>
      <c r="AF65" s="258"/>
      <c r="AG65" s="258"/>
      <c r="AH65" s="258"/>
      <c r="AI65" s="258"/>
      <c r="AJ65" s="258"/>
      <c r="AK65" s="258"/>
      <c r="AL65" s="258"/>
      <c r="AM65" s="258"/>
      <c r="AN65" s="258"/>
      <c r="AO65" s="258"/>
      <c r="AP65" s="258"/>
      <c r="AQ65" s="258"/>
      <c r="AR65" s="258"/>
    </row>
    <row r="66" spans="1:46" x14ac:dyDescent="0.15">
      <c r="A66" s="349"/>
      <c r="B66" s="316"/>
      <c r="C66" s="316"/>
      <c r="D66" s="316"/>
      <c r="E66" s="316"/>
      <c r="F66" s="316"/>
      <c r="G66" s="316"/>
      <c r="H66" s="316"/>
      <c r="I66" s="316"/>
      <c r="J66" s="316"/>
      <c r="K66" s="316"/>
      <c r="L66" s="316"/>
      <c r="M66" s="316"/>
      <c r="N66" s="316"/>
      <c r="O66" s="316"/>
      <c r="P66" s="316"/>
      <c r="Q66" s="316"/>
      <c r="R66" s="316"/>
      <c r="S66" s="316"/>
      <c r="T66" s="316"/>
      <c r="U66" s="316"/>
      <c r="V66" s="316"/>
      <c r="W66" s="316"/>
      <c r="X66" s="316"/>
      <c r="Y66" s="316"/>
      <c r="Z66" s="316"/>
      <c r="AA66" s="316"/>
      <c r="AB66" s="316"/>
      <c r="AC66" s="316"/>
      <c r="AD66" s="316"/>
      <c r="AE66" s="316"/>
      <c r="AF66" s="316"/>
      <c r="AG66" s="316"/>
      <c r="AH66" s="316"/>
      <c r="AI66" s="316"/>
      <c r="AJ66" s="316"/>
      <c r="AK66" s="316"/>
      <c r="AL66" s="316"/>
      <c r="AM66" s="316"/>
      <c r="AN66" s="316"/>
      <c r="AO66" s="316"/>
      <c r="AP66" s="316"/>
      <c r="AQ66" s="316"/>
      <c r="AR66" s="316"/>
      <c r="AS66" s="350"/>
    </row>
    <row r="67" spans="1:46" ht="13.5" hidden="1" customHeight="1" x14ac:dyDescent="0.15">
      <c r="AK67" s="258"/>
      <c r="AL67" s="258"/>
      <c r="AM67" s="258"/>
      <c r="AN67" s="258"/>
      <c r="AO67" s="258"/>
      <c r="AP67" s="258"/>
      <c r="AQ67" s="258"/>
      <c r="AR67" s="258"/>
      <c r="AS67" s="258"/>
      <c r="AT67" s="258"/>
    </row>
    <row r="68" spans="1:46" ht="13.5" hidden="1" customHeight="1" x14ac:dyDescent="0.15">
      <c r="AK68" s="258"/>
      <c r="AL68" s="258"/>
      <c r="AM68" s="258"/>
      <c r="AN68" s="258"/>
      <c r="AO68" s="258"/>
      <c r="AP68" s="258"/>
      <c r="AQ68" s="258"/>
      <c r="AR68" s="258"/>
    </row>
    <row r="69" spans="1:46" ht="13.5" hidden="1" customHeight="1" x14ac:dyDescent="0.15">
      <c r="AK69" s="258"/>
      <c r="AL69" s="258"/>
      <c r="AM69" s="258"/>
      <c r="AN69" s="258"/>
      <c r="AO69" s="258"/>
      <c r="AP69" s="258"/>
      <c r="AQ69" s="258"/>
      <c r="AR69" s="258"/>
    </row>
    <row r="70" spans="1:46" hidden="1" x14ac:dyDescent="0.15">
      <c r="AK70" s="258"/>
      <c r="AL70" s="258"/>
      <c r="AM70" s="258"/>
      <c r="AN70" s="258"/>
      <c r="AO70" s="258"/>
      <c r="AP70" s="258"/>
      <c r="AQ70" s="258"/>
      <c r="AR70" s="258"/>
    </row>
    <row r="71" spans="1:46" hidden="1" x14ac:dyDescent="0.15">
      <c r="AK71" s="258"/>
      <c r="AL71" s="258"/>
      <c r="AM71" s="258"/>
      <c r="AN71" s="258"/>
      <c r="AO71" s="258"/>
      <c r="AP71" s="258"/>
      <c r="AQ71" s="258"/>
      <c r="AR71" s="258"/>
    </row>
    <row r="72" spans="1:46" hidden="1" x14ac:dyDescent="0.15">
      <c r="AK72" s="258"/>
      <c r="AL72" s="258"/>
      <c r="AM72" s="258"/>
      <c r="AN72" s="258"/>
      <c r="AO72" s="258"/>
      <c r="AP72" s="258"/>
      <c r="AQ72" s="258"/>
      <c r="AR72" s="258"/>
    </row>
    <row r="73" spans="1:46" hidden="1" x14ac:dyDescent="0.15">
      <c r="AK73" s="258"/>
      <c r="AL73" s="258"/>
      <c r="AM73" s="258"/>
      <c r="AN73" s="258"/>
      <c r="AO73" s="258"/>
      <c r="AP73" s="258"/>
      <c r="AQ73" s="258"/>
      <c r="AR73" s="258"/>
    </row>
  </sheetData>
  <sheetProtection algorithmName="SHA-512" hashValue="8tnU2dIKPvf5D1LRm0823RsbG0zEp9pKmpeYo4npo3V/YWgJZxM3ibMA/rgkthNp5n5kfx9B7LWn0kXTACM4Ew==" saltValue="9mhytiGPjZG0YbUug6ET3Q=="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21"/>
  <sheetViews>
    <sheetView showGridLines="0" topLeftCell="A73" zoomScaleNormal="100" zoomScaleSheetLayoutView="55" workbookViewId="0"/>
  </sheetViews>
  <sheetFormatPr defaultColWidth="0" defaultRowHeight="13.5" customHeight="1" zeroHeight="1" x14ac:dyDescent="0.15"/>
  <cols>
    <col min="1" max="125" width="2.5" style="256" customWidth="1"/>
    <col min="126" max="16384" width="9" style="255" hidden="1"/>
  </cols>
  <sheetData>
    <row r="1" spans="2:125"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2:125" x14ac:dyDescent="0.15">
      <c r="B2" s="255"/>
      <c r="DG2" s="255"/>
    </row>
    <row r="3" spans="2:125" x14ac:dyDescent="0.15">
      <c r="C3" s="255"/>
      <c r="D3" s="255"/>
      <c r="E3" s="255"/>
      <c r="F3" s="255"/>
      <c r="G3" s="255"/>
      <c r="H3" s="255"/>
      <c r="I3" s="255"/>
      <c r="J3" s="255"/>
      <c r="K3" s="255"/>
      <c r="L3" s="255"/>
      <c r="M3" s="255"/>
      <c r="N3" s="255"/>
      <c r="O3" s="255"/>
      <c r="P3" s="255"/>
      <c r="Q3" s="255"/>
      <c r="R3" s="255"/>
      <c r="S3" s="255"/>
      <c r="T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H3" s="255"/>
      <c r="DI3" s="255"/>
      <c r="DJ3" s="255"/>
      <c r="DK3" s="255"/>
      <c r="DL3" s="255"/>
      <c r="DM3" s="255"/>
      <c r="DN3" s="255"/>
      <c r="DO3" s="255"/>
      <c r="DP3" s="255"/>
      <c r="DQ3" s="255"/>
      <c r="DR3" s="255"/>
      <c r="DS3" s="255"/>
      <c r="DT3" s="255"/>
      <c r="DU3" s="255"/>
    </row>
    <row r="4" spans="2:125" x14ac:dyDescent="0.15"/>
    <row r="5" spans="2:125" x14ac:dyDescent="0.15"/>
    <row r="6" spans="2:125" x14ac:dyDescent="0.15"/>
    <row r="7" spans="2:125" x14ac:dyDescent="0.15"/>
    <row r="8" spans="2:125" x14ac:dyDescent="0.15"/>
    <row r="9" spans="2:125" x14ac:dyDescent="0.15">
      <c r="DU9" s="255"/>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5"/>
    </row>
    <row r="18" spans="125:125" x14ac:dyDescent="0.15"/>
    <row r="19" spans="125:125" x14ac:dyDescent="0.15"/>
    <row r="20" spans="125:125" x14ac:dyDescent="0.15">
      <c r="DU20" s="255"/>
    </row>
    <row r="21" spans="125:125" x14ac:dyDescent="0.15">
      <c r="DU21" s="255"/>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5"/>
    </row>
    <row r="29" spans="125:125" x14ac:dyDescent="0.15"/>
    <row r="30" spans="125:125" x14ac:dyDescent="0.15"/>
    <row r="31" spans="125:125" x14ac:dyDescent="0.15"/>
    <row r="32" spans="125:125" x14ac:dyDescent="0.15"/>
    <row r="33" spans="2:125" x14ac:dyDescent="0.15">
      <c r="B33" s="255"/>
      <c r="G33" s="255"/>
      <c r="I33" s="255"/>
    </row>
    <row r="34" spans="2:125" x14ac:dyDescent="0.15">
      <c r="C34" s="255"/>
      <c r="P34" s="255"/>
      <c r="DE34" s="255"/>
      <c r="DH34" s="255"/>
    </row>
    <row r="35" spans="2:125" x14ac:dyDescent="0.15">
      <c r="D35" s="255"/>
      <c r="E35" s="255"/>
      <c r="DG35" s="255"/>
      <c r="DJ35" s="255"/>
      <c r="DP35" s="255"/>
      <c r="DQ35" s="255"/>
      <c r="DR35" s="255"/>
      <c r="DS35" s="255"/>
      <c r="DT35" s="255"/>
      <c r="DU35" s="255"/>
    </row>
    <row r="36" spans="2:125" x14ac:dyDescent="0.15">
      <c r="F36" s="255"/>
      <c r="H36" s="255"/>
      <c r="J36" s="255"/>
      <c r="K36" s="255"/>
      <c r="L36" s="255"/>
      <c r="M36" s="255"/>
      <c r="N36" s="255"/>
      <c r="O36" s="255"/>
      <c r="Q36" s="255"/>
      <c r="R36" s="255"/>
      <c r="S36" s="255"/>
      <c r="T36" s="255"/>
      <c r="U36" s="255"/>
      <c r="V36" s="255"/>
      <c r="W36" s="255"/>
      <c r="X36" s="255"/>
      <c r="Y36" s="255"/>
      <c r="Z36" s="255"/>
      <c r="AA36" s="255"/>
      <c r="AB36" s="255"/>
      <c r="AC36" s="255"/>
      <c r="AD36" s="255"/>
      <c r="AE36" s="255"/>
      <c r="AF36" s="255"/>
      <c r="AG36" s="255"/>
      <c r="AH36" s="255"/>
      <c r="AI36" s="255"/>
      <c r="AJ36" s="255"/>
      <c r="AK36" s="255"/>
      <c r="AL36" s="255"/>
      <c r="AM36" s="255"/>
      <c r="AN36" s="255"/>
      <c r="AO36" s="255"/>
      <c r="AP36" s="255"/>
      <c r="AQ36" s="255"/>
      <c r="AR36" s="255"/>
      <c r="AS36" s="255"/>
      <c r="AT36" s="255"/>
      <c r="AU36" s="255"/>
      <c r="AV36" s="255"/>
      <c r="AW36" s="255"/>
      <c r="AX36" s="255"/>
      <c r="AY36" s="255"/>
      <c r="AZ36" s="255"/>
      <c r="BA36" s="255"/>
      <c r="BB36" s="255"/>
      <c r="BC36" s="255"/>
      <c r="BD36" s="255"/>
      <c r="BE36" s="255"/>
      <c r="BF36" s="255"/>
      <c r="BG36" s="255"/>
      <c r="BH36" s="255"/>
      <c r="BI36" s="255"/>
      <c r="BJ36" s="255"/>
      <c r="BK36" s="255"/>
      <c r="BL36" s="255"/>
      <c r="BM36" s="255"/>
      <c r="BN36" s="255"/>
      <c r="BO36" s="255"/>
      <c r="BP36" s="255"/>
      <c r="BQ36" s="255"/>
      <c r="BR36" s="255"/>
      <c r="BS36" s="255"/>
      <c r="BT36" s="255"/>
      <c r="BU36" s="255"/>
      <c r="BV36" s="255"/>
      <c r="BW36" s="255"/>
      <c r="BX36" s="255"/>
      <c r="BY36" s="255"/>
      <c r="BZ36" s="255"/>
      <c r="CA36" s="255"/>
      <c r="CB36" s="255"/>
      <c r="CC36" s="255"/>
      <c r="CD36" s="255"/>
      <c r="CE36" s="255"/>
      <c r="CF36" s="255"/>
      <c r="CG36" s="255"/>
      <c r="CH36" s="255"/>
      <c r="CI36" s="255"/>
      <c r="CJ36" s="255"/>
      <c r="CK36" s="255"/>
      <c r="CL36" s="255"/>
      <c r="CM36" s="255"/>
      <c r="CN36" s="255"/>
      <c r="CO36" s="255"/>
      <c r="CP36" s="255"/>
      <c r="CQ36" s="255"/>
      <c r="CR36" s="255"/>
      <c r="CS36" s="255"/>
      <c r="CT36" s="255"/>
      <c r="CU36" s="255"/>
      <c r="CV36" s="255"/>
      <c r="CW36" s="255"/>
      <c r="CX36" s="255"/>
      <c r="CY36" s="255"/>
      <c r="CZ36" s="255"/>
      <c r="DA36" s="255"/>
      <c r="DB36" s="255"/>
      <c r="DC36" s="255"/>
      <c r="DD36" s="255"/>
      <c r="DF36" s="255"/>
      <c r="DI36" s="255"/>
      <c r="DK36" s="255"/>
      <c r="DL36" s="255"/>
      <c r="DM36" s="255"/>
      <c r="DN36" s="255"/>
      <c r="DO36" s="255"/>
      <c r="DP36" s="255"/>
      <c r="DQ36" s="255"/>
      <c r="DR36" s="255"/>
      <c r="DS36" s="255"/>
      <c r="DT36" s="255"/>
      <c r="DU36" s="255"/>
    </row>
    <row r="37" spans="2:125" x14ac:dyDescent="0.15">
      <c r="DU37" s="255"/>
    </row>
    <row r="38" spans="2:125" x14ac:dyDescent="0.15">
      <c r="DT38" s="255"/>
      <c r="DU38" s="255"/>
    </row>
    <row r="39" spans="2:125" x14ac:dyDescent="0.15"/>
    <row r="40" spans="2:125" x14ac:dyDescent="0.15">
      <c r="DH40" s="255"/>
    </row>
    <row r="41" spans="2:125" x14ac:dyDescent="0.15">
      <c r="DE41" s="255"/>
    </row>
    <row r="42" spans="2:125" x14ac:dyDescent="0.15">
      <c r="DG42" s="255"/>
      <c r="DJ42" s="255"/>
    </row>
    <row r="43" spans="2:125" x14ac:dyDescent="0.15">
      <c r="Q43" s="255"/>
      <c r="R43" s="255"/>
      <c r="S43" s="255"/>
      <c r="T43" s="255"/>
      <c r="U43" s="255"/>
      <c r="V43" s="255"/>
      <c r="W43" s="255"/>
      <c r="X43" s="255"/>
      <c r="Y43" s="255"/>
      <c r="Z43" s="255"/>
      <c r="AA43" s="255"/>
      <c r="AB43" s="255"/>
      <c r="AC43" s="255"/>
      <c r="AD43" s="255"/>
      <c r="AE43" s="255"/>
      <c r="AF43" s="255"/>
      <c r="AG43" s="255"/>
      <c r="AH43" s="255"/>
      <c r="AI43" s="255"/>
      <c r="AJ43" s="255"/>
      <c r="AK43" s="255"/>
      <c r="AL43" s="255"/>
      <c r="AM43" s="255"/>
      <c r="AN43" s="255"/>
      <c r="AO43" s="255"/>
      <c r="AP43" s="255"/>
      <c r="AQ43" s="255"/>
      <c r="AR43" s="255"/>
      <c r="AS43" s="255"/>
      <c r="AT43" s="255"/>
      <c r="AU43" s="255"/>
      <c r="AV43" s="255"/>
      <c r="AW43" s="255"/>
      <c r="AX43" s="255"/>
      <c r="AY43" s="255"/>
      <c r="AZ43" s="255"/>
      <c r="BA43" s="255"/>
      <c r="BB43" s="255"/>
      <c r="BC43" s="255"/>
      <c r="BD43" s="255"/>
      <c r="BE43" s="255"/>
      <c r="BF43" s="255"/>
      <c r="BG43" s="255"/>
      <c r="BH43" s="255"/>
      <c r="BI43" s="255"/>
      <c r="BJ43" s="255"/>
      <c r="BK43" s="255"/>
      <c r="BL43" s="255"/>
      <c r="BM43" s="255"/>
      <c r="BN43" s="255"/>
      <c r="BO43" s="255"/>
      <c r="BP43" s="255"/>
      <c r="BQ43" s="255"/>
      <c r="BR43" s="255"/>
      <c r="BS43" s="255"/>
      <c r="BT43" s="255"/>
      <c r="BU43" s="255"/>
      <c r="BV43" s="255"/>
      <c r="BW43" s="255"/>
      <c r="BX43" s="255"/>
      <c r="BY43" s="255"/>
      <c r="BZ43" s="255"/>
      <c r="CA43" s="255"/>
      <c r="CB43" s="255"/>
      <c r="CC43" s="255"/>
      <c r="CD43" s="255"/>
      <c r="CE43" s="255"/>
      <c r="CF43" s="255"/>
      <c r="CG43" s="255"/>
      <c r="CH43" s="255"/>
      <c r="CI43" s="255"/>
      <c r="CJ43" s="255"/>
      <c r="CK43" s="255"/>
      <c r="CL43" s="255"/>
      <c r="CM43" s="255"/>
      <c r="CN43" s="255"/>
      <c r="CO43" s="255"/>
      <c r="CP43" s="255"/>
      <c r="CQ43" s="255"/>
      <c r="CR43" s="255"/>
      <c r="CS43" s="255"/>
      <c r="CT43" s="255"/>
      <c r="CU43" s="255"/>
      <c r="CV43" s="255"/>
      <c r="CW43" s="255"/>
      <c r="CX43" s="255"/>
      <c r="CY43" s="255"/>
      <c r="CZ43" s="255"/>
      <c r="DA43" s="255"/>
      <c r="DB43" s="255"/>
      <c r="DC43" s="255"/>
      <c r="DD43" s="255"/>
      <c r="DF43" s="255"/>
      <c r="DI43" s="255"/>
      <c r="DK43" s="255"/>
      <c r="DL43" s="255"/>
      <c r="DM43" s="255"/>
      <c r="DN43" s="255"/>
      <c r="DO43" s="255"/>
      <c r="DP43" s="255"/>
      <c r="DQ43" s="255"/>
      <c r="DR43" s="255"/>
      <c r="DS43" s="255"/>
      <c r="DT43" s="255"/>
      <c r="DU43" s="255"/>
    </row>
    <row r="44" spans="2:125" x14ac:dyDescent="0.15">
      <c r="DU44" s="255"/>
    </row>
    <row r="45" spans="2:125" x14ac:dyDescent="0.15"/>
    <row r="46" spans="2:125" x14ac:dyDescent="0.15"/>
    <row r="47" spans="2:125" x14ac:dyDescent="0.15"/>
    <row r="48" spans="2:125" x14ac:dyDescent="0.15">
      <c r="DT48" s="255"/>
      <c r="DU48" s="255"/>
    </row>
    <row r="49" spans="120:125" x14ac:dyDescent="0.15">
      <c r="DU49" s="255"/>
    </row>
    <row r="50" spans="120:125" x14ac:dyDescent="0.15">
      <c r="DU50" s="255"/>
    </row>
    <row r="51" spans="120:125" x14ac:dyDescent="0.15">
      <c r="DP51" s="255"/>
      <c r="DQ51" s="255"/>
      <c r="DR51" s="255"/>
      <c r="DS51" s="255"/>
      <c r="DT51" s="255"/>
      <c r="DU51" s="255"/>
    </row>
    <row r="52" spans="120:125" x14ac:dyDescent="0.15"/>
    <row r="53" spans="120:125" x14ac:dyDescent="0.15"/>
    <row r="54" spans="120:125" x14ac:dyDescent="0.15">
      <c r="DU54" s="255"/>
    </row>
    <row r="55" spans="120:125" x14ac:dyDescent="0.15"/>
    <row r="56" spans="120:125" x14ac:dyDescent="0.15"/>
    <row r="57" spans="120:125" x14ac:dyDescent="0.15"/>
    <row r="58" spans="120:125" x14ac:dyDescent="0.15">
      <c r="DU58" s="255"/>
    </row>
    <row r="59" spans="120:125" x14ac:dyDescent="0.15"/>
    <row r="60" spans="120:125" x14ac:dyDescent="0.15"/>
    <row r="61" spans="120:125" x14ac:dyDescent="0.15"/>
    <row r="62" spans="120:125" x14ac:dyDescent="0.15"/>
    <row r="63" spans="120:125" x14ac:dyDescent="0.15">
      <c r="DU63" s="255"/>
    </row>
    <row r="64" spans="120:125" x14ac:dyDescent="0.15">
      <c r="DT64" s="255"/>
      <c r="DU64" s="255"/>
    </row>
    <row r="65" spans="123:125" x14ac:dyDescent="0.15"/>
    <row r="66" spans="123:125" x14ac:dyDescent="0.15"/>
    <row r="67" spans="123:125" x14ac:dyDescent="0.15"/>
    <row r="68" spans="123:125" x14ac:dyDescent="0.15"/>
    <row r="69" spans="123:125" x14ac:dyDescent="0.15">
      <c r="DS69" s="255"/>
      <c r="DT69" s="255"/>
      <c r="DU69" s="255"/>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5"/>
    </row>
    <row r="83" spans="116:125" x14ac:dyDescent="0.15">
      <c r="DM83" s="255"/>
      <c r="DN83" s="255"/>
      <c r="DO83" s="255"/>
      <c r="DP83" s="255"/>
      <c r="DQ83" s="255"/>
      <c r="DR83" s="255"/>
      <c r="DS83" s="255"/>
      <c r="DT83" s="255"/>
      <c r="DU83" s="255"/>
    </row>
    <row r="84" spans="116:125" x14ac:dyDescent="0.15"/>
    <row r="85" spans="116:125" x14ac:dyDescent="0.15"/>
    <row r="86" spans="116:125" x14ac:dyDescent="0.15"/>
    <row r="87" spans="116:125" x14ac:dyDescent="0.15"/>
    <row r="88" spans="116:125" x14ac:dyDescent="0.15">
      <c r="DU88" s="255"/>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5"/>
      <c r="DT94" s="255"/>
      <c r="DU94" s="255"/>
    </row>
    <row r="95" spans="116:125" ht="13.5" customHeight="1" x14ac:dyDescent="0.15">
      <c r="DU95" s="255"/>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5"/>
    </row>
    <row r="102" spans="124:125" ht="13.5" customHeight="1" x14ac:dyDescent="0.15"/>
    <row r="103" spans="124:125" ht="13.5" customHeight="1" x14ac:dyDescent="0.15"/>
    <row r="104" spans="124:125" ht="13.5" customHeight="1" x14ac:dyDescent="0.15">
      <c r="DT104" s="255"/>
      <c r="DU104" s="255"/>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5" t="s">
        <v>553</v>
      </c>
    </row>
    <row r="120" spans="125:125" ht="13.5" hidden="1" customHeight="1" x14ac:dyDescent="0.15"/>
    <row r="121" spans="125:125" ht="13.5" hidden="1" customHeight="1" x14ac:dyDescent="0.15">
      <c r="DU121" s="255"/>
    </row>
  </sheetData>
  <sheetProtection algorithmName="SHA-512" hashValue="aBasLzRbW4xBz8Zu72dSR0Ve3gR8scgnS+QO6NK6oKfX6K6tf5UxBYz1ayZ57k9aokIOQyBet8T8dOb7zkKZhQ==" saltValue="yoOz5mJ9mgBT0StOB53heA=="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16"/>
  <sheetViews>
    <sheetView showGridLines="0" topLeftCell="A75" zoomScaleNormal="100" zoomScaleSheetLayoutView="55" workbookViewId="0"/>
  </sheetViews>
  <sheetFormatPr defaultColWidth="0" defaultRowHeight="13.5" customHeight="1" zeroHeight="1" x14ac:dyDescent="0.15"/>
  <cols>
    <col min="1" max="125" width="2.5" style="256" customWidth="1"/>
    <col min="126" max="142" width="0" style="255" hidden="1" customWidth="1"/>
    <col min="143" max="16384" width="9" style="255" hidden="1"/>
  </cols>
  <sheetData>
    <row r="1" spans="1:125"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c r="AI1" s="255"/>
      <c r="AJ1" s="255"/>
      <c r="AK1" s="255"/>
      <c r="AL1" s="255"/>
      <c r="AM1" s="255"/>
      <c r="AN1" s="255"/>
      <c r="AO1" s="255"/>
      <c r="AP1" s="255"/>
      <c r="AQ1" s="255"/>
      <c r="AR1" s="255"/>
      <c r="AS1" s="255"/>
      <c r="AT1" s="255"/>
      <c r="AU1" s="255"/>
      <c r="AV1" s="255"/>
      <c r="AW1" s="255"/>
      <c r="AX1" s="255"/>
      <c r="AY1" s="255"/>
      <c r="AZ1" s="255"/>
      <c r="BA1" s="255"/>
      <c r="BB1" s="255"/>
      <c r="BC1" s="255"/>
      <c r="BD1" s="255"/>
      <c r="BE1" s="255"/>
      <c r="BF1" s="255"/>
      <c r="BG1" s="255"/>
      <c r="BH1" s="255"/>
      <c r="BI1" s="255"/>
      <c r="BJ1" s="255"/>
      <c r="BK1" s="255"/>
      <c r="BL1" s="255"/>
      <c r="BM1" s="255"/>
      <c r="BN1" s="255"/>
      <c r="BO1" s="255"/>
      <c r="BP1" s="255"/>
      <c r="BQ1" s="255"/>
      <c r="BR1" s="255"/>
      <c r="BS1" s="255"/>
      <c r="BT1" s="255"/>
      <c r="BU1" s="255"/>
      <c r="BV1" s="255"/>
      <c r="BW1" s="255"/>
      <c r="BX1" s="255"/>
      <c r="BY1" s="255"/>
      <c r="BZ1" s="255"/>
      <c r="CA1" s="255"/>
      <c r="CB1" s="255"/>
      <c r="CC1" s="255"/>
      <c r="CD1" s="255"/>
      <c r="CE1" s="255"/>
      <c r="CF1" s="255"/>
      <c r="CG1" s="255"/>
      <c r="CH1" s="255"/>
      <c r="CI1" s="255"/>
      <c r="CJ1" s="255"/>
      <c r="CK1" s="255"/>
      <c r="CL1" s="255"/>
      <c r="CM1" s="255"/>
      <c r="CN1" s="255"/>
      <c r="CO1" s="255"/>
      <c r="CP1" s="255"/>
      <c r="CQ1" s="255"/>
      <c r="CR1" s="255"/>
      <c r="CS1" s="255"/>
      <c r="CT1" s="255"/>
      <c r="CU1" s="255"/>
      <c r="CV1" s="255"/>
      <c r="CW1" s="255"/>
      <c r="CX1" s="255"/>
      <c r="CY1" s="255"/>
      <c r="CZ1" s="255"/>
      <c r="DA1" s="255"/>
      <c r="DB1" s="255"/>
      <c r="DC1" s="255"/>
      <c r="DD1" s="255"/>
      <c r="DE1" s="255"/>
      <c r="DF1" s="255"/>
      <c r="DG1" s="255"/>
      <c r="DH1" s="255"/>
      <c r="DI1" s="255"/>
      <c r="DJ1" s="255"/>
      <c r="DK1" s="255"/>
      <c r="DL1" s="255"/>
      <c r="DM1" s="255"/>
      <c r="DN1" s="255"/>
      <c r="DO1" s="255"/>
      <c r="DP1" s="255"/>
      <c r="DQ1" s="255"/>
      <c r="DR1" s="255"/>
      <c r="DS1" s="255"/>
      <c r="DT1" s="255"/>
      <c r="DU1" s="255"/>
    </row>
    <row r="2" spans="1:125" x14ac:dyDescent="0.15">
      <c r="B2" s="255"/>
      <c r="T2" s="255"/>
    </row>
    <row r="3" spans="1:125"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c r="AI3" s="255"/>
      <c r="AJ3" s="255"/>
      <c r="AK3" s="255"/>
      <c r="AL3" s="255"/>
      <c r="AM3" s="255"/>
      <c r="AN3" s="255"/>
      <c r="AO3" s="255"/>
      <c r="AP3" s="255"/>
      <c r="AQ3" s="255"/>
      <c r="AR3" s="255"/>
      <c r="AS3" s="255"/>
      <c r="AT3" s="255"/>
      <c r="AU3" s="255"/>
      <c r="AV3" s="255"/>
      <c r="AW3" s="255"/>
      <c r="AX3" s="255"/>
      <c r="AY3" s="255"/>
      <c r="AZ3" s="255"/>
      <c r="BA3" s="255"/>
      <c r="BB3" s="255"/>
      <c r="BC3" s="255"/>
      <c r="BD3" s="255"/>
      <c r="BE3" s="255"/>
      <c r="BF3" s="255"/>
      <c r="BG3" s="255"/>
      <c r="BH3" s="255"/>
      <c r="BI3" s="255"/>
      <c r="BJ3" s="255"/>
      <c r="BK3" s="255"/>
      <c r="BL3" s="255"/>
      <c r="BM3" s="255"/>
      <c r="BN3" s="255"/>
      <c r="BO3" s="255"/>
      <c r="BP3" s="255"/>
      <c r="BQ3" s="255"/>
      <c r="BR3" s="255"/>
      <c r="BS3" s="255"/>
      <c r="BT3" s="255"/>
      <c r="BU3" s="255"/>
      <c r="BV3" s="255"/>
      <c r="BW3" s="255"/>
      <c r="BX3" s="255"/>
      <c r="BY3" s="255"/>
      <c r="BZ3" s="255"/>
      <c r="CA3" s="255"/>
      <c r="CB3" s="255"/>
      <c r="CC3" s="255"/>
      <c r="CD3" s="255"/>
      <c r="CE3" s="255"/>
      <c r="CF3" s="255"/>
      <c r="CG3" s="255"/>
      <c r="CH3" s="255"/>
      <c r="CI3" s="255"/>
      <c r="CJ3" s="255"/>
      <c r="CK3" s="255"/>
      <c r="CL3" s="255"/>
      <c r="CM3" s="255"/>
      <c r="CN3" s="255"/>
      <c r="CO3" s="255"/>
      <c r="CP3" s="255"/>
      <c r="CQ3" s="255"/>
      <c r="CR3" s="255"/>
      <c r="CS3" s="255"/>
      <c r="CT3" s="255"/>
      <c r="CU3" s="255"/>
      <c r="CV3" s="255"/>
      <c r="CW3" s="255"/>
      <c r="CX3" s="255"/>
      <c r="CY3" s="255"/>
      <c r="CZ3" s="255"/>
      <c r="DA3" s="255"/>
      <c r="DB3" s="255"/>
      <c r="DC3" s="255"/>
      <c r="DD3" s="255"/>
      <c r="DE3" s="255"/>
      <c r="DF3" s="255"/>
      <c r="DG3" s="255"/>
      <c r="DH3" s="255"/>
      <c r="DI3" s="255"/>
      <c r="DJ3" s="255"/>
      <c r="DK3" s="255"/>
      <c r="DL3" s="255"/>
      <c r="DM3" s="255"/>
      <c r="DN3" s="255"/>
      <c r="DO3" s="255"/>
      <c r="DP3" s="255"/>
      <c r="DQ3" s="255"/>
      <c r="DR3" s="255"/>
      <c r="DS3" s="255"/>
      <c r="DT3" s="255"/>
      <c r="DU3" s="255"/>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5"/>
      <c r="G33" s="255"/>
      <c r="I33" s="255"/>
    </row>
    <row r="34" spans="2:125" x14ac:dyDescent="0.15">
      <c r="C34" s="255"/>
      <c r="P34" s="255"/>
      <c r="R34" s="255"/>
      <c r="U34" s="255"/>
    </row>
    <row r="35" spans="2:125" x14ac:dyDescent="0.15">
      <c r="D35" s="255"/>
      <c r="E35" s="255"/>
      <c r="T35" s="255"/>
      <c r="W35" s="255"/>
      <c r="X35" s="255"/>
      <c r="Y35" s="255"/>
      <c r="Z35" s="255"/>
      <c r="AA35" s="255"/>
      <c r="AB35" s="255"/>
      <c r="AC35" s="255"/>
      <c r="AD35" s="255"/>
      <c r="AE35" s="255"/>
      <c r="AF35" s="255"/>
      <c r="AG35" s="255"/>
      <c r="AH35" s="255"/>
      <c r="AI35" s="255"/>
      <c r="AJ35" s="255"/>
      <c r="AK35" s="255"/>
      <c r="AL35" s="255"/>
      <c r="AM35" s="255"/>
      <c r="AN35" s="255"/>
      <c r="AO35" s="255"/>
      <c r="AP35" s="255"/>
      <c r="AQ35" s="255"/>
      <c r="AR35" s="255"/>
      <c r="AS35" s="255"/>
      <c r="AT35" s="255"/>
      <c r="AU35" s="255"/>
      <c r="AV35" s="255"/>
      <c r="AW35" s="255"/>
      <c r="AX35" s="255"/>
      <c r="AY35" s="255"/>
      <c r="AZ35" s="255"/>
      <c r="BA35" s="255"/>
      <c r="BB35" s="255"/>
      <c r="BC35" s="255"/>
      <c r="BD35" s="255"/>
      <c r="BE35" s="255"/>
      <c r="BF35" s="255"/>
      <c r="BG35" s="255"/>
      <c r="BH35" s="255"/>
      <c r="BI35" s="255"/>
      <c r="BJ35" s="255"/>
      <c r="BK35" s="255"/>
      <c r="BL35" s="255"/>
      <c r="BM35" s="255"/>
      <c r="BN35" s="255"/>
      <c r="BO35" s="255"/>
      <c r="BP35" s="255"/>
      <c r="BQ35" s="255"/>
      <c r="BR35" s="255"/>
      <c r="BS35" s="255"/>
      <c r="BT35" s="255"/>
      <c r="BU35" s="255"/>
      <c r="BV35" s="255"/>
      <c r="BW35" s="255"/>
      <c r="BX35" s="255"/>
      <c r="BY35" s="255"/>
      <c r="BZ35" s="255"/>
      <c r="CA35" s="255"/>
      <c r="CB35" s="255"/>
      <c r="CC35" s="255"/>
      <c r="CD35" s="255"/>
      <c r="CE35" s="255"/>
      <c r="CF35" s="255"/>
      <c r="CG35" s="255"/>
      <c r="CH35" s="255"/>
      <c r="CI35" s="255"/>
      <c r="CJ35" s="255"/>
      <c r="CK35" s="255"/>
      <c r="CL35" s="255"/>
      <c r="CM35" s="255"/>
      <c r="CN35" s="255"/>
      <c r="CO35" s="255"/>
      <c r="CP35" s="255"/>
      <c r="CQ35" s="255"/>
      <c r="CR35" s="255"/>
      <c r="CS35" s="255"/>
      <c r="CT35" s="255"/>
      <c r="CU35" s="255"/>
      <c r="CV35" s="255"/>
      <c r="CW35" s="255"/>
      <c r="CX35" s="255"/>
      <c r="CY35" s="255"/>
      <c r="CZ35" s="255"/>
      <c r="DA35" s="255"/>
      <c r="DB35" s="255"/>
      <c r="DC35" s="255"/>
      <c r="DD35" s="255"/>
      <c r="DE35" s="255"/>
      <c r="DF35" s="255"/>
      <c r="DG35" s="255"/>
      <c r="DH35" s="255"/>
      <c r="DI35" s="255"/>
      <c r="DJ35" s="255"/>
      <c r="DK35" s="255"/>
      <c r="DL35" s="255"/>
      <c r="DM35" s="255"/>
      <c r="DN35" s="255"/>
      <c r="DO35" s="255"/>
      <c r="DP35" s="255"/>
      <c r="DQ35" s="255"/>
      <c r="DR35" s="255"/>
      <c r="DS35" s="255"/>
      <c r="DT35" s="255"/>
      <c r="DU35" s="255"/>
    </row>
    <row r="36" spans="2:125" x14ac:dyDescent="0.15">
      <c r="F36" s="255"/>
      <c r="H36" s="255"/>
      <c r="J36" s="255"/>
      <c r="K36" s="255"/>
      <c r="L36" s="255"/>
      <c r="M36" s="255"/>
      <c r="N36" s="255"/>
      <c r="O36" s="255"/>
      <c r="Q36" s="255"/>
      <c r="S36" s="255"/>
      <c r="V36" s="255"/>
    </row>
    <row r="37" spans="2:125" x14ac:dyDescent="0.15"/>
    <row r="38" spans="2:125" x14ac:dyDescent="0.15"/>
    <row r="39" spans="2:125" x14ac:dyDescent="0.15"/>
    <row r="40" spans="2:125" x14ac:dyDescent="0.15">
      <c r="U40" s="255"/>
    </row>
    <row r="41" spans="2:125" x14ac:dyDescent="0.15">
      <c r="R41" s="255"/>
    </row>
    <row r="42" spans="2:125" x14ac:dyDescent="0.15">
      <c r="T42" s="255"/>
      <c r="W42" s="255"/>
      <c r="X42" s="255"/>
      <c r="Y42" s="255"/>
      <c r="Z42" s="255"/>
      <c r="AA42" s="255"/>
      <c r="AB42" s="255"/>
      <c r="AC42" s="255"/>
      <c r="AD42" s="255"/>
      <c r="AE42" s="255"/>
      <c r="AF42" s="255"/>
      <c r="AG42" s="255"/>
      <c r="AH42" s="255"/>
      <c r="AI42" s="255"/>
      <c r="AJ42" s="255"/>
      <c r="AK42" s="255"/>
      <c r="AL42" s="255"/>
      <c r="AM42" s="255"/>
      <c r="AN42" s="255"/>
      <c r="AO42" s="255"/>
      <c r="AP42" s="255"/>
      <c r="AQ42" s="255"/>
      <c r="AR42" s="255"/>
      <c r="AS42" s="255"/>
      <c r="AT42" s="255"/>
      <c r="AU42" s="255"/>
      <c r="AV42" s="255"/>
      <c r="AW42" s="255"/>
      <c r="AX42" s="255"/>
      <c r="AY42" s="255"/>
      <c r="AZ42" s="255"/>
      <c r="BA42" s="255"/>
      <c r="BB42" s="255"/>
      <c r="BC42" s="255"/>
      <c r="BD42" s="255"/>
      <c r="BE42" s="255"/>
      <c r="BF42" s="255"/>
      <c r="BG42" s="255"/>
      <c r="BH42" s="255"/>
      <c r="BI42" s="255"/>
      <c r="BJ42" s="255"/>
      <c r="BK42" s="255"/>
      <c r="BL42" s="255"/>
      <c r="BM42" s="255"/>
      <c r="BN42" s="255"/>
      <c r="BO42" s="255"/>
      <c r="BP42" s="255"/>
      <c r="BQ42" s="255"/>
      <c r="BR42" s="255"/>
      <c r="BS42" s="255"/>
      <c r="BT42" s="255"/>
      <c r="BU42" s="255"/>
      <c r="BV42" s="255"/>
      <c r="BW42" s="255"/>
      <c r="BX42" s="255"/>
      <c r="BY42" s="255"/>
      <c r="BZ42" s="255"/>
      <c r="CA42" s="255"/>
      <c r="CB42" s="255"/>
      <c r="CC42" s="255"/>
      <c r="CD42" s="255"/>
      <c r="CE42" s="255"/>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5"/>
      <c r="DH42" s="255"/>
      <c r="DI42" s="255"/>
      <c r="DJ42" s="255"/>
      <c r="DK42" s="255"/>
      <c r="DL42" s="255"/>
      <c r="DM42" s="255"/>
      <c r="DN42" s="255"/>
      <c r="DO42" s="255"/>
      <c r="DP42" s="255"/>
      <c r="DQ42" s="255"/>
      <c r="DR42" s="255"/>
      <c r="DS42" s="255"/>
      <c r="DT42" s="255"/>
      <c r="DU42" s="255"/>
    </row>
    <row r="43" spans="2:125" x14ac:dyDescent="0.15">
      <c r="Q43" s="255"/>
      <c r="S43" s="255"/>
      <c r="V43" s="255"/>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6" t="s">
        <v>554</v>
      </c>
    </row>
  </sheetData>
  <sheetProtection algorithmName="SHA-512" hashValue="c/X0fLfLDL483c+w3yiJkjiIHLg5ZOtf4wri69lXN7VBb+l3nk733YMrTlw0UqmSLqPqryaOJC942TRtByEf5Q==" saltValue="LLOY3BA8tR6c9N2vCsz7bA=="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6"/>
  <sheetViews>
    <sheetView showGridLines="0" zoomScale="70" zoomScaleNormal="7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555</v>
      </c>
      <c r="G46" s="8" t="s">
        <v>556</v>
      </c>
      <c r="H46" s="8" t="s">
        <v>557</v>
      </c>
      <c r="I46" s="8" t="s">
        <v>558</v>
      </c>
      <c r="J46" s="9" t="s">
        <v>559</v>
      </c>
    </row>
    <row r="47" spans="2:10" ht="57.75" customHeight="1" x14ac:dyDescent="0.15">
      <c r="B47" s="10"/>
      <c r="C47" s="1175" t="s">
        <v>3</v>
      </c>
      <c r="D47" s="1175"/>
      <c r="E47" s="1176"/>
      <c r="F47" s="11">
        <v>42.86</v>
      </c>
      <c r="G47" s="12">
        <v>39.46</v>
      </c>
      <c r="H47" s="12">
        <v>38.270000000000003</v>
      </c>
      <c r="I47" s="12">
        <v>44.32</v>
      </c>
      <c r="J47" s="13">
        <v>47.98</v>
      </c>
    </row>
    <row r="48" spans="2:10" ht="57.75" customHeight="1" x14ac:dyDescent="0.15">
      <c r="B48" s="14"/>
      <c r="C48" s="1177" t="s">
        <v>4</v>
      </c>
      <c r="D48" s="1177"/>
      <c r="E48" s="1178"/>
      <c r="F48" s="15">
        <v>5.95</v>
      </c>
      <c r="G48" s="16">
        <v>6.11</v>
      </c>
      <c r="H48" s="16">
        <v>6.2</v>
      </c>
      <c r="I48" s="16">
        <v>3.04</v>
      </c>
      <c r="J48" s="17">
        <v>5.2</v>
      </c>
    </row>
    <row r="49" spans="2:10" ht="57.75" customHeight="1" thickBot="1" x14ac:dyDescent="0.2">
      <c r="B49" s="18"/>
      <c r="C49" s="1179" t="s">
        <v>5</v>
      </c>
      <c r="D49" s="1179"/>
      <c r="E49" s="1180"/>
      <c r="F49" s="19" t="s">
        <v>560</v>
      </c>
      <c r="G49" s="20" t="s">
        <v>561</v>
      </c>
      <c r="H49" s="20" t="s">
        <v>562</v>
      </c>
      <c r="I49" s="20">
        <v>6.1</v>
      </c>
      <c r="J49" s="21">
        <v>3.65</v>
      </c>
    </row>
    <row r="50" spans="2:10" x14ac:dyDescent="0.15"/>
    <row r="51" spans="2:10" ht="13.5" hidden="1" customHeight="1" x14ac:dyDescent="0.15"/>
    <row r="52" spans="2:10" ht="13.5" hidden="1" customHeight="1" x14ac:dyDescent="0.15"/>
    <row r="53" spans="2:10" ht="13.5" hidden="1" customHeight="1" x14ac:dyDescent="0.15"/>
    <row r="54" spans="2:10" ht="13.5" hidden="1" customHeight="1" x14ac:dyDescent="0.15"/>
    <row r="55" spans="2:10" ht="13.5" hidden="1" customHeight="1" x14ac:dyDescent="0.15"/>
    <row r="56" spans="2:10" ht="13.5" hidden="1" customHeight="1" x14ac:dyDescent="0.15"/>
  </sheetData>
  <sheetProtection algorithmName="SHA-512" hashValue="lVqPDhicax4n6DAZWMwh/Pgo6yPktZMZ5QEIUercyr7BuSxb7YXshtjnRDAUzlwO3tVf1HOIiYDcnq9hXaOTwQ==" saltValue="xrKwTSK+wZqiigTEDYrseQ==" spinCount="100000" sheet="1" objects="1" scenarios="1"/>
  <mergeCells count="3">
    <mergeCell ref="C47:E47"/>
    <mergeCell ref="C48:E48"/>
    <mergeCell ref="C49:E49"/>
  </mergeCells>
  <phoneticPr fontId="2"/>
  <printOptions horizontalCentered="1"/>
  <pageMargins left="0" right="0" top="0.19685039370078741" bottom="0" header="0" footer="0"/>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A1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555</v>
      </c>
      <c r="G33" s="29" t="s">
        <v>556</v>
      </c>
      <c r="H33" s="29" t="s">
        <v>557</v>
      </c>
      <c r="I33" s="29" t="s">
        <v>558</v>
      </c>
      <c r="J33" s="30" t="s">
        <v>559</v>
      </c>
      <c r="K33" s="22"/>
      <c r="L33" s="22"/>
      <c r="M33" s="22"/>
      <c r="N33" s="22"/>
      <c r="O33" s="22"/>
      <c r="P33" s="22"/>
    </row>
    <row r="34" spans="1:16" ht="39" customHeight="1" x14ac:dyDescent="0.15">
      <c r="A34" s="22"/>
      <c r="B34" s="31"/>
      <c r="C34" s="1187" t="s">
        <v>563</v>
      </c>
      <c r="D34" s="1187"/>
      <c r="E34" s="1188"/>
      <c r="F34" s="32">
        <v>5.95</v>
      </c>
      <c r="G34" s="33">
        <v>6.11</v>
      </c>
      <c r="H34" s="33">
        <v>6.2</v>
      </c>
      <c r="I34" s="33">
        <v>3.04</v>
      </c>
      <c r="J34" s="34">
        <v>5.2</v>
      </c>
      <c r="K34" s="22"/>
      <c r="L34" s="22"/>
      <c r="M34" s="22"/>
      <c r="N34" s="22"/>
      <c r="O34" s="22"/>
      <c r="P34" s="22"/>
    </row>
    <row r="35" spans="1:16" ht="39" customHeight="1" x14ac:dyDescent="0.15">
      <c r="A35" s="22"/>
      <c r="B35" s="35"/>
      <c r="C35" s="1181" t="s">
        <v>564</v>
      </c>
      <c r="D35" s="1182"/>
      <c r="E35" s="1183"/>
      <c r="F35" s="36">
        <v>0.43</v>
      </c>
      <c r="G35" s="37">
        <v>0.44</v>
      </c>
      <c r="H35" s="37">
        <v>0.04</v>
      </c>
      <c r="I35" s="37">
        <v>0.1</v>
      </c>
      <c r="J35" s="38">
        <v>0.05</v>
      </c>
      <c r="K35" s="22"/>
      <c r="L35" s="22"/>
      <c r="M35" s="22"/>
      <c r="N35" s="22"/>
      <c r="O35" s="22"/>
      <c r="P35" s="22"/>
    </row>
    <row r="36" spans="1:16" ht="39" customHeight="1" x14ac:dyDescent="0.15">
      <c r="A36" s="22"/>
      <c r="B36" s="35"/>
      <c r="C36" s="1181" t="s">
        <v>565</v>
      </c>
      <c r="D36" s="1182"/>
      <c r="E36" s="1183"/>
      <c r="F36" s="36">
        <v>0.01</v>
      </c>
      <c r="G36" s="37">
        <v>0.01</v>
      </c>
      <c r="H36" s="37">
        <v>0</v>
      </c>
      <c r="I36" s="37">
        <v>0</v>
      </c>
      <c r="J36" s="38">
        <v>0.01</v>
      </c>
      <c r="K36" s="22"/>
      <c r="L36" s="22"/>
      <c r="M36" s="22"/>
      <c r="N36" s="22"/>
      <c r="O36" s="22"/>
      <c r="P36" s="22"/>
    </row>
    <row r="37" spans="1:16" ht="39" customHeight="1" x14ac:dyDescent="0.15">
      <c r="A37" s="22"/>
      <c r="B37" s="35"/>
      <c r="C37" s="1181" t="s">
        <v>566</v>
      </c>
      <c r="D37" s="1182"/>
      <c r="E37" s="1183"/>
      <c r="F37" s="36">
        <v>0.09</v>
      </c>
      <c r="G37" s="37">
        <v>0.09</v>
      </c>
      <c r="H37" s="37">
        <v>0.09</v>
      </c>
      <c r="I37" s="37">
        <v>0.08</v>
      </c>
      <c r="J37" s="38">
        <v>0</v>
      </c>
      <c r="K37" s="22"/>
      <c r="L37" s="22"/>
      <c r="M37" s="22"/>
      <c r="N37" s="22"/>
      <c r="O37" s="22"/>
      <c r="P37" s="22"/>
    </row>
    <row r="38" spans="1:16" ht="39" customHeight="1" x14ac:dyDescent="0.15">
      <c r="A38" s="22"/>
      <c r="B38" s="35"/>
      <c r="C38" s="1181"/>
      <c r="D38" s="1182"/>
      <c r="E38" s="1183"/>
      <c r="F38" s="36"/>
      <c r="G38" s="37"/>
      <c r="H38" s="37"/>
      <c r="I38" s="37"/>
      <c r="J38" s="38"/>
      <c r="K38" s="22"/>
      <c r="L38" s="22"/>
      <c r="M38" s="22"/>
      <c r="N38" s="22"/>
      <c r="O38" s="22"/>
      <c r="P38" s="22"/>
    </row>
    <row r="39" spans="1:16" ht="39" customHeight="1" x14ac:dyDescent="0.15">
      <c r="A39" s="22"/>
      <c r="B39" s="35"/>
      <c r="C39" s="1181"/>
      <c r="D39" s="1182"/>
      <c r="E39" s="1183"/>
      <c r="F39" s="36"/>
      <c r="G39" s="37"/>
      <c r="H39" s="37"/>
      <c r="I39" s="37"/>
      <c r="J39" s="38"/>
      <c r="K39" s="22"/>
      <c r="L39" s="22"/>
      <c r="M39" s="22"/>
      <c r="N39" s="22"/>
      <c r="O39" s="22"/>
      <c r="P39" s="22"/>
    </row>
    <row r="40" spans="1:16" ht="39" customHeight="1" x14ac:dyDescent="0.15">
      <c r="A40" s="22"/>
      <c r="B40" s="35"/>
      <c r="C40" s="1181"/>
      <c r="D40" s="1182"/>
      <c r="E40" s="1183"/>
      <c r="F40" s="36"/>
      <c r="G40" s="37"/>
      <c r="H40" s="37"/>
      <c r="I40" s="37"/>
      <c r="J40" s="38"/>
      <c r="K40" s="22"/>
      <c r="L40" s="22"/>
      <c r="M40" s="22"/>
      <c r="N40" s="22"/>
      <c r="O40" s="22"/>
      <c r="P40" s="22"/>
    </row>
    <row r="41" spans="1:16" ht="39" customHeight="1" x14ac:dyDescent="0.15">
      <c r="A41" s="22"/>
      <c r="B41" s="35"/>
      <c r="C41" s="1181"/>
      <c r="D41" s="1182"/>
      <c r="E41" s="1183"/>
      <c r="F41" s="36"/>
      <c r="G41" s="37"/>
      <c r="H41" s="37"/>
      <c r="I41" s="37"/>
      <c r="J41" s="38"/>
      <c r="K41" s="22"/>
      <c r="L41" s="22"/>
      <c r="M41" s="22"/>
      <c r="N41" s="22"/>
      <c r="O41" s="22"/>
      <c r="P41" s="22"/>
    </row>
    <row r="42" spans="1:16" ht="39" customHeight="1" x14ac:dyDescent="0.15">
      <c r="A42" s="22"/>
      <c r="B42" s="39"/>
      <c r="C42" s="1181" t="s">
        <v>567</v>
      </c>
      <c r="D42" s="1182"/>
      <c r="E42" s="1183"/>
      <c r="F42" s="36" t="s">
        <v>513</v>
      </c>
      <c r="G42" s="37" t="s">
        <v>513</v>
      </c>
      <c r="H42" s="37" t="s">
        <v>513</v>
      </c>
      <c r="I42" s="37" t="s">
        <v>513</v>
      </c>
      <c r="J42" s="38" t="s">
        <v>513</v>
      </c>
      <c r="K42" s="22"/>
      <c r="L42" s="22"/>
      <c r="M42" s="22"/>
      <c r="N42" s="22"/>
      <c r="O42" s="22"/>
      <c r="P42" s="22"/>
    </row>
    <row r="43" spans="1:16" ht="39" customHeight="1" thickBot="1" x14ac:dyDescent="0.2">
      <c r="A43" s="22"/>
      <c r="B43" s="40"/>
      <c r="C43" s="1184" t="s">
        <v>568</v>
      </c>
      <c r="D43" s="1185"/>
      <c r="E43" s="1186"/>
      <c r="F43" s="41" t="s">
        <v>513</v>
      </c>
      <c r="G43" s="42" t="s">
        <v>513</v>
      </c>
      <c r="H43" s="42" t="s">
        <v>513</v>
      </c>
      <c r="I43" s="42" t="s">
        <v>513</v>
      </c>
      <c r="J43" s="43" t="s">
        <v>513</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PoakgE+nhYSZEPG5/6BAs96fBBpfwy8HQJN0seqUoYSFmKeAIO4lq8TMJWRKsWY7aeydAEjYVYARSYJWVvDu6w==" saltValue="0PJ/6LRakxfulC2mdRmiU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4"/>
  <sheetViews>
    <sheetView showGridLines="0" topLeftCell="A25" zoomScaleSheetLayoutView="55" workbookViewId="0">
      <selection activeCell="O61" sqref="O61"/>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555</v>
      </c>
      <c r="L44" s="56" t="s">
        <v>556</v>
      </c>
      <c r="M44" s="56" t="s">
        <v>557</v>
      </c>
      <c r="N44" s="56" t="s">
        <v>558</v>
      </c>
      <c r="O44" s="57" t="s">
        <v>559</v>
      </c>
      <c r="P44" s="48"/>
      <c r="Q44" s="48"/>
      <c r="R44" s="48"/>
      <c r="S44" s="48"/>
      <c r="T44" s="48"/>
      <c r="U44" s="48"/>
    </row>
    <row r="45" spans="1:21" ht="30.75" customHeight="1" x14ac:dyDescent="0.15">
      <c r="A45" s="48"/>
      <c r="B45" s="1212" t="s">
        <v>11</v>
      </c>
      <c r="C45" s="1213"/>
      <c r="D45" s="58"/>
      <c r="E45" s="1218" t="s">
        <v>12</v>
      </c>
      <c r="F45" s="1218"/>
      <c r="G45" s="1218"/>
      <c r="H45" s="1218"/>
      <c r="I45" s="1218"/>
      <c r="J45" s="1219"/>
      <c r="K45" s="59">
        <v>663</v>
      </c>
      <c r="L45" s="60">
        <v>613</v>
      </c>
      <c r="M45" s="60">
        <v>513</v>
      </c>
      <c r="N45" s="60">
        <v>535</v>
      </c>
      <c r="O45" s="61">
        <v>554</v>
      </c>
      <c r="P45" s="48"/>
      <c r="Q45" s="48"/>
      <c r="R45" s="48"/>
      <c r="S45" s="48"/>
      <c r="T45" s="48"/>
      <c r="U45" s="48"/>
    </row>
    <row r="46" spans="1:21" ht="30.75" customHeight="1" x14ac:dyDescent="0.15">
      <c r="A46" s="48"/>
      <c r="B46" s="1214"/>
      <c r="C46" s="1215"/>
      <c r="D46" s="62"/>
      <c r="E46" s="1191" t="s">
        <v>13</v>
      </c>
      <c r="F46" s="1191"/>
      <c r="G46" s="1191"/>
      <c r="H46" s="1191"/>
      <c r="I46" s="1191"/>
      <c r="J46" s="1192"/>
      <c r="K46" s="63" t="s">
        <v>513</v>
      </c>
      <c r="L46" s="64" t="s">
        <v>513</v>
      </c>
      <c r="M46" s="64" t="s">
        <v>513</v>
      </c>
      <c r="N46" s="64" t="s">
        <v>513</v>
      </c>
      <c r="O46" s="65" t="s">
        <v>513</v>
      </c>
      <c r="P46" s="48"/>
      <c r="Q46" s="48"/>
      <c r="R46" s="48"/>
      <c r="S46" s="48"/>
      <c r="T46" s="48"/>
      <c r="U46" s="48"/>
    </row>
    <row r="47" spans="1:21" ht="30.75" customHeight="1" x14ac:dyDescent="0.15">
      <c r="A47" s="48"/>
      <c r="B47" s="1214"/>
      <c r="C47" s="1215"/>
      <c r="D47" s="62"/>
      <c r="E47" s="1191" t="s">
        <v>14</v>
      </c>
      <c r="F47" s="1191"/>
      <c r="G47" s="1191"/>
      <c r="H47" s="1191"/>
      <c r="I47" s="1191"/>
      <c r="J47" s="1192"/>
      <c r="K47" s="63" t="s">
        <v>513</v>
      </c>
      <c r="L47" s="64" t="s">
        <v>513</v>
      </c>
      <c r="M47" s="64" t="s">
        <v>513</v>
      </c>
      <c r="N47" s="64" t="s">
        <v>513</v>
      </c>
      <c r="O47" s="65" t="s">
        <v>513</v>
      </c>
      <c r="P47" s="48"/>
      <c r="Q47" s="48"/>
      <c r="R47" s="48"/>
      <c r="S47" s="48"/>
      <c r="T47" s="48"/>
      <c r="U47" s="48"/>
    </row>
    <row r="48" spans="1:21" ht="30.75" customHeight="1" x14ac:dyDescent="0.15">
      <c r="A48" s="48"/>
      <c r="B48" s="1214"/>
      <c r="C48" s="1215"/>
      <c r="D48" s="62"/>
      <c r="E48" s="1191" t="s">
        <v>15</v>
      </c>
      <c r="F48" s="1191"/>
      <c r="G48" s="1191"/>
      <c r="H48" s="1191"/>
      <c r="I48" s="1191"/>
      <c r="J48" s="1192"/>
      <c r="K48" s="63">
        <v>20</v>
      </c>
      <c r="L48" s="64">
        <v>20</v>
      </c>
      <c r="M48" s="64">
        <v>19</v>
      </c>
      <c r="N48" s="64">
        <v>4</v>
      </c>
      <c r="O48" s="65">
        <v>12</v>
      </c>
      <c r="P48" s="48"/>
      <c r="Q48" s="48"/>
      <c r="R48" s="48"/>
      <c r="S48" s="48"/>
      <c r="T48" s="48"/>
      <c r="U48" s="48"/>
    </row>
    <row r="49" spans="1:21" ht="30.75" customHeight="1" x14ac:dyDescent="0.15">
      <c r="A49" s="48"/>
      <c r="B49" s="1214"/>
      <c r="C49" s="1215"/>
      <c r="D49" s="62"/>
      <c r="E49" s="1191" t="s">
        <v>16</v>
      </c>
      <c r="F49" s="1191"/>
      <c r="G49" s="1191"/>
      <c r="H49" s="1191"/>
      <c r="I49" s="1191"/>
      <c r="J49" s="1192"/>
      <c r="K49" s="63">
        <v>18</v>
      </c>
      <c r="L49" s="64">
        <v>16</v>
      </c>
      <c r="M49" s="64">
        <v>20</v>
      </c>
      <c r="N49" s="64">
        <v>17</v>
      </c>
      <c r="O49" s="65">
        <v>17</v>
      </c>
      <c r="P49" s="48"/>
      <c r="Q49" s="48"/>
      <c r="R49" s="48"/>
      <c r="S49" s="48"/>
      <c r="T49" s="48"/>
      <c r="U49" s="48"/>
    </row>
    <row r="50" spans="1:21" ht="30.75" customHeight="1" x14ac:dyDescent="0.15">
      <c r="A50" s="48"/>
      <c r="B50" s="1214"/>
      <c r="C50" s="1215"/>
      <c r="D50" s="62"/>
      <c r="E50" s="1191" t="s">
        <v>17</v>
      </c>
      <c r="F50" s="1191"/>
      <c r="G50" s="1191"/>
      <c r="H50" s="1191"/>
      <c r="I50" s="1191"/>
      <c r="J50" s="1192"/>
      <c r="K50" s="63">
        <v>5</v>
      </c>
      <c r="L50" s="64">
        <v>4</v>
      </c>
      <c r="M50" s="64">
        <v>2</v>
      </c>
      <c r="N50" s="64">
        <v>1</v>
      </c>
      <c r="O50" s="65">
        <v>2</v>
      </c>
      <c r="P50" s="48"/>
      <c r="Q50" s="48"/>
      <c r="R50" s="48"/>
      <c r="S50" s="48"/>
      <c r="T50" s="48"/>
      <c r="U50" s="48"/>
    </row>
    <row r="51" spans="1:21" ht="30.75" customHeight="1" x14ac:dyDescent="0.15">
      <c r="A51" s="48"/>
      <c r="B51" s="1216"/>
      <c r="C51" s="1217"/>
      <c r="D51" s="66"/>
      <c r="E51" s="1191" t="s">
        <v>18</v>
      </c>
      <c r="F51" s="1191"/>
      <c r="G51" s="1191"/>
      <c r="H51" s="1191"/>
      <c r="I51" s="1191"/>
      <c r="J51" s="1192"/>
      <c r="K51" s="63" t="s">
        <v>513</v>
      </c>
      <c r="L51" s="64" t="s">
        <v>513</v>
      </c>
      <c r="M51" s="64" t="s">
        <v>513</v>
      </c>
      <c r="N51" s="64" t="s">
        <v>513</v>
      </c>
      <c r="O51" s="65" t="s">
        <v>513</v>
      </c>
      <c r="P51" s="48"/>
      <c r="Q51" s="48"/>
      <c r="R51" s="48"/>
      <c r="S51" s="48"/>
      <c r="T51" s="48"/>
      <c r="U51" s="48"/>
    </row>
    <row r="52" spans="1:21" ht="30.75" customHeight="1" x14ac:dyDescent="0.15">
      <c r="A52" s="48"/>
      <c r="B52" s="1189" t="s">
        <v>19</v>
      </c>
      <c r="C52" s="1190"/>
      <c r="D52" s="66"/>
      <c r="E52" s="1191" t="s">
        <v>20</v>
      </c>
      <c r="F52" s="1191"/>
      <c r="G52" s="1191"/>
      <c r="H52" s="1191"/>
      <c r="I52" s="1191"/>
      <c r="J52" s="1192"/>
      <c r="K52" s="63">
        <v>554</v>
      </c>
      <c r="L52" s="64">
        <v>517</v>
      </c>
      <c r="M52" s="64">
        <v>441</v>
      </c>
      <c r="N52" s="64">
        <v>449</v>
      </c>
      <c r="O52" s="65">
        <v>421</v>
      </c>
      <c r="P52" s="48"/>
      <c r="Q52" s="48"/>
      <c r="R52" s="48"/>
      <c r="S52" s="48"/>
      <c r="T52" s="48"/>
      <c r="U52" s="48"/>
    </row>
    <row r="53" spans="1:21" ht="30.75" customHeight="1" thickBot="1" x14ac:dyDescent="0.2">
      <c r="A53" s="48"/>
      <c r="B53" s="1193" t="s">
        <v>21</v>
      </c>
      <c r="C53" s="1194"/>
      <c r="D53" s="67"/>
      <c r="E53" s="1195" t="s">
        <v>22</v>
      </c>
      <c r="F53" s="1195"/>
      <c r="G53" s="1195"/>
      <c r="H53" s="1195"/>
      <c r="I53" s="1195"/>
      <c r="J53" s="1196"/>
      <c r="K53" s="68">
        <v>152</v>
      </c>
      <c r="L53" s="69">
        <v>136</v>
      </c>
      <c r="M53" s="69">
        <v>113</v>
      </c>
      <c r="N53" s="69">
        <v>108</v>
      </c>
      <c r="O53" s="70">
        <v>164</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t="s">
        <v>24</v>
      </c>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25</v>
      </c>
      <c r="C56" s="73"/>
      <c r="D56" s="73"/>
      <c r="E56" s="73"/>
      <c r="F56" s="73"/>
      <c r="G56" s="73"/>
      <c r="H56" s="73"/>
      <c r="I56" s="73"/>
      <c r="J56" s="73"/>
      <c r="K56" s="74"/>
      <c r="L56" s="74"/>
      <c r="M56" s="74"/>
      <c r="N56" s="74"/>
      <c r="O56" s="75" t="s">
        <v>569</v>
      </c>
      <c r="P56" s="48"/>
      <c r="Q56" s="48"/>
      <c r="R56" s="48"/>
      <c r="S56" s="48"/>
      <c r="T56" s="48"/>
      <c r="U56" s="48"/>
    </row>
    <row r="57" spans="1:21" ht="31.5" customHeight="1" thickBot="1" x14ac:dyDescent="0.2">
      <c r="A57" s="48"/>
      <c r="B57" s="76"/>
      <c r="C57" s="77"/>
      <c r="D57" s="77"/>
      <c r="E57" s="78"/>
      <c r="F57" s="78"/>
      <c r="G57" s="78"/>
      <c r="H57" s="78"/>
      <c r="I57" s="78"/>
      <c r="J57" s="79" t="s">
        <v>2</v>
      </c>
      <c r="K57" s="80" t="s">
        <v>570</v>
      </c>
      <c r="L57" s="81" t="s">
        <v>571</v>
      </c>
      <c r="M57" s="81" t="s">
        <v>572</v>
      </c>
      <c r="N57" s="81" t="s">
        <v>573</v>
      </c>
      <c r="O57" s="82" t="s">
        <v>574</v>
      </c>
      <c r="P57" s="48"/>
      <c r="Q57" s="48"/>
      <c r="R57" s="48"/>
      <c r="S57" s="48"/>
      <c r="T57" s="48"/>
      <c r="U57" s="48"/>
    </row>
    <row r="58" spans="1:21" ht="31.5" customHeight="1" x14ac:dyDescent="0.15">
      <c r="B58" s="1197" t="s">
        <v>26</v>
      </c>
      <c r="C58" s="1198"/>
      <c r="D58" s="1203" t="s">
        <v>27</v>
      </c>
      <c r="E58" s="1204"/>
      <c r="F58" s="1204"/>
      <c r="G58" s="1204"/>
      <c r="H58" s="1204"/>
      <c r="I58" s="1204"/>
      <c r="J58" s="1205"/>
      <c r="K58" s="83" t="s">
        <v>575</v>
      </c>
      <c r="L58" s="84" t="s">
        <v>575</v>
      </c>
      <c r="M58" s="84" t="s">
        <v>575</v>
      </c>
      <c r="N58" s="84" t="s">
        <v>575</v>
      </c>
      <c r="O58" s="85" t="s">
        <v>575</v>
      </c>
    </row>
    <row r="59" spans="1:21" ht="31.5" customHeight="1" x14ac:dyDescent="0.15">
      <c r="B59" s="1199"/>
      <c r="C59" s="1200"/>
      <c r="D59" s="1206" t="s">
        <v>28</v>
      </c>
      <c r="E59" s="1207"/>
      <c r="F59" s="1207"/>
      <c r="G59" s="1207"/>
      <c r="H59" s="1207"/>
      <c r="I59" s="1207"/>
      <c r="J59" s="1208"/>
      <c r="K59" s="86" t="s">
        <v>575</v>
      </c>
      <c r="L59" s="87" t="s">
        <v>575</v>
      </c>
      <c r="M59" s="87" t="s">
        <v>575</v>
      </c>
      <c r="N59" s="87" t="s">
        <v>575</v>
      </c>
      <c r="O59" s="88" t="s">
        <v>575</v>
      </c>
    </row>
    <row r="60" spans="1:21" ht="31.5" customHeight="1" thickBot="1" x14ac:dyDescent="0.2">
      <c r="B60" s="1201"/>
      <c r="C60" s="1202"/>
      <c r="D60" s="1209" t="s">
        <v>29</v>
      </c>
      <c r="E60" s="1210"/>
      <c r="F60" s="1210"/>
      <c r="G60" s="1210"/>
      <c r="H60" s="1210"/>
      <c r="I60" s="1210"/>
      <c r="J60" s="1211"/>
      <c r="K60" s="89" t="s">
        <v>575</v>
      </c>
      <c r="L60" s="90" t="s">
        <v>575</v>
      </c>
      <c r="M60" s="90" t="s">
        <v>575</v>
      </c>
      <c r="N60" s="90" t="s">
        <v>575</v>
      </c>
      <c r="O60" s="91" t="s">
        <v>575</v>
      </c>
    </row>
    <row r="61" spans="1:21" ht="24" customHeight="1" x14ac:dyDescent="0.15">
      <c r="B61" s="92"/>
      <c r="C61" s="92"/>
      <c r="D61" s="93" t="s">
        <v>30</v>
      </c>
      <c r="E61" s="94"/>
      <c r="F61" s="94"/>
      <c r="G61" s="94"/>
      <c r="H61" s="94"/>
      <c r="I61" s="94"/>
      <c r="J61" s="94"/>
      <c r="K61" s="94"/>
      <c r="L61" s="94"/>
      <c r="M61" s="94"/>
      <c r="N61" s="94"/>
      <c r="O61" s="94"/>
    </row>
    <row r="62" spans="1:21" ht="24" customHeight="1" x14ac:dyDescent="0.15">
      <c r="B62" s="95"/>
      <c r="C62" s="95"/>
      <c r="D62" s="93" t="s">
        <v>31</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pPsfGdvT9D0TY0b0xfIDb6aTJK0gENtFEs9WxmbRNJjTnmUK7IFiqAL79G1cVzEfJMHC1927vMtbpqaCvTBhdQ==" saltValue="58eaknWwDfxnw55S6a25rw==" spinCount="100000" sheet="1" objects="1" scenarios="1"/>
  <mergeCells count="16">
    <mergeCell ref="B45:C51"/>
    <mergeCell ref="E45:J45"/>
    <mergeCell ref="E46:J46"/>
    <mergeCell ref="E47:J47"/>
    <mergeCell ref="E48:J48"/>
    <mergeCell ref="E49:J49"/>
    <mergeCell ref="E50:J50"/>
    <mergeCell ref="E51:J51"/>
    <mergeCell ref="B52:C52"/>
    <mergeCell ref="E52:J52"/>
    <mergeCell ref="B53:C53"/>
    <mergeCell ref="E53:J53"/>
    <mergeCell ref="B58:C60"/>
    <mergeCell ref="D58:J58"/>
    <mergeCell ref="D59:J59"/>
    <mergeCell ref="D60:J60"/>
  </mergeCells>
  <phoneticPr fontId="2"/>
  <printOptions horizontalCentered="1"/>
  <pageMargins left="0" right="0" top="0.19685039370078741" bottom="0.23622047244094491" header="0" footer="0"/>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61"/>
  <sheetViews>
    <sheetView showGridLines="0" zoomScale="55" zoomScaleNormal="55"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9</v>
      </c>
    </row>
    <row r="40" spans="2:13" ht="27.75" customHeight="1" thickBot="1" x14ac:dyDescent="0.2">
      <c r="B40" s="98" t="s">
        <v>10</v>
      </c>
      <c r="C40" s="99"/>
      <c r="D40" s="99"/>
      <c r="E40" s="100"/>
      <c r="F40" s="100"/>
      <c r="G40" s="100"/>
      <c r="H40" s="101" t="s">
        <v>2</v>
      </c>
      <c r="I40" s="102" t="s">
        <v>555</v>
      </c>
      <c r="J40" s="103" t="s">
        <v>556</v>
      </c>
      <c r="K40" s="103" t="s">
        <v>557</v>
      </c>
      <c r="L40" s="103" t="s">
        <v>558</v>
      </c>
      <c r="M40" s="104" t="s">
        <v>559</v>
      </c>
    </row>
    <row r="41" spans="2:13" ht="27.75" customHeight="1" x14ac:dyDescent="0.15">
      <c r="B41" s="1232" t="s">
        <v>32</v>
      </c>
      <c r="C41" s="1233"/>
      <c r="D41" s="105"/>
      <c r="E41" s="1234" t="s">
        <v>33</v>
      </c>
      <c r="F41" s="1234"/>
      <c r="G41" s="1234"/>
      <c r="H41" s="1235"/>
      <c r="I41" s="351">
        <v>4253</v>
      </c>
      <c r="J41" s="352">
        <v>4019</v>
      </c>
      <c r="K41" s="352">
        <v>3844</v>
      </c>
      <c r="L41" s="352">
        <v>3821</v>
      </c>
      <c r="M41" s="353">
        <v>3519</v>
      </c>
    </row>
    <row r="42" spans="2:13" ht="27.75" customHeight="1" x14ac:dyDescent="0.15">
      <c r="B42" s="1222"/>
      <c r="C42" s="1223"/>
      <c r="D42" s="106"/>
      <c r="E42" s="1226" t="s">
        <v>34</v>
      </c>
      <c r="F42" s="1226"/>
      <c r="G42" s="1226"/>
      <c r="H42" s="1227"/>
      <c r="I42" s="354">
        <v>1041</v>
      </c>
      <c r="J42" s="355">
        <v>1041</v>
      </c>
      <c r="K42" s="355">
        <v>1041</v>
      </c>
      <c r="L42" s="355">
        <v>1042</v>
      </c>
      <c r="M42" s="356">
        <v>1042</v>
      </c>
    </row>
    <row r="43" spans="2:13" ht="27.75" customHeight="1" x14ac:dyDescent="0.15">
      <c r="B43" s="1222"/>
      <c r="C43" s="1223"/>
      <c r="D43" s="106"/>
      <c r="E43" s="1226" t="s">
        <v>35</v>
      </c>
      <c r="F43" s="1226"/>
      <c r="G43" s="1226"/>
      <c r="H43" s="1227"/>
      <c r="I43" s="354">
        <v>80</v>
      </c>
      <c r="J43" s="355">
        <v>56</v>
      </c>
      <c r="K43" s="355">
        <v>42</v>
      </c>
      <c r="L43" s="355">
        <v>30</v>
      </c>
      <c r="M43" s="356">
        <v>20</v>
      </c>
    </row>
    <row r="44" spans="2:13" ht="27.75" customHeight="1" x14ac:dyDescent="0.15">
      <c r="B44" s="1222"/>
      <c r="C44" s="1223"/>
      <c r="D44" s="106"/>
      <c r="E44" s="1226" t="s">
        <v>36</v>
      </c>
      <c r="F44" s="1226"/>
      <c r="G44" s="1226"/>
      <c r="H44" s="1227"/>
      <c r="I44" s="354">
        <v>118</v>
      </c>
      <c r="J44" s="355">
        <v>105</v>
      </c>
      <c r="K44" s="355">
        <v>89</v>
      </c>
      <c r="L44" s="355">
        <v>76</v>
      </c>
      <c r="M44" s="356">
        <v>79</v>
      </c>
    </row>
    <row r="45" spans="2:13" ht="27.75" customHeight="1" x14ac:dyDescent="0.15">
      <c r="B45" s="1222"/>
      <c r="C45" s="1223"/>
      <c r="D45" s="106"/>
      <c r="E45" s="1226" t="s">
        <v>37</v>
      </c>
      <c r="F45" s="1226"/>
      <c r="G45" s="1226"/>
      <c r="H45" s="1227"/>
      <c r="I45" s="354">
        <v>668</v>
      </c>
      <c r="J45" s="355">
        <v>507</v>
      </c>
      <c r="K45" s="355">
        <v>508</v>
      </c>
      <c r="L45" s="355">
        <v>532</v>
      </c>
      <c r="M45" s="356">
        <v>547</v>
      </c>
    </row>
    <row r="46" spans="2:13" ht="27.75" customHeight="1" x14ac:dyDescent="0.15">
      <c r="B46" s="1222"/>
      <c r="C46" s="1223"/>
      <c r="D46" s="107"/>
      <c r="E46" s="1226" t="s">
        <v>38</v>
      </c>
      <c r="F46" s="1226"/>
      <c r="G46" s="1226"/>
      <c r="H46" s="1227"/>
      <c r="I46" s="354" t="s">
        <v>513</v>
      </c>
      <c r="J46" s="355" t="s">
        <v>513</v>
      </c>
      <c r="K46" s="355" t="s">
        <v>513</v>
      </c>
      <c r="L46" s="355" t="s">
        <v>513</v>
      </c>
      <c r="M46" s="356" t="s">
        <v>513</v>
      </c>
    </row>
    <row r="47" spans="2:13" ht="27.75" customHeight="1" x14ac:dyDescent="0.15">
      <c r="B47" s="1222"/>
      <c r="C47" s="1223"/>
      <c r="D47" s="108"/>
      <c r="E47" s="1236" t="s">
        <v>39</v>
      </c>
      <c r="F47" s="1237"/>
      <c r="G47" s="1237"/>
      <c r="H47" s="1238"/>
      <c r="I47" s="354" t="s">
        <v>513</v>
      </c>
      <c r="J47" s="355" t="s">
        <v>513</v>
      </c>
      <c r="K47" s="355" t="s">
        <v>513</v>
      </c>
      <c r="L47" s="355" t="s">
        <v>513</v>
      </c>
      <c r="M47" s="356" t="s">
        <v>513</v>
      </c>
    </row>
    <row r="48" spans="2:13" ht="27.75" customHeight="1" x14ac:dyDescent="0.15">
      <c r="B48" s="1222"/>
      <c r="C48" s="1223"/>
      <c r="D48" s="106"/>
      <c r="E48" s="1226" t="s">
        <v>40</v>
      </c>
      <c r="F48" s="1226"/>
      <c r="G48" s="1226"/>
      <c r="H48" s="1227"/>
      <c r="I48" s="354" t="s">
        <v>513</v>
      </c>
      <c r="J48" s="355" t="s">
        <v>513</v>
      </c>
      <c r="K48" s="355" t="s">
        <v>513</v>
      </c>
      <c r="L48" s="355" t="s">
        <v>513</v>
      </c>
      <c r="M48" s="356" t="s">
        <v>513</v>
      </c>
    </row>
    <row r="49" spans="2:13" ht="27.75" customHeight="1" x14ac:dyDescent="0.15">
      <c r="B49" s="1224"/>
      <c r="C49" s="1225"/>
      <c r="D49" s="106"/>
      <c r="E49" s="1226" t="s">
        <v>41</v>
      </c>
      <c r="F49" s="1226"/>
      <c r="G49" s="1226"/>
      <c r="H49" s="1227"/>
      <c r="I49" s="354" t="s">
        <v>513</v>
      </c>
      <c r="J49" s="355" t="s">
        <v>513</v>
      </c>
      <c r="K49" s="355" t="s">
        <v>513</v>
      </c>
      <c r="L49" s="355" t="s">
        <v>513</v>
      </c>
      <c r="M49" s="356" t="s">
        <v>513</v>
      </c>
    </row>
    <row r="50" spans="2:13" ht="27.75" customHeight="1" x14ac:dyDescent="0.15">
      <c r="B50" s="1220" t="s">
        <v>42</v>
      </c>
      <c r="C50" s="1221"/>
      <c r="D50" s="109"/>
      <c r="E50" s="1226" t="s">
        <v>43</v>
      </c>
      <c r="F50" s="1226"/>
      <c r="G50" s="1226"/>
      <c r="H50" s="1227"/>
      <c r="I50" s="354">
        <v>3494</v>
      </c>
      <c r="J50" s="355">
        <v>3534</v>
      </c>
      <c r="K50" s="355">
        <v>3897</v>
      </c>
      <c r="L50" s="355">
        <v>4328</v>
      </c>
      <c r="M50" s="356">
        <v>4476</v>
      </c>
    </row>
    <row r="51" spans="2:13" ht="27.75" customHeight="1" x14ac:dyDescent="0.15">
      <c r="B51" s="1222"/>
      <c r="C51" s="1223"/>
      <c r="D51" s="106"/>
      <c r="E51" s="1226" t="s">
        <v>44</v>
      </c>
      <c r="F51" s="1226"/>
      <c r="G51" s="1226"/>
      <c r="H51" s="1227"/>
      <c r="I51" s="354">
        <v>368</v>
      </c>
      <c r="J51" s="355">
        <v>431</v>
      </c>
      <c r="K51" s="355">
        <v>515</v>
      </c>
      <c r="L51" s="355">
        <v>609</v>
      </c>
      <c r="M51" s="356">
        <v>715</v>
      </c>
    </row>
    <row r="52" spans="2:13" ht="27.75" customHeight="1" x14ac:dyDescent="0.15">
      <c r="B52" s="1224"/>
      <c r="C52" s="1225"/>
      <c r="D52" s="106"/>
      <c r="E52" s="1226" t="s">
        <v>45</v>
      </c>
      <c r="F52" s="1226"/>
      <c r="G52" s="1226"/>
      <c r="H52" s="1227"/>
      <c r="I52" s="354">
        <v>3264</v>
      </c>
      <c r="J52" s="355">
        <v>3038</v>
      </c>
      <c r="K52" s="355">
        <v>2780</v>
      </c>
      <c r="L52" s="355">
        <v>2722</v>
      </c>
      <c r="M52" s="356">
        <v>2418</v>
      </c>
    </row>
    <row r="53" spans="2:13" ht="27.75" customHeight="1" thickBot="1" x14ac:dyDescent="0.2">
      <c r="B53" s="1228" t="s">
        <v>46</v>
      </c>
      <c r="C53" s="1229"/>
      <c r="D53" s="110"/>
      <c r="E53" s="1230" t="s">
        <v>47</v>
      </c>
      <c r="F53" s="1230"/>
      <c r="G53" s="1230"/>
      <c r="H53" s="1231"/>
      <c r="I53" s="357">
        <v>-965</v>
      </c>
      <c r="J53" s="358">
        <v>-1274</v>
      </c>
      <c r="K53" s="358">
        <v>-1668</v>
      </c>
      <c r="L53" s="358">
        <v>-2159</v>
      </c>
      <c r="M53" s="359">
        <v>-2402</v>
      </c>
    </row>
    <row r="54" spans="2:13" ht="27.75" customHeight="1" x14ac:dyDescent="0.15">
      <c r="B54" s="111" t="s">
        <v>48</v>
      </c>
      <c r="C54" s="112"/>
      <c r="D54" s="112"/>
      <c r="E54" s="113"/>
      <c r="F54" s="113"/>
      <c r="G54" s="113"/>
      <c r="H54" s="113"/>
      <c r="I54" s="114"/>
      <c r="J54" s="114"/>
      <c r="K54" s="114"/>
      <c r="L54" s="114"/>
      <c r="M54" s="114"/>
    </row>
    <row r="55" spans="2:13" x14ac:dyDescent="0.15"/>
    <row r="56" spans="2:13" ht="13.5" hidden="1" customHeight="1" x14ac:dyDescent="0.15"/>
    <row r="57" spans="2:13" ht="13.5" hidden="1" customHeight="1" x14ac:dyDescent="0.15"/>
    <row r="58" spans="2:13" ht="13.5" hidden="1" customHeight="1" x14ac:dyDescent="0.15"/>
    <row r="59" spans="2:13" ht="13.5" hidden="1" customHeight="1" x14ac:dyDescent="0.15"/>
    <row r="60" spans="2:13" ht="13.5" hidden="1" customHeight="1" x14ac:dyDescent="0.15"/>
    <row r="61" spans="2:13" ht="13.5" hidden="1" customHeight="1" x14ac:dyDescent="0.15"/>
  </sheetData>
  <sheetProtection algorithmName="SHA-512" hashValue="HJoQuIRZ2s684ASQs9vLFdSadMtrzJZ/QfzBAp66kDVln15zStTObkgkzhgs0lpf/4LV3FWsRQAvHmJdx72+LA==" saltValue="Z2qi6G6peUTDqUP40JZ1Jg=="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4"/>
  <sheetViews>
    <sheetView showGridLines="0" topLeftCell="A19" zoomScale="70" zoomScaleNormal="70" zoomScaleSheetLayoutView="100" workbookViewId="0">
      <selection activeCell="F63" sqref="F63"/>
    </sheetView>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49</v>
      </c>
    </row>
    <row r="54" spans="2:8" ht="29.25" customHeight="1" thickBot="1" x14ac:dyDescent="0.25">
      <c r="B54" s="116" t="s">
        <v>1</v>
      </c>
      <c r="C54" s="117"/>
      <c r="D54" s="117"/>
      <c r="E54" s="118" t="s">
        <v>2</v>
      </c>
      <c r="F54" s="119" t="s">
        <v>557</v>
      </c>
      <c r="G54" s="119" t="s">
        <v>558</v>
      </c>
      <c r="H54" s="120" t="s">
        <v>559</v>
      </c>
    </row>
    <row r="55" spans="2:8" ht="52.5" customHeight="1" x14ac:dyDescent="0.15">
      <c r="B55" s="121"/>
      <c r="C55" s="1247" t="s">
        <v>50</v>
      </c>
      <c r="D55" s="1247"/>
      <c r="E55" s="1248"/>
      <c r="F55" s="122">
        <v>778</v>
      </c>
      <c r="G55" s="122">
        <v>971</v>
      </c>
      <c r="H55" s="123">
        <v>1005</v>
      </c>
    </row>
    <row r="56" spans="2:8" ht="52.5" customHeight="1" x14ac:dyDescent="0.15">
      <c r="B56" s="124"/>
      <c r="C56" s="1249" t="s">
        <v>51</v>
      </c>
      <c r="D56" s="1249"/>
      <c r="E56" s="1250"/>
      <c r="F56" s="125">
        <v>576</v>
      </c>
      <c r="G56" s="125">
        <v>576</v>
      </c>
      <c r="H56" s="126">
        <v>576</v>
      </c>
    </row>
    <row r="57" spans="2:8" ht="53.25" customHeight="1" x14ac:dyDescent="0.15">
      <c r="B57" s="124"/>
      <c r="C57" s="1251" t="s">
        <v>52</v>
      </c>
      <c r="D57" s="1251"/>
      <c r="E57" s="1252"/>
      <c r="F57" s="127">
        <v>2188</v>
      </c>
      <c r="G57" s="127">
        <v>2403</v>
      </c>
      <c r="H57" s="128">
        <v>2501</v>
      </c>
    </row>
    <row r="58" spans="2:8" ht="45.75" customHeight="1" x14ac:dyDescent="0.15">
      <c r="B58" s="129"/>
      <c r="C58" s="1239" t="s">
        <v>586</v>
      </c>
      <c r="D58" s="1240"/>
      <c r="E58" s="1241"/>
      <c r="F58" s="360">
        <v>732</v>
      </c>
      <c r="G58" s="360">
        <v>833</v>
      </c>
      <c r="H58" s="361">
        <v>933</v>
      </c>
    </row>
    <row r="59" spans="2:8" ht="45.75" customHeight="1" x14ac:dyDescent="0.15">
      <c r="B59" s="129"/>
      <c r="C59" s="1239" t="s">
        <v>587</v>
      </c>
      <c r="D59" s="1240"/>
      <c r="E59" s="1241"/>
      <c r="F59" s="360">
        <v>564</v>
      </c>
      <c r="G59" s="360">
        <v>615</v>
      </c>
      <c r="H59" s="361">
        <v>639</v>
      </c>
    </row>
    <row r="60" spans="2:8" ht="45.75" customHeight="1" x14ac:dyDescent="0.15">
      <c r="B60" s="129"/>
      <c r="C60" s="1239" t="s">
        <v>588</v>
      </c>
      <c r="D60" s="1240"/>
      <c r="E60" s="1241"/>
      <c r="F60" s="360">
        <v>349</v>
      </c>
      <c r="G60" s="360">
        <v>367</v>
      </c>
      <c r="H60" s="361">
        <v>361</v>
      </c>
    </row>
    <row r="61" spans="2:8" ht="45.75" customHeight="1" x14ac:dyDescent="0.15">
      <c r="B61" s="129"/>
      <c r="C61" s="1239" t="s">
        <v>589</v>
      </c>
      <c r="D61" s="1240"/>
      <c r="E61" s="1241"/>
      <c r="F61" s="360">
        <v>206</v>
      </c>
      <c r="G61" s="360">
        <v>237</v>
      </c>
      <c r="H61" s="361">
        <v>216</v>
      </c>
    </row>
    <row r="62" spans="2:8" ht="45.75" customHeight="1" thickBot="1" x14ac:dyDescent="0.2">
      <c r="B62" s="130"/>
      <c r="C62" s="1242" t="s">
        <v>590</v>
      </c>
      <c r="D62" s="1243"/>
      <c r="E62" s="1244"/>
      <c r="F62" s="362">
        <v>133</v>
      </c>
      <c r="G62" s="362">
        <v>144</v>
      </c>
      <c r="H62" s="363">
        <v>148</v>
      </c>
    </row>
    <row r="63" spans="2:8" ht="52.5" customHeight="1" thickBot="1" x14ac:dyDescent="0.2">
      <c r="B63" s="131"/>
      <c r="C63" s="1245" t="s">
        <v>53</v>
      </c>
      <c r="D63" s="1245"/>
      <c r="E63" s="1246"/>
      <c r="F63" s="132">
        <v>3541</v>
      </c>
      <c r="G63" s="132">
        <v>3950</v>
      </c>
      <c r="H63" s="133">
        <v>4082</v>
      </c>
    </row>
    <row r="64" spans="2:8" x14ac:dyDescent="0.15"/>
  </sheetData>
  <sheetProtection algorithmName="SHA-512" hashValue="SGr8EfFlMSofGDvqOMswm6Js5S3xewVW3Bb3ZNx2IUDjLsAsMvgCAF01dAPS9Mkyh/j1+QE6VW129XxveFU7RQ==" saltValue="ZBubDU1EZ2bfFhzIhCoO0A=="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E85"/>
  <sheetViews>
    <sheetView showGridLines="0" topLeftCell="P57" zoomScaleNormal="100" zoomScaleSheetLayoutView="55" workbookViewId="0">
      <selection activeCell="AO70" sqref="AO70"/>
    </sheetView>
  </sheetViews>
  <sheetFormatPr defaultColWidth="0" defaultRowHeight="13.5" customHeight="1" zeroHeight="1" x14ac:dyDescent="0.15"/>
  <cols>
    <col min="1" max="1" width="6.375" style="366" customWidth="1"/>
    <col min="2" max="107" width="2.5" style="366" customWidth="1"/>
    <col min="108" max="108" width="6.125" style="373" customWidth="1"/>
    <col min="109" max="109" width="5.875" style="372" customWidth="1"/>
    <col min="110" max="16384" width="8.625" style="366" hidden="1"/>
  </cols>
  <sheetData>
    <row r="1" spans="1:109" ht="42.75" customHeight="1" x14ac:dyDescent="0.15">
      <c r="A1" s="364"/>
      <c r="B1" s="365"/>
      <c r="DD1" s="366"/>
      <c r="DE1" s="366"/>
    </row>
    <row r="2" spans="1:109" ht="25.5" customHeight="1" x14ac:dyDescent="0.15">
      <c r="A2" s="367"/>
      <c r="C2" s="367"/>
      <c r="O2" s="367"/>
      <c r="P2" s="367"/>
      <c r="Q2" s="367"/>
      <c r="R2" s="367"/>
      <c r="S2" s="367"/>
      <c r="T2" s="367"/>
      <c r="U2" s="367"/>
      <c r="V2" s="367"/>
      <c r="W2" s="367"/>
      <c r="X2" s="367"/>
      <c r="Y2" s="367"/>
      <c r="Z2" s="367"/>
      <c r="AA2" s="367"/>
      <c r="AB2" s="367"/>
      <c r="AC2" s="367"/>
      <c r="AD2" s="367"/>
      <c r="AE2" s="367"/>
      <c r="AF2" s="367"/>
      <c r="AG2" s="367"/>
      <c r="AH2" s="367"/>
      <c r="AI2" s="367"/>
      <c r="AU2" s="367"/>
      <c r="BG2" s="367"/>
      <c r="BS2" s="367"/>
      <c r="CE2" s="367"/>
      <c r="CQ2" s="367"/>
      <c r="DD2" s="366"/>
      <c r="DE2" s="366"/>
    </row>
    <row r="3" spans="1:109" ht="25.5" customHeight="1" x14ac:dyDescent="0.15">
      <c r="A3" s="367"/>
      <c r="C3" s="367"/>
      <c r="O3" s="367"/>
      <c r="P3" s="367"/>
      <c r="Q3" s="367"/>
      <c r="R3" s="367"/>
      <c r="S3" s="367"/>
      <c r="T3" s="367"/>
      <c r="U3" s="367"/>
      <c r="V3" s="367"/>
      <c r="W3" s="367"/>
      <c r="X3" s="367"/>
      <c r="Y3" s="367"/>
      <c r="Z3" s="367"/>
      <c r="AA3" s="367"/>
      <c r="AB3" s="367"/>
      <c r="AC3" s="367"/>
      <c r="AD3" s="367"/>
      <c r="AE3" s="367"/>
      <c r="AF3" s="367"/>
      <c r="AG3" s="367"/>
      <c r="AH3" s="367"/>
      <c r="AI3" s="367"/>
      <c r="AU3" s="367"/>
      <c r="BG3" s="367"/>
      <c r="BS3" s="367"/>
      <c r="CE3" s="367"/>
      <c r="CQ3" s="367"/>
      <c r="DD3" s="366"/>
      <c r="DE3" s="366"/>
    </row>
    <row r="4" spans="1:109" s="255" customFormat="1" x14ac:dyDescent="0.15">
      <c r="A4" s="367"/>
      <c r="B4" s="367"/>
      <c r="C4" s="367"/>
      <c r="D4" s="367"/>
      <c r="E4" s="367"/>
      <c r="F4" s="367"/>
      <c r="G4" s="367"/>
      <c r="H4" s="367"/>
      <c r="I4" s="367"/>
      <c r="J4" s="367"/>
      <c r="K4" s="367"/>
      <c r="L4" s="367"/>
      <c r="M4" s="367"/>
      <c r="N4" s="367"/>
      <c r="O4" s="367"/>
      <c r="P4" s="367"/>
      <c r="Q4" s="367"/>
      <c r="R4" s="367"/>
      <c r="S4" s="367"/>
      <c r="T4" s="367"/>
      <c r="U4" s="367"/>
      <c r="V4" s="367"/>
      <c r="W4" s="367"/>
      <c r="X4" s="367"/>
      <c r="Y4" s="367"/>
      <c r="Z4" s="367"/>
      <c r="AA4" s="367"/>
      <c r="AB4" s="367"/>
      <c r="AC4" s="367"/>
      <c r="AD4" s="367"/>
      <c r="AE4" s="367"/>
      <c r="AF4" s="367"/>
      <c r="AG4" s="367"/>
      <c r="AH4" s="367"/>
      <c r="AI4" s="367"/>
      <c r="AJ4" s="367"/>
      <c r="AK4" s="367"/>
      <c r="AL4" s="367"/>
      <c r="AM4" s="367"/>
      <c r="AN4" s="367"/>
      <c r="AO4" s="367"/>
      <c r="AP4" s="367"/>
      <c r="AQ4" s="367"/>
      <c r="AR4" s="367"/>
      <c r="AS4" s="367"/>
      <c r="AT4" s="367"/>
      <c r="AU4" s="367"/>
      <c r="AV4" s="367"/>
      <c r="AW4" s="367"/>
      <c r="AX4" s="367"/>
      <c r="AY4" s="367"/>
      <c r="AZ4" s="367"/>
      <c r="BA4" s="367"/>
      <c r="BB4" s="367"/>
      <c r="BC4" s="367"/>
      <c r="BD4" s="367"/>
      <c r="BE4" s="367"/>
      <c r="BF4" s="367"/>
      <c r="BG4" s="367"/>
      <c r="BH4" s="367"/>
      <c r="BI4" s="367"/>
      <c r="BJ4" s="367"/>
      <c r="BK4" s="367"/>
      <c r="BL4" s="367"/>
      <c r="BM4" s="367"/>
      <c r="BN4" s="367"/>
      <c r="BO4" s="367"/>
      <c r="BP4" s="367"/>
      <c r="BQ4" s="367"/>
      <c r="BR4" s="367"/>
      <c r="BS4" s="367"/>
      <c r="BT4" s="367"/>
      <c r="BU4" s="367"/>
      <c r="BV4" s="367"/>
      <c r="BW4" s="367"/>
      <c r="BX4" s="367"/>
      <c r="BY4" s="367"/>
      <c r="BZ4" s="367"/>
      <c r="CA4" s="367"/>
      <c r="CB4" s="367"/>
      <c r="CC4" s="367"/>
      <c r="CD4" s="367"/>
      <c r="CE4" s="367"/>
      <c r="CF4" s="367"/>
      <c r="CG4" s="367"/>
      <c r="CH4" s="367"/>
      <c r="CI4" s="367"/>
      <c r="CJ4" s="367"/>
      <c r="CK4" s="367"/>
      <c r="CL4" s="367"/>
      <c r="CM4" s="367"/>
      <c r="CN4" s="367"/>
      <c r="CO4" s="367"/>
      <c r="CP4" s="367"/>
      <c r="CQ4" s="367"/>
      <c r="CR4" s="367"/>
      <c r="CS4" s="367"/>
      <c r="CT4" s="367"/>
      <c r="CU4" s="367"/>
      <c r="CV4" s="367"/>
      <c r="CW4" s="367"/>
      <c r="CX4" s="367"/>
      <c r="CY4" s="367"/>
      <c r="CZ4" s="367"/>
      <c r="DA4" s="367"/>
      <c r="DB4" s="367"/>
      <c r="DC4" s="367"/>
      <c r="DD4" s="367"/>
      <c r="DE4" s="367"/>
    </row>
    <row r="5" spans="1:109" s="255" customFormat="1" x14ac:dyDescent="0.15">
      <c r="A5" s="367"/>
      <c r="B5" s="367"/>
      <c r="C5" s="367"/>
      <c r="D5" s="367"/>
      <c r="E5" s="367"/>
      <c r="F5" s="367"/>
      <c r="G5" s="367"/>
      <c r="H5" s="367"/>
      <c r="I5" s="367"/>
      <c r="J5" s="367"/>
      <c r="K5" s="367"/>
      <c r="L5" s="367"/>
      <c r="M5" s="367"/>
      <c r="N5" s="367"/>
      <c r="O5" s="367"/>
      <c r="P5" s="367"/>
      <c r="Q5" s="367"/>
      <c r="R5" s="367"/>
      <c r="S5" s="367"/>
      <c r="T5" s="367"/>
      <c r="U5" s="367"/>
      <c r="V5" s="367"/>
      <c r="W5" s="367"/>
      <c r="X5" s="367"/>
      <c r="Y5" s="367"/>
      <c r="Z5" s="367"/>
      <c r="AA5" s="367"/>
      <c r="AB5" s="367"/>
      <c r="AC5" s="367"/>
      <c r="AD5" s="367"/>
      <c r="AE5" s="367"/>
      <c r="AF5" s="367"/>
      <c r="AG5" s="367"/>
      <c r="AH5" s="367"/>
      <c r="AI5" s="367"/>
      <c r="AJ5" s="367"/>
      <c r="AK5" s="367"/>
      <c r="AL5" s="367"/>
      <c r="AM5" s="367"/>
      <c r="AN5" s="367"/>
      <c r="AO5" s="367"/>
      <c r="AP5" s="367"/>
      <c r="AQ5" s="367"/>
      <c r="AR5" s="367"/>
      <c r="AS5" s="367"/>
      <c r="AT5" s="367"/>
      <c r="AU5" s="367"/>
      <c r="AV5" s="367"/>
      <c r="AW5" s="367"/>
      <c r="AX5" s="367"/>
      <c r="AY5" s="367"/>
      <c r="AZ5" s="367"/>
      <c r="BA5" s="367"/>
      <c r="BB5" s="367"/>
      <c r="BC5" s="367"/>
      <c r="BD5" s="367"/>
      <c r="BE5" s="367"/>
      <c r="BF5" s="367"/>
      <c r="BG5" s="367"/>
      <c r="BH5" s="367"/>
      <c r="BI5" s="367"/>
      <c r="BJ5" s="367"/>
      <c r="BK5" s="367"/>
      <c r="BL5" s="367"/>
      <c r="BM5" s="367"/>
      <c r="BN5" s="367"/>
      <c r="BO5" s="367"/>
      <c r="BP5" s="367"/>
      <c r="BQ5" s="367"/>
      <c r="BR5" s="367"/>
      <c r="BS5" s="367"/>
      <c r="BT5" s="367"/>
      <c r="BU5" s="367"/>
      <c r="BV5" s="367"/>
      <c r="BW5" s="367"/>
      <c r="BX5" s="367"/>
      <c r="BY5" s="367"/>
      <c r="BZ5" s="367"/>
      <c r="CA5" s="367"/>
      <c r="CB5" s="367"/>
      <c r="CC5" s="367"/>
      <c r="CD5" s="367"/>
      <c r="CE5" s="367"/>
      <c r="CF5" s="367"/>
      <c r="CG5" s="367"/>
      <c r="CH5" s="367"/>
      <c r="CI5" s="367"/>
      <c r="CJ5" s="367"/>
      <c r="CK5" s="367"/>
      <c r="CL5" s="367"/>
      <c r="CM5" s="367"/>
      <c r="CN5" s="367"/>
      <c r="CO5" s="367"/>
      <c r="CP5" s="367"/>
      <c r="CQ5" s="367"/>
      <c r="CR5" s="367"/>
      <c r="CS5" s="367"/>
      <c r="CT5" s="367"/>
      <c r="CU5" s="367"/>
      <c r="CV5" s="367"/>
      <c r="CW5" s="367"/>
      <c r="CX5" s="367"/>
      <c r="CY5" s="367"/>
      <c r="CZ5" s="367"/>
      <c r="DA5" s="367"/>
      <c r="DB5" s="367"/>
      <c r="DC5" s="367"/>
      <c r="DD5" s="367"/>
      <c r="DE5" s="367"/>
    </row>
    <row r="6" spans="1:109" s="255" customFormat="1" x14ac:dyDescent="0.15">
      <c r="A6" s="367"/>
      <c r="B6" s="367"/>
      <c r="C6" s="367"/>
      <c r="D6" s="367"/>
      <c r="E6" s="367"/>
      <c r="F6" s="367"/>
      <c r="G6" s="367"/>
      <c r="H6" s="367"/>
      <c r="I6" s="367"/>
      <c r="J6" s="367"/>
      <c r="K6" s="367"/>
      <c r="L6" s="367"/>
      <c r="M6" s="367"/>
      <c r="N6" s="367"/>
      <c r="O6" s="367"/>
      <c r="P6" s="367"/>
      <c r="Q6" s="367"/>
      <c r="R6" s="367"/>
      <c r="S6" s="367"/>
      <c r="T6" s="367"/>
      <c r="U6" s="367"/>
      <c r="V6" s="367"/>
      <c r="W6" s="367"/>
      <c r="X6" s="367"/>
      <c r="Y6" s="367"/>
      <c r="Z6" s="367"/>
      <c r="AA6" s="367"/>
      <c r="AB6" s="367"/>
      <c r="AC6" s="367"/>
      <c r="AD6" s="367"/>
      <c r="AE6" s="367"/>
      <c r="AF6" s="367"/>
      <c r="AG6" s="367"/>
      <c r="AH6" s="367"/>
      <c r="AI6" s="367"/>
      <c r="AJ6" s="367"/>
      <c r="AK6" s="367"/>
      <c r="AL6" s="367"/>
      <c r="AM6" s="367"/>
      <c r="AN6" s="367"/>
      <c r="AO6" s="367"/>
      <c r="AP6" s="367"/>
      <c r="AQ6" s="367"/>
      <c r="AR6" s="367"/>
      <c r="AS6" s="367"/>
      <c r="AT6" s="367"/>
      <c r="AU6" s="367"/>
      <c r="AV6" s="367"/>
      <c r="AW6" s="367"/>
      <c r="AX6" s="367"/>
      <c r="AY6" s="367"/>
      <c r="AZ6" s="367"/>
      <c r="BA6" s="367"/>
      <c r="BB6" s="367"/>
      <c r="BC6" s="367"/>
      <c r="BD6" s="367"/>
      <c r="BE6" s="367"/>
      <c r="BF6" s="367"/>
      <c r="BG6" s="367"/>
      <c r="BH6" s="367"/>
      <c r="BI6" s="367"/>
      <c r="BJ6" s="367"/>
      <c r="BK6" s="367"/>
      <c r="BL6" s="367"/>
      <c r="BM6" s="367"/>
      <c r="BN6" s="367"/>
      <c r="BO6" s="367"/>
      <c r="BP6" s="367"/>
      <c r="BQ6" s="367"/>
      <c r="BR6" s="367"/>
      <c r="BS6" s="367"/>
      <c r="BT6" s="367"/>
      <c r="BU6" s="367"/>
      <c r="BV6" s="367"/>
      <c r="BW6" s="367"/>
      <c r="BX6" s="367"/>
      <c r="BY6" s="367"/>
      <c r="BZ6" s="367"/>
      <c r="CA6" s="367"/>
      <c r="CB6" s="367"/>
      <c r="CC6" s="367"/>
      <c r="CD6" s="367"/>
      <c r="CE6" s="367"/>
      <c r="CF6" s="367"/>
      <c r="CG6" s="367"/>
      <c r="CH6" s="367"/>
      <c r="CI6" s="367"/>
      <c r="CJ6" s="367"/>
      <c r="CK6" s="367"/>
      <c r="CL6" s="367"/>
      <c r="CM6" s="367"/>
      <c r="CN6" s="367"/>
      <c r="CO6" s="367"/>
      <c r="CP6" s="367"/>
      <c r="CQ6" s="367"/>
      <c r="CR6" s="367"/>
      <c r="CS6" s="367"/>
      <c r="CT6" s="367"/>
      <c r="CU6" s="367"/>
      <c r="CV6" s="367"/>
      <c r="CW6" s="367"/>
      <c r="CX6" s="367"/>
      <c r="CY6" s="367"/>
      <c r="CZ6" s="367"/>
      <c r="DA6" s="367"/>
      <c r="DB6" s="367"/>
      <c r="DC6" s="367"/>
      <c r="DD6" s="367"/>
      <c r="DE6" s="367"/>
    </row>
    <row r="7" spans="1:109" s="255" customFormat="1" x14ac:dyDescent="0.15">
      <c r="A7" s="367"/>
      <c r="B7" s="367"/>
      <c r="C7" s="367"/>
      <c r="D7" s="367"/>
      <c r="E7" s="367"/>
      <c r="F7" s="367"/>
      <c r="G7" s="367"/>
      <c r="H7" s="367"/>
      <c r="I7" s="367"/>
      <c r="J7" s="367"/>
      <c r="K7" s="367"/>
      <c r="L7" s="367"/>
      <c r="M7" s="367"/>
      <c r="N7" s="367"/>
      <c r="O7" s="367"/>
      <c r="P7" s="367"/>
      <c r="Q7" s="367"/>
      <c r="R7" s="367"/>
      <c r="S7" s="367"/>
      <c r="T7" s="367"/>
      <c r="U7" s="367"/>
      <c r="V7" s="367"/>
      <c r="W7" s="367"/>
      <c r="X7" s="367"/>
      <c r="Y7" s="367"/>
      <c r="Z7" s="367"/>
      <c r="AA7" s="367"/>
      <c r="AB7" s="367"/>
      <c r="AC7" s="367"/>
      <c r="AD7" s="367"/>
      <c r="AE7" s="367"/>
      <c r="AF7" s="367"/>
      <c r="AG7" s="367"/>
      <c r="AH7" s="367"/>
      <c r="AI7" s="367"/>
      <c r="AJ7" s="367"/>
      <c r="AK7" s="367"/>
      <c r="AL7" s="367"/>
      <c r="AM7" s="367"/>
      <c r="AN7" s="367"/>
      <c r="AO7" s="367"/>
      <c r="AP7" s="367"/>
      <c r="AQ7" s="367"/>
      <c r="AR7" s="367"/>
      <c r="AS7" s="367"/>
      <c r="AT7" s="367"/>
      <c r="AU7" s="367"/>
      <c r="AV7" s="367"/>
      <c r="AW7" s="367"/>
      <c r="AX7" s="367"/>
      <c r="AY7" s="367"/>
      <c r="AZ7" s="367"/>
      <c r="BA7" s="367"/>
      <c r="BB7" s="367"/>
      <c r="BC7" s="367"/>
      <c r="BD7" s="367"/>
      <c r="BE7" s="367"/>
      <c r="BF7" s="367"/>
      <c r="BG7" s="367"/>
      <c r="BH7" s="367"/>
      <c r="BI7" s="367"/>
      <c r="BJ7" s="367"/>
      <c r="BK7" s="367"/>
      <c r="BL7" s="367"/>
      <c r="BM7" s="367"/>
      <c r="BN7" s="367"/>
      <c r="BO7" s="367"/>
      <c r="BP7" s="367"/>
      <c r="BQ7" s="367"/>
      <c r="BR7" s="367"/>
      <c r="BS7" s="367"/>
      <c r="BT7" s="367"/>
      <c r="BU7" s="367"/>
      <c r="BV7" s="367"/>
      <c r="BW7" s="367"/>
      <c r="BX7" s="367"/>
      <c r="BY7" s="367"/>
      <c r="BZ7" s="367"/>
      <c r="CA7" s="367"/>
      <c r="CB7" s="367"/>
      <c r="CC7" s="367"/>
      <c r="CD7" s="367"/>
      <c r="CE7" s="367"/>
      <c r="CF7" s="367"/>
      <c r="CG7" s="367"/>
      <c r="CH7" s="367"/>
      <c r="CI7" s="367"/>
      <c r="CJ7" s="367"/>
      <c r="CK7" s="367"/>
      <c r="CL7" s="367"/>
      <c r="CM7" s="367"/>
      <c r="CN7" s="367"/>
      <c r="CO7" s="367"/>
      <c r="CP7" s="367"/>
      <c r="CQ7" s="367"/>
      <c r="CR7" s="367"/>
      <c r="CS7" s="367"/>
      <c r="CT7" s="367"/>
      <c r="CU7" s="367"/>
      <c r="CV7" s="367"/>
      <c r="CW7" s="367"/>
      <c r="CX7" s="367"/>
      <c r="CY7" s="367"/>
      <c r="CZ7" s="367"/>
      <c r="DA7" s="367"/>
      <c r="DB7" s="367"/>
      <c r="DC7" s="367"/>
      <c r="DD7" s="367"/>
      <c r="DE7" s="367"/>
    </row>
    <row r="8" spans="1:109" s="255" customFormat="1" x14ac:dyDescent="0.15">
      <c r="A8" s="367"/>
      <c r="B8" s="367"/>
      <c r="C8" s="367"/>
      <c r="D8" s="367"/>
      <c r="E8" s="367"/>
      <c r="F8" s="367"/>
      <c r="G8" s="367"/>
      <c r="H8" s="367"/>
      <c r="I8" s="367"/>
      <c r="J8" s="367"/>
      <c r="K8" s="367"/>
      <c r="L8" s="367"/>
      <c r="M8" s="367"/>
      <c r="N8" s="367"/>
      <c r="O8" s="367"/>
      <c r="P8" s="367"/>
      <c r="Q8" s="367"/>
      <c r="R8" s="367"/>
      <c r="S8" s="367"/>
      <c r="T8" s="367"/>
      <c r="U8" s="367"/>
      <c r="V8" s="367"/>
      <c r="W8" s="367"/>
      <c r="X8" s="367"/>
      <c r="Y8" s="367"/>
      <c r="Z8" s="367"/>
      <c r="AA8" s="367"/>
      <c r="AB8" s="367"/>
      <c r="AC8" s="367"/>
      <c r="AD8" s="367"/>
      <c r="AE8" s="367"/>
      <c r="AF8" s="367"/>
      <c r="AG8" s="367"/>
      <c r="AH8" s="367"/>
      <c r="AI8" s="367"/>
      <c r="AJ8" s="367"/>
      <c r="AK8" s="367"/>
      <c r="AL8" s="367"/>
      <c r="AM8" s="367"/>
      <c r="AN8" s="367"/>
      <c r="AO8" s="367"/>
      <c r="AP8" s="367"/>
      <c r="AQ8" s="367"/>
      <c r="AR8" s="367"/>
      <c r="AS8" s="367"/>
      <c r="AT8" s="367"/>
      <c r="AU8" s="367"/>
      <c r="AV8" s="367"/>
      <c r="AW8" s="367"/>
      <c r="AX8" s="367"/>
      <c r="AY8" s="367"/>
      <c r="AZ8" s="367"/>
      <c r="BA8" s="367"/>
      <c r="BB8" s="367"/>
      <c r="BC8" s="367"/>
      <c r="BD8" s="367"/>
      <c r="BE8" s="367"/>
      <c r="BF8" s="367"/>
      <c r="BG8" s="367"/>
      <c r="BH8" s="367"/>
      <c r="BI8" s="367"/>
      <c r="BJ8" s="367"/>
      <c r="BK8" s="367"/>
      <c r="BL8" s="367"/>
      <c r="BM8" s="367"/>
      <c r="BN8" s="367"/>
      <c r="BO8" s="367"/>
      <c r="BP8" s="367"/>
      <c r="BQ8" s="367"/>
      <c r="BR8" s="367"/>
      <c r="BS8" s="367"/>
      <c r="BT8" s="367"/>
      <c r="BU8" s="367"/>
      <c r="BV8" s="367"/>
      <c r="BW8" s="367"/>
      <c r="BX8" s="367"/>
      <c r="BY8" s="367"/>
      <c r="BZ8" s="367"/>
      <c r="CA8" s="367"/>
      <c r="CB8" s="367"/>
      <c r="CC8" s="367"/>
      <c r="CD8" s="367"/>
      <c r="CE8" s="367"/>
      <c r="CF8" s="367"/>
      <c r="CG8" s="367"/>
      <c r="CH8" s="367"/>
      <c r="CI8" s="367"/>
      <c r="CJ8" s="367"/>
      <c r="CK8" s="367"/>
      <c r="CL8" s="367"/>
      <c r="CM8" s="367"/>
      <c r="CN8" s="367"/>
      <c r="CO8" s="367"/>
      <c r="CP8" s="367"/>
      <c r="CQ8" s="367"/>
      <c r="CR8" s="367"/>
      <c r="CS8" s="367"/>
      <c r="CT8" s="367"/>
      <c r="CU8" s="367"/>
      <c r="CV8" s="367"/>
      <c r="CW8" s="367"/>
      <c r="CX8" s="367"/>
      <c r="CY8" s="367"/>
      <c r="CZ8" s="367"/>
      <c r="DA8" s="367"/>
      <c r="DB8" s="367"/>
      <c r="DC8" s="367"/>
      <c r="DD8" s="367"/>
      <c r="DE8" s="367"/>
    </row>
    <row r="9" spans="1:109" s="255" customFormat="1" x14ac:dyDescent="0.15">
      <c r="A9" s="367"/>
      <c r="B9" s="367"/>
      <c r="C9" s="367"/>
      <c r="D9" s="367"/>
      <c r="E9" s="367"/>
      <c r="F9" s="367"/>
      <c r="G9" s="367"/>
      <c r="H9" s="367"/>
      <c r="I9" s="367"/>
      <c r="J9" s="367"/>
      <c r="K9" s="367"/>
      <c r="L9" s="367"/>
      <c r="M9" s="367"/>
      <c r="N9" s="367"/>
      <c r="O9" s="367"/>
      <c r="P9" s="367"/>
      <c r="Q9" s="367"/>
      <c r="R9" s="367"/>
      <c r="S9" s="367"/>
      <c r="T9" s="367"/>
      <c r="U9" s="367"/>
      <c r="V9" s="367"/>
      <c r="W9" s="367"/>
      <c r="X9" s="367"/>
      <c r="Y9" s="367"/>
      <c r="Z9" s="367"/>
      <c r="AA9" s="367"/>
      <c r="AB9" s="367"/>
      <c r="AC9" s="367"/>
      <c r="AD9" s="367"/>
      <c r="AE9" s="367"/>
      <c r="AF9" s="367"/>
      <c r="AG9" s="367"/>
      <c r="AH9" s="367"/>
      <c r="AI9" s="367"/>
      <c r="AJ9" s="367"/>
      <c r="AK9" s="367"/>
      <c r="AL9" s="367"/>
      <c r="AM9" s="367"/>
      <c r="AN9" s="367"/>
      <c r="AO9" s="367"/>
      <c r="AP9" s="367"/>
      <c r="AQ9" s="367"/>
      <c r="AR9" s="367"/>
      <c r="AS9" s="367"/>
      <c r="AT9" s="367"/>
      <c r="AU9" s="367"/>
      <c r="AV9" s="367"/>
      <c r="AW9" s="367"/>
      <c r="AX9" s="367"/>
      <c r="AY9" s="367"/>
      <c r="AZ9" s="367"/>
      <c r="BA9" s="367"/>
      <c r="BB9" s="367"/>
      <c r="BC9" s="367"/>
      <c r="BD9" s="367"/>
      <c r="BE9" s="367"/>
      <c r="BF9" s="367"/>
      <c r="BG9" s="367"/>
      <c r="BH9" s="367"/>
      <c r="BI9" s="367"/>
      <c r="BJ9" s="367"/>
      <c r="BK9" s="367"/>
      <c r="BL9" s="367"/>
      <c r="BM9" s="367"/>
      <c r="BN9" s="367"/>
      <c r="BO9" s="367"/>
      <c r="BP9" s="367"/>
      <c r="BQ9" s="367"/>
      <c r="BR9" s="367"/>
      <c r="BS9" s="367"/>
      <c r="BT9" s="367"/>
      <c r="BU9" s="367"/>
      <c r="BV9" s="367"/>
      <c r="BW9" s="367"/>
      <c r="BX9" s="367"/>
      <c r="BY9" s="367"/>
      <c r="BZ9" s="367"/>
      <c r="CA9" s="367"/>
      <c r="CB9" s="367"/>
      <c r="CC9" s="367"/>
      <c r="CD9" s="367"/>
      <c r="CE9" s="367"/>
      <c r="CF9" s="367"/>
      <c r="CG9" s="367"/>
      <c r="CH9" s="367"/>
      <c r="CI9" s="367"/>
      <c r="CJ9" s="367"/>
      <c r="CK9" s="367"/>
      <c r="CL9" s="367"/>
      <c r="CM9" s="367"/>
      <c r="CN9" s="367"/>
      <c r="CO9" s="367"/>
      <c r="CP9" s="367"/>
      <c r="CQ9" s="367"/>
      <c r="CR9" s="367"/>
      <c r="CS9" s="367"/>
      <c r="CT9" s="367"/>
      <c r="CU9" s="367"/>
      <c r="CV9" s="367"/>
      <c r="CW9" s="367"/>
      <c r="CX9" s="367"/>
      <c r="CY9" s="367"/>
      <c r="CZ9" s="367"/>
      <c r="DA9" s="367"/>
      <c r="DB9" s="367"/>
      <c r="DC9" s="367"/>
      <c r="DD9" s="367"/>
      <c r="DE9" s="367"/>
    </row>
    <row r="10" spans="1:109" s="255" customFormat="1" x14ac:dyDescent="0.15">
      <c r="A10" s="367"/>
      <c r="B10" s="367"/>
      <c r="C10" s="367"/>
      <c r="D10" s="367"/>
      <c r="E10" s="367"/>
      <c r="F10" s="367"/>
      <c r="G10" s="367"/>
      <c r="H10" s="367"/>
      <c r="I10" s="367"/>
      <c r="J10" s="367"/>
      <c r="K10" s="367"/>
      <c r="L10" s="367"/>
      <c r="M10" s="367"/>
      <c r="N10" s="367"/>
      <c r="O10" s="367"/>
      <c r="P10" s="367"/>
      <c r="Q10" s="367"/>
      <c r="R10" s="367"/>
      <c r="S10" s="367"/>
      <c r="T10" s="367"/>
      <c r="U10" s="367"/>
      <c r="V10" s="367"/>
      <c r="W10" s="367"/>
      <c r="X10" s="367"/>
      <c r="Y10" s="367"/>
      <c r="Z10" s="367"/>
      <c r="AA10" s="367"/>
      <c r="AB10" s="367"/>
      <c r="AC10" s="367"/>
      <c r="AD10" s="367"/>
      <c r="AE10" s="367"/>
      <c r="AF10" s="367"/>
      <c r="AG10" s="367"/>
      <c r="AH10" s="367"/>
      <c r="AI10" s="367"/>
      <c r="AJ10" s="367"/>
      <c r="AK10" s="367"/>
      <c r="AL10" s="367"/>
      <c r="AM10" s="367"/>
      <c r="AN10" s="367"/>
      <c r="AO10" s="367"/>
      <c r="AP10" s="367"/>
      <c r="AQ10" s="367"/>
      <c r="AR10" s="367"/>
      <c r="AS10" s="367"/>
      <c r="AT10" s="367"/>
      <c r="AU10" s="367"/>
      <c r="AV10" s="367"/>
      <c r="AW10" s="367"/>
      <c r="AX10" s="367"/>
      <c r="AY10" s="367"/>
      <c r="AZ10" s="367"/>
      <c r="BA10" s="367"/>
      <c r="BB10" s="367"/>
      <c r="BC10" s="367"/>
      <c r="BD10" s="367"/>
      <c r="BE10" s="367"/>
      <c r="BF10" s="367"/>
      <c r="BG10" s="367"/>
      <c r="BH10" s="367"/>
      <c r="BI10" s="367"/>
      <c r="BJ10" s="367"/>
      <c r="BK10" s="367"/>
      <c r="BL10" s="367"/>
      <c r="BM10" s="367"/>
      <c r="BN10" s="367"/>
      <c r="BO10" s="367"/>
      <c r="BP10" s="367"/>
      <c r="BQ10" s="367"/>
      <c r="BR10" s="367"/>
      <c r="BS10" s="367"/>
      <c r="BT10" s="367"/>
      <c r="BU10" s="367"/>
      <c r="BV10" s="367"/>
      <c r="BW10" s="367"/>
      <c r="BX10" s="367"/>
      <c r="BY10" s="367"/>
      <c r="BZ10" s="367"/>
      <c r="CA10" s="367"/>
      <c r="CB10" s="367"/>
      <c r="CC10" s="367"/>
      <c r="CD10" s="367"/>
      <c r="CE10" s="367"/>
      <c r="CF10" s="367"/>
      <c r="CG10" s="367"/>
      <c r="CH10" s="367"/>
      <c r="CI10" s="367"/>
      <c r="CJ10" s="367"/>
      <c r="CK10" s="367"/>
      <c r="CL10" s="367"/>
      <c r="CM10" s="367"/>
      <c r="CN10" s="367"/>
      <c r="CO10" s="367"/>
      <c r="CP10" s="367"/>
      <c r="CQ10" s="367"/>
      <c r="CR10" s="367"/>
      <c r="CS10" s="367"/>
      <c r="CT10" s="367"/>
      <c r="CU10" s="367"/>
      <c r="CV10" s="367"/>
      <c r="CW10" s="367"/>
      <c r="CX10" s="367"/>
      <c r="CY10" s="367"/>
      <c r="CZ10" s="367"/>
      <c r="DA10" s="367"/>
      <c r="DB10" s="367"/>
      <c r="DC10" s="367"/>
      <c r="DD10" s="367"/>
      <c r="DE10" s="367"/>
    </row>
    <row r="11" spans="1:109" s="255" customFormat="1" x14ac:dyDescent="0.15">
      <c r="A11" s="367"/>
      <c r="B11" s="367"/>
      <c r="C11" s="367"/>
      <c r="D11" s="367"/>
      <c r="E11" s="367"/>
      <c r="F11" s="367"/>
      <c r="G11" s="367"/>
      <c r="H11" s="367"/>
      <c r="I11" s="367"/>
      <c r="J11" s="367"/>
      <c r="K11" s="367"/>
      <c r="L11" s="367"/>
      <c r="M11" s="367"/>
      <c r="N11" s="367"/>
      <c r="O11" s="367"/>
      <c r="P11" s="367"/>
      <c r="Q11" s="367"/>
      <c r="R11" s="367"/>
      <c r="S11" s="367"/>
      <c r="T11" s="367"/>
      <c r="U11" s="367"/>
      <c r="V11" s="367"/>
      <c r="W11" s="367"/>
      <c r="X11" s="367"/>
      <c r="Y11" s="367"/>
      <c r="Z11" s="367"/>
      <c r="AA11" s="367"/>
      <c r="AB11" s="367"/>
      <c r="AC11" s="367"/>
      <c r="AD11" s="367"/>
      <c r="AE11" s="367"/>
      <c r="AF11" s="367"/>
      <c r="AG11" s="367"/>
      <c r="AH11" s="367"/>
      <c r="AI11" s="367"/>
      <c r="AJ11" s="367"/>
      <c r="AK11" s="367"/>
      <c r="AL11" s="367"/>
      <c r="AM11" s="367"/>
      <c r="AN11" s="367"/>
      <c r="AO11" s="367"/>
      <c r="AP11" s="367"/>
      <c r="AQ11" s="367"/>
      <c r="AR11" s="367"/>
      <c r="AS11" s="367"/>
      <c r="AT11" s="367"/>
      <c r="AU11" s="367"/>
      <c r="AV11" s="367"/>
      <c r="AW11" s="367"/>
      <c r="AX11" s="367"/>
      <c r="AY11" s="367"/>
      <c r="AZ11" s="367"/>
      <c r="BA11" s="367"/>
      <c r="BB11" s="367"/>
      <c r="BC11" s="367"/>
      <c r="BD11" s="367"/>
      <c r="BE11" s="367"/>
      <c r="BF11" s="367"/>
      <c r="BG11" s="367"/>
      <c r="BH11" s="367"/>
      <c r="BI11" s="367"/>
      <c r="BJ11" s="367"/>
      <c r="BK11" s="367"/>
      <c r="BL11" s="367"/>
      <c r="BM11" s="367"/>
      <c r="BN11" s="367"/>
      <c r="BO11" s="367"/>
      <c r="BP11" s="367"/>
      <c r="BQ11" s="367"/>
      <c r="BR11" s="367"/>
      <c r="BS11" s="367"/>
      <c r="BT11" s="367"/>
      <c r="BU11" s="367"/>
      <c r="BV11" s="367"/>
      <c r="BW11" s="367"/>
      <c r="BX11" s="367"/>
      <c r="BY11" s="367"/>
      <c r="BZ11" s="367"/>
      <c r="CA11" s="367"/>
      <c r="CB11" s="367"/>
      <c r="CC11" s="367"/>
      <c r="CD11" s="367"/>
      <c r="CE11" s="367"/>
      <c r="CF11" s="367"/>
      <c r="CG11" s="367"/>
      <c r="CH11" s="367"/>
      <c r="CI11" s="367"/>
      <c r="CJ11" s="367"/>
      <c r="CK11" s="367"/>
      <c r="CL11" s="367"/>
      <c r="CM11" s="367"/>
      <c r="CN11" s="367"/>
      <c r="CO11" s="367"/>
      <c r="CP11" s="367"/>
      <c r="CQ11" s="367"/>
      <c r="CR11" s="367"/>
      <c r="CS11" s="367"/>
      <c r="CT11" s="367"/>
      <c r="CU11" s="367"/>
      <c r="CV11" s="367"/>
      <c r="CW11" s="367"/>
      <c r="CX11" s="367"/>
      <c r="CY11" s="367"/>
      <c r="CZ11" s="367"/>
      <c r="DA11" s="367"/>
      <c r="DB11" s="367"/>
      <c r="DC11" s="367"/>
      <c r="DD11" s="367"/>
      <c r="DE11" s="367"/>
    </row>
    <row r="12" spans="1:109" s="255" customFormat="1" x14ac:dyDescent="0.15">
      <c r="A12" s="367"/>
      <c r="B12" s="367"/>
      <c r="C12" s="367"/>
      <c r="D12" s="367"/>
      <c r="E12" s="367"/>
      <c r="F12" s="367"/>
      <c r="G12" s="367"/>
      <c r="H12" s="367"/>
      <c r="I12" s="367"/>
      <c r="J12" s="367"/>
      <c r="K12" s="367"/>
      <c r="L12" s="367"/>
      <c r="M12" s="367"/>
      <c r="N12" s="367"/>
      <c r="O12" s="367"/>
      <c r="P12" s="367"/>
      <c r="Q12" s="367"/>
      <c r="R12" s="367"/>
      <c r="S12" s="367"/>
      <c r="T12" s="367"/>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67"/>
      <c r="AU12" s="367"/>
      <c r="AV12" s="367"/>
      <c r="AW12" s="367"/>
      <c r="AX12" s="367"/>
      <c r="AY12" s="367"/>
      <c r="AZ12" s="367"/>
      <c r="BA12" s="367"/>
      <c r="BB12" s="367"/>
      <c r="BC12" s="367"/>
      <c r="BD12" s="367"/>
      <c r="BE12" s="367"/>
      <c r="BF12" s="367"/>
      <c r="BG12" s="367"/>
      <c r="BH12" s="367"/>
      <c r="BI12" s="367"/>
      <c r="BJ12" s="367"/>
      <c r="BK12" s="367"/>
      <c r="BL12" s="367"/>
      <c r="BM12" s="367"/>
      <c r="BN12" s="367"/>
      <c r="BO12" s="367"/>
      <c r="BP12" s="367"/>
      <c r="BQ12" s="367"/>
      <c r="BR12" s="367"/>
      <c r="BS12" s="367"/>
      <c r="BT12" s="367"/>
      <c r="BU12" s="367"/>
      <c r="BV12" s="367"/>
      <c r="BW12" s="367"/>
      <c r="BX12" s="367"/>
      <c r="BY12" s="367"/>
      <c r="BZ12" s="367"/>
      <c r="CA12" s="367"/>
      <c r="CB12" s="367"/>
      <c r="CC12" s="367"/>
      <c r="CD12" s="367"/>
      <c r="CE12" s="367"/>
      <c r="CF12" s="367"/>
      <c r="CG12" s="367"/>
      <c r="CH12" s="367"/>
      <c r="CI12" s="367"/>
      <c r="CJ12" s="367"/>
      <c r="CK12" s="367"/>
      <c r="CL12" s="367"/>
      <c r="CM12" s="367"/>
      <c r="CN12" s="367"/>
      <c r="CO12" s="367"/>
      <c r="CP12" s="367"/>
      <c r="CQ12" s="367"/>
      <c r="CR12" s="367"/>
      <c r="CS12" s="367"/>
      <c r="CT12" s="367"/>
      <c r="CU12" s="367"/>
      <c r="CV12" s="367"/>
      <c r="CW12" s="367"/>
      <c r="CX12" s="367"/>
      <c r="CY12" s="367"/>
      <c r="CZ12" s="367"/>
      <c r="DA12" s="367"/>
      <c r="DB12" s="367"/>
      <c r="DC12" s="367"/>
      <c r="DD12" s="367"/>
      <c r="DE12" s="367"/>
    </row>
    <row r="13" spans="1:109" s="255" customFormat="1" x14ac:dyDescent="0.15">
      <c r="A13" s="367"/>
      <c r="B13" s="367"/>
      <c r="C13" s="367"/>
      <c r="D13" s="367"/>
      <c r="E13" s="367"/>
      <c r="F13" s="367"/>
      <c r="G13" s="367"/>
      <c r="H13" s="367"/>
      <c r="I13" s="367"/>
      <c r="J13" s="367"/>
      <c r="K13" s="367"/>
      <c r="L13" s="367"/>
      <c r="M13" s="367"/>
      <c r="N13" s="367"/>
      <c r="O13" s="367"/>
      <c r="P13" s="367"/>
      <c r="Q13" s="367"/>
      <c r="R13" s="367"/>
      <c r="S13" s="367"/>
      <c r="T13" s="367"/>
      <c r="U13" s="367"/>
      <c r="V13" s="367"/>
      <c r="W13" s="367"/>
      <c r="X13" s="367"/>
      <c r="Y13" s="367"/>
      <c r="Z13" s="367"/>
      <c r="AA13" s="367"/>
      <c r="AB13" s="367"/>
      <c r="AC13" s="367"/>
      <c r="AD13" s="367"/>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67"/>
      <c r="BC13" s="367"/>
      <c r="BD13" s="367"/>
      <c r="BE13" s="367"/>
      <c r="BF13" s="367"/>
      <c r="BG13" s="367"/>
      <c r="BH13" s="367"/>
      <c r="BI13" s="367"/>
      <c r="BJ13" s="367"/>
      <c r="BK13" s="367"/>
      <c r="BL13" s="367"/>
      <c r="BM13" s="367"/>
      <c r="BN13" s="367"/>
      <c r="BO13" s="367"/>
      <c r="BP13" s="367"/>
      <c r="BQ13" s="367"/>
      <c r="BR13" s="367"/>
      <c r="BS13" s="367"/>
      <c r="BT13" s="367"/>
      <c r="BU13" s="367"/>
      <c r="BV13" s="367"/>
      <c r="BW13" s="367"/>
      <c r="BX13" s="367"/>
      <c r="BY13" s="367"/>
      <c r="BZ13" s="367"/>
      <c r="CA13" s="367"/>
      <c r="CB13" s="367"/>
      <c r="CC13" s="367"/>
      <c r="CD13" s="367"/>
      <c r="CE13" s="367"/>
      <c r="CF13" s="367"/>
      <c r="CG13" s="367"/>
      <c r="CH13" s="367"/>
      <c r="CI13" s="367"/>
      <c r="CJ13" s="367"/>
      <c r="CK13" s="367"/>
      <c r="CL13" s="367"/>
      <c r="CM13" s="367"/>
      <c r="CN13" s="367"/>
      <c r="CO13" s="367"/>
      <c r="CP13" s="367"/>
      <c r="CQ13" s="367"/>
      <c r="CR13" s="367"/>
      <c r="CS13" s="367"/>
      <c r="CT13" s="367"/>
      <c r="CU13" s="367"/>
      <c r="CV13" s="367"/>
      <c r="CW13" s="367"/>
      <c r="CX13" s="367"/>
      <c r="CY13" s="367"/>
      <c r="CZ13" s="367"/>
      <c r="DA13" s="367"/>
      <c r="DB13" s="367"/>
      <c r="DC13" s="367"/>
      <c r="DD13" s="367"/>
      <c r="DE13" s="367"/>
    </row>
    <row r="14" spans="1:109" s="255" customFormat="1" x14ac:dyDescent="0.15">
      <c r="A14" s="367"/>
      <c r="B14" s="367"/>
      <c r="C14" s="367"/>
      <c r="D14" s="367"/>
      <c r="E14" s="367"/>
      <c r="F14" s="367"/>
      <c r="G14" s="367"/>
      <c r="H14" s="367"/>
      <c r="I14" s="367"/>
      <c r="J14" s="367"/>
      <c r="K14" s="367"/>
      <c r="L14" s="367"/>
      <c r="M14" s="367"/>
      <c r="N14" s="367"/>
      <c r="O14" s="367"/>
      <c r="P14" s="367"/>
      <c r="Q14" s="367"/>
      <c r="R14" s="367"/>
      <c r="S14" s="367"/>
      <c r="T14" s="367"/>
      <c r="U14" s="367"/>
      <c r="V14" s="367"/>
      <c r="W14" s="367"/>
      <c r="X14" s="367"/>
      <c r="Y14" s="367"/>
      <c r="Z14" s="367"/>
      <c r="AA14" s="367"/>
      <c r="AB14" s="367"/>
      <c r="AC14" s="367"/>
      <c r="AD14" s="367"/>
      <c r="AE14" s="367"/>
      <c r="AF14" s="367"/>
      <c r="AG14" s="367"/>
      <c r="AH14" s="367"/>
      <c r="AI14" s="367"/>
      <c r="AJ14" s="367"/>
      <c r="AK14" s="367"/>
      <c r="AL14" s="367"/>
      <c r="AM14" s="367"/>
      <c r="AN14" s="367"/>
      <c r="AO14" s="367"/>
      <c r="AP14" s="367"/>
      <c r="AQ14" s="367"/>
      <c r="AR14" s="367"/>
      <c r="AS14" s="367"/>
      <c r="AT14" s="367"/>
      <c r="AU14" s="367"/>
      <c r="AV14" s="367"/>
      <c r="AW14" s="367"/>
      <c r="AX14" s="367"/>
      <c r="AY14" s="367"/>
      <c r="AZ14" s="367"/>
      <c r="BA14" s="367"/>
      <c r="BB14" s="367"/>
      <c r="BC14" s="367"/>
      <c r="BD14" s="367"/>
      <c r="BE14" s="367"/>
      <c r="BF14" s="367"/>
      <c r="BG14" s="367"/>
      <c r="BH14" s="367"/>
      <c r="BI14" s="367"/>
      <c r="BJ14" s="367"/>
      <c r="BK14" s="367"/>
      <c r="BL14" s="367"/>
      <c r="BM14" s="367"/>
      <c r="BN14" s="367"/>
      <c r="BO14" s="367"/>
      <c r="BP14" s="367"/>
      <c r="BQ14" s="367"/>
      <c r="BR14" s="367"/>
      <c r="BS14" s="367"/>
      <c r="BT14" s="367"/>
      <c r="BU14" s="367"/>
      <c r="BV14" s="367"/>
      <c r="BW14" s="367"/>
      <c r="BX14" s="367"/>
      <c r="BY14" s="367"/>
      <c r="BZ14" s="367"/>
      <c r="CA14" s="367"/>
      <c r="CB14" s="367"/>
      <c r="CC14" s="367"/>
      <c r="CD14" s="367"/>
      <c r="CE14" s="367"/>
      <c r="CF14" s="367"/>
      <c r="CG14" s="367"/>
      <c r="CH14" s="367"/>
      <c r="CI14" s="367"/>
      <c r="CJ14" s="367"/>
      <c r="CK14" s="367"/>
      <c r="CL14" s="367"/>
      <c r="CM14" s="367"/>
      <c r="CN14" s="367"/>
      <c r="CO14" s="367"/>
      <c r="CP14" s="367"/>
      <c r="CQ14" s="367"/>
      <c r="CR14" s="367"/>
      <c r="CS14" s="367"/>
      <c r="CT14" s="367"/>
      <c r="CU14" s="367"/>
      <c r="CV14" s="367"/>
      <c r="CW14" s="367"/>
      <c r="CX14" s="367"/>
      <c r="CY14" s="367"/>
      <c r="CZ14" s="367"/>
      <c r="DA14" s="367"/>
      <c r="DB14" s="367"/>
      <c r="DC14" s="367"/>
      <c r="DD14" s="367"/>
      <c r="DE14" s="367"/>
    </row>
    <row r="15" spans="1:109" s="255" customFormat="1" x14ac:dyDescent="0.15">
      <c r="A15" s="366"/>
      <c r="B15" s="367"/>
      <c r="C15" s="367"/>
      <c r="D15" s="367"/>
      <c r="E15" s="367"/>
      <c r="F15" s="367"/>
      <c r="G15" s="367"/>
      <c r="H15" s="367"/>
      <c r="I15" s="367"/>
      <c r="J15" s="367"/>
      <c r="K15" s="367"/>
      <c r="L15" s="367"/>
      <c r="M15" s="367"/>
      <c r="N15" s="367"/>
      <c r="O15" s="367"/>
      <c r="P15" s="367"/>
      <c r="Q15" s="367"/>
      <c r="R15" s="367"/>
      <c r="S15" s="367"/>
      <c r="T15" s="367"/>
      <c r="U15" s="367"/>
      <c r="V15" s="367"/>
      <c r="W15" s="367"/>
      <c r="X15" s="367"/>
      <c r="Y15" s="367"/>
      <c r="Z15" s="367"/>
      <c r="AA15" s="367"/>
      <c r="AB15" s="367"/>
      <c r="AC15" s="367"/>
      <c r="AD15" s="367"/>
      <c r="AE15" s="367"/>
      <c r="AF15" s="367"/>
      <c r="AG15" s="367"/>
      <c r="AH15" s="367"/>
      <c r="AI15" s="367"/>
      <c r="AJ15" s="367"/>
      <c r="AK15" s="367"/>
      <c r="AL15" s="367"/>
      <c r="AM15" s="367"/>
      <c r="AN15" s="367"/>
      <c r="AO15" s="367"/>
      <c r="AP15" s="367"/>
      <c r="AQ15" s="367"/>
      <c r="AR15" s="367"/>
      <c r="AS15" s="367"/>
      <c r="AT15" s="367"/>
      <c r="AU15" s="367"/>
      <c r="AV15" s="367"/>
      <c r="AW15" s="367"/>
      <c r="AX15" s="367"/>
      <c r="AY15" s="367"/>
      <c r="AZ15" s="367"/>
      <c r="BA15" s="367"/>
      <c r="BB15" s="367"/>
      <c r="BC15" s="367"/>
      <c r="BD15" s="367"/>
      <c r="BE15" s="367"/>
      <c r="BF15" s="367"/>
      <c r="BG15" s="367"/>
      <c r="BH15" s="367"/>
      <c r="BI15" s="367"/>
      <c r="BJ15" s="367"/>
      <c r="BK15" s="367"/>
      <c r="BL15" s="367"/>
      <c r="BM15" s="367"/>
      <c r="BN15" s="367"/>
      <c r="BO15" s="367"/>
      <c r="BP15" s="367"/>
      <c r="BQ15" s="367"/>
      <c r="BR15" s="367"/>
      <c r="BS15" s="367"/>
      <c r="BT15" s="367"/>
      <c r="BU15" s="367"/>
      <c r="BV15" s="367"/>
      <c r="BW15" s="367"/>
      <c r="BX15" s="367"/>
      <c r="BY15" s="367"/>
      <c r="BZ15" s="367"/>
      <c r="CA15" s="367"/>
      <c r="CB15" s="367"/>
      <c r="CC15" s="367"/>
      <c r="CD15" s="367"/>
      <c r="CE15" s="367"/>
      <c r="CF15" s="367"/>
      <c r="CG15" s="367"/>
      <c r="CH15" s="367"/>
      <c r="CI15" s="367"/>
      <c r="CJ15" s="367"/>
      <c r="CK15" s="367"/>
      <c r="CL15" s="367"/>
      <c r="CM15" s="367"/>
      <c r="CN15" s="367"/>
      <c r="CO15" s="367"/>
      <c r="CP15" s="367"/>
      <c r="CQ15" s="367"/>
      <c r="CR15" s="367"/>
      <c r="CS15" s="367"/>
      <c r="CT15" s="367"/>
      <c r="CU15" s="367"/>
      <c r="CV15" s="367"/>
      <c r="CW15" s="367"/>
      <c r="CX15" s="367"/>
      <c r="CY15" s="367"/>
      <c r="CZ15" s="367"/>
      <c r="DA15" s="367"/>
      <c r="DB15" s="367"/>
      <c r="DC15" s="367"/>
      <c r="DD15" s="367"/>
      <c r="DE15" s="367"/>
    </row>
    <row r="16" spans="1:109" s="255" customFormat="1" x14ac:dyDescent="0.15">
      <c r="A16" s="366"/>
      <c r="B16" s="367"/>
      <c r="C16" s="367"/>
      <c r="D16" s="367"/>
      <c r="E16" s="367"/>
      <c r="F16" s="367"/>
      <c r="G16" s="367"/>
      <c r="H16" s="367"/>
      <c r="I16" s="367"/>
      <c r="J16" s="367"/>
      <c r="K16" s="367"/>
      <c r="L16" s="367"/>
      <c r="M16" s="367"/>
      <c r="N16" s="367"/>
      <c r="O16" s="367"/>
      <c r="P16" s="367"/>
      <c r="Q16" s="367"/>
      <c r="R16" s="367"/>
      <c r="S16" s="367"/>
      <c r="T16" s="367"/>
      <c r="U16" s="367"/>
      <c r="V16" s="367"/>
      <c r="W16" s="367"/>
      <c r="X16" s="367"/>
      <c r="Y16" s="367"/>
      <c r="Z16" s="367"/>
      <c r="AA16" s="367"/>
      <c r="AB16" s="367"/>
      <c r="AC16" s="367"/>
      <c r="AD16" s="367"/>
      <c r="AE16" s="367"/>
      <c r="AF16" s="367"/>
      <c r="AG16" s="367"/>
      <c r="AH16" s="367"/>
      <c r="AI16" s="367"/>
      <c r="AJ16" s="367"/>
      <c r="AK16" s="367"/>
      <c r="AL16" s="367"/>
      <c r="AM16" s="367"/>
      <c r="AN16" s="367"/>
      <c r="AO16" s="367"/>
      <c r="AP16" s="367"/>
      <c r="AQ16" s="367"/>
      <c r="AR16" s="367"/>
      <c r="AS16" s="367"/>
      <c r="AT16" s="367"/>
      <c r="AU16" s="367"/>
      <c r="AV16" s="367"/>
      <c r="AW16" s="367"/>
      <c r="AX16" s="367"/>
      <c r="AY16" s="367"/>
      <c r="AZ16" s="367"/>
      <c r="BA16" s="367"/>
      <c r="BB16" s="367"/>
      <c r="BC16" s="367"/>
      <c r="BD16" s="367"/>
      <c r="BE16" s="367"/>
      <c r="BF16" s="367"/>
      <c r="BG16" s="367"/>
      <c r="BH16" s="367"/>
      <c r="BI16" s="367"/>
      <c r="BJ16" s="367"/>
      <c r="BK16" s="367"/>
      <c r="BL16" s="367"/>
      <c r="BM16" s="367"/>
      <c r="BN16" s="367"/>
      <c r="BO16" s="367"/>
      <c r="BP16" s="367"/>
      <c r="BQ16" s="367"/>
      <c r="BR16" s="367"/>
      <c r="BS16" s="367"/>
      <c r="BT16" s="367"/>
      <c r="BU16" s="367"/>
      <c r="BV16" s="367"/>
      <c r="BW16" s="367"/>
      <c r="BX16" s="367"/>
      <c r="BY16" s="367"/>
      <c r="BZ16" s="367"/>
      <c r="CA16" s="367"/>
      <c r="CB16" s="367"/>
      <c r="CC16" s="367"/>
      <c r="CD16" s="367"/>
      <c r="CE16" s="367"/>
      <c r="CF16" s="367"/>
      <c r="CG16" s="367"/>
      <c r="CH16" s="367"/>
      <c r="CI16" s="367"/>
      <c r="CJ16" s="367"/>
      <c r="CK16" s="367"/>
      <c r="CL16" s="367"/>
      <c r="CM16" s="367"/>
      <c r="CN16" s="367"/>
      <c r="CO16" s="367"/>
      <c r="CP16" s="367"/>
      <c r="CQ16" s="367"/>
      <c r="CR16" s="367"/>
      <c r="CS16" s="367"/>
      <c r="CT16" s="367"/>
      <c r="CU16" s="367"/>
      <c r="CV16" s="367"/>
      <c r="CW16" s="367"/>
      <c r="CX16" s="367"/>
      <c r="CY16" s="367"/>
      <c r="CZ16" s="367"/>
      <c r="DA16" s="367"/>
      <c r="DB16" s="367"/>
      <c r="DC16" s="367"/>
      <c r="DD16" s="367"/>
      <c r="DE16" s="367"/>
    </row>
    <row r="17" spans="1:109" s="255" customFormat="1" x14ac:dyDescent="0.15">
      <c r="A17" s="366"/>
      <c r="B17" s="367"/>
      <c r="C17" s="367"/>
      <c r="D17" s="367"/>
      <c r="E17" s="367"/>
      <c r="F17" s="367"/>
      <c r="G17" s="367"/>
      <c r="H17" s="367"/>
      <c r="I17" s="367"/>
      <c r="J17" s="367"/>
      <c r="K17" s="367"/>
      <c r="L17" s="367"/>
      <c r="M17" s="367"/>
      <c r="N17" s="367"/>
      <c r="O17" s="367"/>
      <c r="P17" s="367"/>
      <c r="Q17" s="367"/>
      <c r="R17" s="367"/>
      <c r="S17" s="367"/>
      <c r="T17" s="367"/>
      <c r="U17" s="367"/>
      <c r="V17" s="367"/>
      <c r="W17" s="367"/>
      <c r="X17" s="367"/>
      <c r="Y17" s="367"/>
      <c r="Z17" s="367"/>
      <c r="AA17" s="367"/>
      <c r="AB17" s="367"/>
      <c r="AC17" s="367"/>
      <c r="AD17" s="367"/>
      <c r="AE17" s="367"/>
      <c r="AF17" s="367"/>
      <c r="AG17" s="367"/>
      <c r="AH17" s="367"/>
      <c r="AI17" s="367"/>
      <c r="AJ17" s="367"/>
      <c r="AK17" s="367"/>
      <c r="AL17" s="367"/>
      <c r="AM17" s="367"/>
      <c r="AN17" s="367"/>
      <c r="AO17" s="367"/>
      <c r="AP17" s="367"/>
      <c r="AQ17" s="367"/>
      <c r="AR17" s="367"/>
      <c r="AS17" s="367"/>
      <c r="AT17" s="367"/>
      <c r="AU17" s="367"/>
      <c r="AV17" s="367"/>
      <c r="AW17" s="367"/>
      <c r="AX17" s="367"/>
      <c r="AY17" s="367"/>
      <c r="AZ17" s="367"/>
      <c r="BA17" s="367"/>
      <c r="BB17" s="367"/>
      <c r="BC17" s="367"/>
      <c r="BD17" s="367"/>
      <c r="BE17" s="367"/>
      <c r="BF17" s="367"/>
      <c r="BG17" s="367"/>
      <c r="BH17" s="367"/>
      <c r="BI17" s="367"/>
      <c r="BJ17" s="367"/>
      <c r="BK17" s="367"/>
      <c r="BL17" s="367"/>
      <c r="BM17" s="367"/>
      <c r="BN17" s="367"/>
      <c r="BO17" s="367"/>
      <c r="BP17" s="367"/>
      <c r="BQ17" s="367"/>
      <c r="BR17" s="367"/>
      <c r="BS17" s="367"/>
      <c r="BT17" s="367"/>
      <c r="BU17" s="367"/>
      <c r="BV17" s="367"/>
      <c r="BW17" s="367"/>
      <c r="BX17" s="367"/>
      <c r="BY17" s="367"/>
      <c r="BZ17" s="367"/>
      <c r="CA17" s="367"/>
      <c r="CB17" s="367"/>
      <c r="CC17" s="367"/>
      <c r="CD17" s="367"/>
      <c r="CE17" s="367"/>
      <c r="CF17" s="367"/>
      <c r="CG17" s="367"/>
      <c r="CH17" s="367"/>
      <c r="CI17" s="367"/>
      <c r="CJ17" s="367"/>
      <c r="CK17" s="367"/>
      <c r="CL17" s="367"/>
      <c r="CM17" s="367"/>
      <c r="CN17" s="367"/>
      <c r="CO17" s="367"/>
      <c r="CP17" s="367"/>
      <c r="CQ17" s="367"/>
      <c r="CR17" s="367"/>
      <c r="CS17" s="367"/>
      <c r="CT17" s="367"/>
      <c r="CU17" s="367"/>
      <c r="CV17" s="367"/>
      <c r="CW17" s="367"/>
      <c r="CX17" s="367"/>
      <c r="CY17" s="367"/>
      <c r="CZ17" s="367"/>
      <c r="DA17" s="367"/>
      <c r="DB17" s="367"/>
      <c r="DC17" s="367"/>
      <c r="DD17" s="367"/>
      <c r="DE17" s="367"/>
    </row>
    <row r="18" spans="1:109" s="255" customFormat="1" x14ac:dyDescent="0.15">
      <c r="A18" s="366"/>
      <c r="B18" s="367"/>
      <c r="C18" s="367"/>
      <c r="D18" s="367"/>
      <c r="E18" s="367"/>
      <c r="F18" s="367"/>
      <c r="G18" s="367"/>
      <c r="H18" s="367"/>
      <c r="I18" s="367"/>
      <c r="J18" s="367"/>
      <c r="K18" s="367"/>
      <c r="L18" s="367"/>
      <c r="M18" s="367"/>
      <c r="N18" s="367"/>
      <c r="O18" s="367"/>
      <c r="P18" s="367"/>
      <c r="Q18" s="367"/>
      <c r="R18" s="367"/>
      <c r="S18" s="367"/>
      <c r="T18" s="367"/>
      <c r="U18" s="367"/>
      <c r="V18" s="367"/>
      <c r="W18" s="367"/>
      <c r="X18" s="367"/>
      <c r="Y18" s="367"/>
      <c r="Z18" s="367"/>
      <c r="AA18" s="367"/>
      <c r="AB18" s="367"/>
      <c r="AC18" s="367"/>
      <c r="AD18" s="367"/>
      <c r="AE18" s="367"/>
      <c r="AF18" s="367"/>
      <c r="AG18" s="367"/>
      <c r="AH18" s="367"/>
      <c r="AI18" s="367"/>
      <c r="AJ18" s="367"/>
      <c r="AK18" s="367"/>
      <c r="AL18" s="367"/>
      <c r="AM18" s="367"/>
      <c r="AN18" s="367"/>
      <c r="AO18" s="367"/>
      <c r="AP18" s="367"/>
      <c r="AQ18" s="367"/>
      <c r="AR18" s="367"/>
      <c r="AS18" s="367"/>
      <c r="AT18" s="367"/>
      <c r="AU18" s="367"/>
      <c r="AV18" s="367"/>
      <c r="AW18" s="367"/>
      <c r="AX18" s="367"/>
      <c r="AY18" s="367"/>
      <c r="AZ18" s="367"/>
      <c r="BA18" s="367"/>
      <c r="BB18" s="367"/>
      <c r="BC18" s="367"/>
      <c r="BD18" s="367"/>
      <c r="BE18" s="367"/>
      <c r="BF18" s="367"/>
      <c r="BG18" s="367"/>
      <c r="BH18" s="367"/>
      <c r="BI18" s="367"/>
      <c r="BJ18" s="367"/>
      <c r="BK18" s="367"/>
      <c r="BL18" s="367"/>
      <c r="BM18" s="367"/>
      <c r="BN18" s="367"/>
      <c r="BO18" s="367"/>
      <c r="BP18" s="367"/>
      <c r="BQ18" s="367"/>
      <c r="BR18" s="367"/>
      <c r="BS18" s="367"/>
      <c r="BT18" s="367"/>
      <c r="BU18" s="367"/>
      <c r="BV18" s="367"/>
      <c r="BW18" s="367"/>
      <c r="BX18" s="367"/>
      <c r="BY18" s="367"/>
      <c r="BZ18" s="367"/>
      <c r="CA18" s="367"/>
      <c r="CB18" s="367"/>
      <c r="CC18" s="367"/>
      <c r="CD18" s="367"/>
      <c r="CE18" s="367"/>
      <c r="CF18" s="367"/>
      <c r="CG18" s="367"/>
      <c r="CH18" s="367"/>
      <c r="CI18" s="367"/>
      <c r="CJ18" s="367"/>
      <c r="CK18" s="367"/>
      <c r="CL18" s="367"/>
      <c r="CM18" s="367"/>
      <c r="CN18" s="367"/>
      <c r="CO18" s="367"/>
      <c r="CP18" s="367"/>
      <c r="CQ18" s="367"/>
      <c r="CR18" s="367"/>
      <c r="CS18" s="367"/>
      <c r="CT18" s="367"/>
      <c r="CU18" s="367"/>
      <c r="CV18" s="367"/>
      <c r="CW18" s="367"/>
      <c r="CX18" s="367"/>
      <c r="CY18" s="367"/>
      <c r="CZ18" s="367"/>
      <c r="DA18" s="367"/>
      <c r="DB18" s="367"/>
      <c r="DC18" s="367"/>
      <c r="DD18" s="367"/>
      <c r="DE18" s="367"/>
    </row>
    <row r="19" spans="1:109" x14ac:dyDescent="0.15">
      <c r="DD19" s="366"/>
      <c r="DE19" s="366"/>
    </row>
    <row r="20" spans="1:109" x14ac:dyDescent="0.15">
      <c r="DD20" s="366"/>
      <c r="DE20" s="366"/>
    </row>
    <row r="21" spans="1:109" ht="17.25" customHeight="1" x14ac:dyDescent="0.15">
      <c r="B21" s="368"/>
      <c r="C21" s="369"/>
      <c r="D21" s="369"/>
      <c r="E21" s="369"/>
      <c r="F21" s="369"/>
      <c r="G21" s="369"/>
      <c r="H21" s="369"/>
      <c r="I21" s="369"/>
      <c r="J21" s="369"/>
      <c r="K21" s="369"/>
      <c r="L21" s="369"/>
      <c r="M21" s="369"/>
      <c r="N21" s="370"/>
      <c r="O21" s="369"/>
      <c r="P21" s="369"/>
      <c r="Q21" s="369"/>
      <c r="R21" s="369"/>
      <c r="S21" s="369"/>
      <c r="T21" s="369"/>
      <c r="U21" s="369"/>
      <c r="V21" s="369"/>
      <c r="W21" s="369"/>
      <c r="X21" s="369"/>
      <c r="Y21" s="369"/>
      <c r="Z21" s="369"/>
      <c r="AA21" s="369"/>
      <c r="AB21" s="369"/>
      <c r="AC21" s="369"/>
      <c r="AD21" s="369"/>
      <c r="AE21" s="369"/>
      <c r="AF21" s="369"/>
      <c r="AG21" s="369"/>
      <c r="AH21" s="369"/>
      <c r="AI21" s="369"/>
      <c r="AJ21" s="369"/>
      <c r="AK21" s="369"/>
      <c r="AL21" s="369"/>
      <c r="AM21" s="369"/>
      <c r="AN21" s="369"/>
      <c r="AO21" s="369"/>
      <c r="AP21" s="369"/>
      <c r="AQ21" s="369"/>
      <c r="AR21" s="369"/>
      <c r="AS21" s="369"/>
      <c r="AT21" s="370"/>
      <c r="AU21" s="369"/>
      <c r="AV21" s="369"/>
      <c r="AW21" s="369"/>
      <c r="AX21" s="369"/>
      <c r="AY21" s="369"/>
      <c r="AZ21" s="369"/>
      <c r="BA21" s="369"/>
      <c r="BB21" s="369"/>
      <c r="BC21" s="369"/>
      <c r="BD21" s="369"/>
      <c r="BE21" s="369"/>
      <c r="BF21" s="370"/>
      <c r="BG21" s="369"/>
      <c r="BH21" s="369"/>
      <c r="BI21" s="369"/>
      <c r="BJ21" s="369"/>
      <c r="BK21" s="369"/>
      <c r="BL21" s="369"/>
      <c r="BM21" s="369"/>
      <c r="BN21" s="369"/>
      <c r="BO21" s="369"/>
      <c r="BP21" s="369"/>
      <c r="BQ21" s="369"/>
      <c r="BR21" s="370"/>
      <c r="BS21" s="369"/>
      <c r="BT21" s="369"/>
      <c r="BU21" s="369"/>
      <c r="BV21" s="369"/>
      <c r="BW21" s="369"/>
      <c r="BX21" s="369"/>
      <c r="BY21" s="369"/>
      <c r="BZ21" s="369"/>
      <c r="CA21" s="369"/>
      <c r="CB21" s="369"/>
      <c r="CC21" s="369"/>
      <c r="CD21" s="370"/>
      <c r="CE21" s="369"/>
      <c r="CF21" s="369"/>
      <c r="CG21" s="369"/>
      <c r="CH21" s="369"/>
      <c r="CI21" s="369"/>
      <c r="CJ21" s="369"/>
      <c r="CK21" s="369"/>
      <c r="CL21" s="369"/>
      <c r="CM21" s="369"/>
      <c r="CN21" s="369"/>
      <c r="CO21" s="369"/>
      <c r="CP21" s="370"/>
      <c r="CQ21" s="369"/>
      <c r="CR21" s="369"/>
      <c r="CS21" s="369"/>
      <c r="CT21" s="369"/>
      <c r="CU21" s="369"/>
      <c r="CV21" s="369"/>
      <c r="CW21" s="369"/>
      <c r="CX21" s="369"/>
      <c r="CY21" s="369"/>
      <c r="CZ21" s="369"/>
      <c r="DA21" s="369"/>
      <c r="DB21" s="370"/>
      <c r="DC21" s="369"/>
      <c r="DD21" s="371"/>
      <c r="DE21" s="366"/>
    </row>
    <row r="22" spans="1:109" ht="17.25" customHeight="1" x14ac:dyDescent="0.15">
      <c r="B22" s="372"/>
    </row>
    <row r="23" spans="1:109" x14ac:dyDescent="0.15">
      <c r="B23" s="372"/>
    </row>
    <row r="24" spans="1:109" x14ac:dyDescent="0.15">
      <c r="B24" s="372"/>
    </row>
    <row r="25" spans="1:109" x14ac:dyDescent="0.15">
      <c r="B25" s="372"/>
    </row>
    <row r="26" spans="1:109" x14ac:dyDescent="0.15">
      <c r="B26" s="372"/>
    </row>
    <row r="27" spans="1:109" x14ac:dyDescent="0.15">
      <c r="B27" s="372"/>
    </row>
    <row r="28" spans="1:109" x14ac:dyDescent="0.15">
      <c r="B28" s="372"/>
    </row>
    <row r="29" spans="1:109" x14ac:dyDescent="0.15">
      <c r="B29" s="372"/>
    </row>
    <row r="30" spans="1:109" x14ac:dyDescent="0.15">
      <c r="B30" s="372"/>
    </row>
    <row r="31" spans="1:109" x14ac:dyDescent="0.15">
      <c r="B31" s="372"/>
    </row>
    <row r="32" spans="1:109" x14ac:dyDescent="0.15">
      <c r="B32" s="372"/>
    </row>
    <row r="33" spans="2:109" x14ac:dyDescent="0.15">
      <c r="B33" s="372"/>
    </row>
    <row r="34" spans="2:109" x14ac:dyDescent="0.15">
      <c r="B34" s="372"/>
    </row>
    <row r="35" spans="2:109" x14ac:dyDescent="0.15">
      <c r="B35" s="372"/>
    </row>
    <row r="36" spans="2:109" x14ac:dyDescent="0.15">
      <c r="B36" s="372"/>
    </row>
    <row r="37" spans="2:109" x14ac:dyDescent="0.15">
      <c r="B37" s="372"/>
    </row>
    <row r="38" spans="2:109" x14ac:dyDescent="0.15">
      <c r="B38" s="372"/>
    </row>
    <row r="39" spans="2:109" x14ac:dyDescent="0.15">
      <c r="B39" s="374"/>
      <c r="C39" s="375"/>
      <c r="D39" s="375"/>
      <c r="E39" s="375"/>
      <c r="F39" s="375"/>
      <c r="G39" s="375"/>
      <c r="H39" s="375"/>
      <c r="I39" s="375"/>
      <c r="J39" s="375"/>
      <c r="K39" s="375"/>
      <c r="L39" s="375"/>
      <c r="M39" s="375"/>
      <c r="N39" s="375"/>
      <c r="O39" s="375"/>
      <c r="P39" s="375"/>
      <c r="Q39" s="375"/>
      <c r="R39" s="375"/>
      <c r="S39" s="375"/>
      <c r="T39" s="375"/>
      <c r="U39" s="375"/>
      <c r="V39" s="375"/>
      <c r="W39" s="375"/>
      <c r="X39" s="375"/>
      <c r="Y39" s="375"/>
      <c r="Z39" s="375"/>
      <c r="AA39" s="375"/>
      <c r="AB39" s="375"/>
      <c r="AC39" s="375"/>
      <c r="AD39" s="375"/>
      <c r="AE39" s="375"/>
      <c r="AF39" s="375"/>
      <c r="AG39" s="375"/>
      <c r="AH39" s="375"/>
      <c r="AI39" s="375"/>
      <c r="AJ39" s="375"/>
      <c r="AK39" s="375"/>
      <c r="AL39" s="375"/>
      <c r="AM39" s="375"/>
      <c r="AN39" s="375"/>
      <c r="AO39" s="375"/>
      <c r="AP39" s="375"/>
      <c r="AQ39" s="375"/>
      <c r="AR39" s="375"/>
      <c r="AS39" s="375"/>
      <c r="AT39" s="375"/>
      <c r="AU39" s="375"/>
      <c r="AV39" s="375"/>
      <c r="AW39" s="375"/>
      <c r="AX39" s="375"/>
      <c r="AY39" s="375"/>
      <c r="AZ39" s="375"/>
      <c r="BA39" s="375"/>
      <c r="BB39" s="375"/>
      <c r="BC39" s="375"/>
      <c r="BD39" s="375"/>
      <c r="BE39" s="375"/>
      <c r="BF39" s="375"/>
      <c r="BG39" s="375"/>
      <c r="BH39" s="375"/>
      <c r="BI39" s="375"/>
      <c r="BJ39" s="375"/>
      <c r="BK39" s="375"/>
      <c r="BL39" s="375"/>
      <c r="BM39" s="375"/>
      <c r="BN39" s="375"/>
      <c r="BO39" s="375"/>
      <c r="BP39" s="375"/>
      <c r="BQ39" s="375"/>
      <c r="BR39" s="375"/>
      <c r="BS39" s="375"/>
      <c r="BT39" s="375"/>
      <c r="BU39" s="375"/>
      <c r="BV39" s="375"/>
      <c r="BW39" s="375"/>
      <c r="BX39" s="375"/>
      <c r="BY39" s="375"/>
      <c r="BZ39" s="375"/>
      <c r="CA39" s="375"/>
      <c r="CB39" s="375"/>
      <c r="CC39" s="375"/>
      <c r="CD39" s="375"/>
      <c r="CE39" s="375"/>
      <c r="CF39" s="375"/>
      <c r="CG39" s="375"/>
      <c r="CH39" s="375"/>
      <c r="CI39" s="375"/>
      <c r="CJ39" s="375"/>
      <c r="CK39" s="375"/>
      <c r="CL39" s="375"/>
      <c r="CM39" s="375"/>
      <c r="CN39" s="375"/>
      <c r="CO39" s="375"/>
      <c r="CP39" s="375"/>
      <c r="CQ39" s="375"/>
      <c r="CR39" s="375"/>
      <c r="CS39" s="375"/>
      <c r="CT39" s="375"/>
      <c r="CU39" s="375"/>
      <c r="CV39" s="375"/>
      <c r="CW39" s="375"/>
      <c r="CX39" s="375"/>
      <c r="CY39" s="375"/>
      <c r="CZ39" s="375"/>
      <c r="DA39" s="375"/>
      <c r="DB39" s="375"/>
      <c r="DC39" s="375"/>
      <c r="DD39" s="376"/>
    </row>
    <row r="40" spans="2:109" x14ac:dyDescent="0.15">
      <c r="B40" s="377"/>
      <c r="DD40" s="377"/>
      <c r="DE40" s="366"/>
    </row>
    <row r="41" spans="2:109" ht="17.25" x14ac:dyDescent="0.15">
      <c r="B41" s="378" t="s">
        <v>591</v>
      </c>
      <c r="C41" s="369"/>
      <c r="D41" s="369"/>
      <c r="E41" s="369"/>
      <c r="F41" s="369"/>
      <c r="G41" s="369"/>
      <c r="H41" s="369"/>
      <c r="I41" s="369"/>
      <c r="J41" s="369"/>
      <c r="K41" s="369"/>
      <c r="L41" s="369"/>
      <c r="M41" s="369"/>
      <c r="N41" s="369"/>
      <c r="O41" s="369"/>
      <c r="P41" s="369"/>
      <c r="Q41" s="369"/>
      <c r="R41" s="369"/>
      <c r="S41" s="369"/>
      <c r="T41" s="369"/>
      <c r="U41" s="369"/>
      <c r="V41" s="369"/>
      <c r="W41" s="369"/>
      <c r="X41" s="369"/>
      <c r="Y41" s="369"/>
      <c r="Z41" s="369"/>
      <c r="AA41" s="369"/>
      <c r="AB41" s="369"/>
      <c r="AC41" s="369"/>
      <c r="AD41" s="369"/>
      <c r="AE41" s="369"/>
      <c r="AF41" s="369"/>
      <c r="AG41" s="369"/>
      <c r="AH41" s="369"/>
      <c r="AI41" s="369"/>
      <c r="AJ41" s="369"/>
      <c r="AK41" s="369"/>
      <c r="AL41" s="369"/>
      <c r="AM41" s="369"/>
      <c r="AN41" s="369"/>
      <c r="AO41" s="369"/>
      <c r="AP41" s="369"/>
      <c r="AQ41" s="369"/>
      <c r="AR41" s="369"/>
      <c r="AS41" s="369"/>
      <c r="AT41" s="369"/>
      <c r="AU41" s="369"/>
      <c r="AV41" s="369"/>
      <c r="AW41" s="369"/>
      <c r="AX41" s="369"/>
      <c r="AY41" s="369"/>
      <c r="AZ41" s="369"/>
      <c r="BA41" s="369"/>
      <c r="BB41" s="369"/>
      <c r="BC41" s="369"/>
      <c r="BD41" s="369"/>
      <c r="BE41" s="369"/>
      <c r="BF41" s="369"/>
      <c r="BG41" s="369"/>
      <c r="BH41" s="369"/>
      <c r="BI41" s="369"/>
      <c r="BJ41" s="369"/>
      <c r="BK41" s="369"/>
      <c r="BL41" s="369"/>
      <c r="BM41" s="369"/>
      <c r="BN41" s="369"/>
      <c r="BO41" s="369"/>
      <c r="BP41" s="369"/>
      <c r="BQ41" s="369"/>
      <c r="BR41" s="369"/>
      <c r="BS41" s="369"/>
      <c r="BT41" s="369"/>
      <c r="BU41" s="369"/>
      <c r="BV41" s="369"/>
      <c r="BW41" s="369"/>
      <c r="BX41" s="369"/>
      <c r="BY41" s="369"/>
      <c r="BZ41" s="369"/>
      <c r="CA41" s="369"/>
      <c r="CB41" s="369"/>
      <c r="CC41" s="369"/>
      <c r="CD41" s="369"/>
      <c r="CE41" s="369"/>
      <c r="CF41" s="369"/>
      <c r="CG41" s="369"/>
      <c r="CH41" s="369"/>
      <c r="CI41" s="369"/>
      <c r="CJ41" s="369"/>
      <c r="CK41" s="369"/>
      <c r="CL41" s="369"/>
      <c r="CM41" s="369"/>
      <c r="CN41" s="369"/>
      <c r="CO41" s="369"/>
      <c r="CP41" s="369"/>
      <c r="CQ41" s="369"/>
      <c r="CR41" s="369"/>
      <c r="CS41" s="369"/>
      <c r="CT41" s="369"/>
      <c r="CU41" s="369"/>
      <c r="CV41" s="369"/>
      <c r="CW41" s="369"/>
      <c r="CX41" s="369"/>
      <c r="CY41" s="369"/>
      <c r="CZ41" s="369"/>
      <c r="DA41" s="369"/>
      <c r="DB41" s="369"/>
      <c r="DC41" s="369"/>
      <c r="DD41" s="371"/>
    </row>
    <row r="42" spans="2:109" x14ac:dyDescent="0.15">
      <c r="B42" s="372"/>
      <c r="G42" s="379"/>
      <c r="I42" s="380"/>
      <c r="J42" s="380"/>
      <c r="K42" s="380"/>
      <c r="AM42" s="379"/>
      <c r="AN42" s="379" t="s">
        <v>592</v>
      </c>
      <c r="AP42" s="380"/>
      <c r="AQ42" s="380"/>
      <c r="AR42" s="380"/>
      <c r="AY42" s="379"/>
      <c r="BA42" s="380"/>
      <c r="BB42" s="380"/>
      <c r="BC42" s="380"/>
      <c r="BK42" s="379"/>
      <c r="BM42" s="380"/>
      <c r="BN42" s="380"/>
      <c r="BO42" s="380"/>
      <c r="BW42" s="379"/>
      <c r="BY42" s="380"/>
      <c r="BZ42" s="380"/>
      <c r="CA42" s="380"/>
      <c r="CI42" s="379"/>
      <c r="CK42" s="380"/>
      <c r="CL42" s="380"/>
      <c r="CM42" s="380"/>
      <c r="CU42" s="379"/>
      <c r="CW42" s="380"/>
      <c r="CX42" s="380"/>
      <c r="CY42" s="380"/>
    </row>
    <row r="43" spans="2:109" ht="13.5" customHeight="1" x14ac:dyDescent="0.15">
      <c r="B43" s="372"/>
      <c r="AN43" s="1261" t="s">
        <v>600</v>
      </c>
      <c r="AO43" s="1262"/>
      <c r="AP43" s="1262"/>
      <c r="AQ43" s="1262"/>
      <c r="AR43" s="1262"/>
      <c r="AS43" s="1262"/>
      <c r="AT43" s="1262"/>
      <c r="AU43" s="1262"/>
      <c r="AV43" s="1262"/>
      <c r="AW43" s="1262"/>
      <c r="AX43" s="1262"/>
      <c r="AY43" s="1262"/>
      <c r="AZ43" s="1262"/>
      <c r="BA43" s="1262"/>
      <c r="BB43" s="1262"/>
      <c r="BC43" s="1262"/>
      <c r="BD43" s="1262"/>
      <c r="BE43" s="1262"/>
      <c r="BF43" s="1262"/>
      <c r="BG43" s="1262"/>
      <c r="BH43" s="1262"/>
      <c r="BI43" s="1262"/>
      <c r="BJ43" s="1262"/>
      <c r="BK43" s="1262"/>
      <c r="BL43" s="1262"/>
      <c r="BM43" s="1262"/>
      <c r="BN43" s="1262"/>
      <c r="BO43" s="1262"/>
      <c r="BP43" s="1262"/>
      <c r="BQ43" s="1262"/>
      <c r="BR43" s="1262"/>
      <c r="BS43" s="1262"/>
      <c r="BT43" s="1262"/>
      <c r="BU43" s="1262"/>
      <c r="BV43" s="1262"/>
      <c r="BW43" s="1262"/>
      <c r="BX43" s="1262"/>
      <c r="BY43" s="1262"/>
      <c r="BZ43" s="1262"/>
      <c r="CA43" s="1262"/>
      <c r="CB43" s="1262"/>
      <c r="CC43" s="1262"/>
      <c r="CD43" s="1262"/>
      <c r="CE43" s="1262"/>
      <c r="CF43" s="1262"/>
      <c r="CG43" s="1262"/>
      <c r="CH43" s="1262"/>
      <c r="CI43" s="1262"/>
      <c r="CJ43" s="1262"/>
      <c r="CK43" s="1262"/>
      <c r="CL43" s="1262"/>
      <c r="CM43" s="1262"/>
      <c r="CN43" s="1262"/>
      <c r="CO43" s="1262"/>
      <c r="CP43" s="1262"/>
      <c r="CQ43" s="1262"/>
      <c r="CR43" s="1262"/>
      <c r="CS43" s="1262"/>
      <c r="CT43" s="1262"/>
      <c r="CU43" s="1262"/>
      <c r="CV43" s="1262"/>
      <c r="CW43" s="1262"/>
      <c r="CX43" s="1262"/>
      <c r="CY43" s="1262"/>
      <c r="CZ43" s="1262"/>
      <c r="DA43" s="1262"/>
      <c r="DB43" s="1262"/>
      <c r="DC43" s="1263"/>
    </row>
    <row r="44" spans="2:109" x14ac:dyDescent="0.15">
      <c r="B44" s="372"/>
      <c r="AN44" s="1264"/>
      <c r="AO44" s="1265"/>
      <c r="AP44" s="1265"/>
      <c r="AQ44" s="1265"/>
      <c r="AR44" s="1265"/>
      <c r="AS44" s="1265"/>
      <c r="AT44" s="1265"/>
      <c r="AU44" s="1265"/>
      <c r="AV44" s="1265"/>
      <c r="AW44" s="1265"/>
      <c r="AX44" s="1265"/>
      <c r="AY44" s="1265"/>
      <c r="AZ44" s="1265"/>
      <c r="BA44" s="1265"/>
      <c r="BB44" s="1265"/>
      <c r="BC44" s="1265"/>
      <c r="BD44" s="1265"/>
      <c r="BE44" s="1265"/>
      <c r="BF44" s="1265"/>
      <c r="BG44" s="1265"/>
      <c r="BH44" s="1265"/>
      <c r="BI44" s="1265"/>
      <c r="BJ44" s="1265"/>
      <c r="BK44" s="1265"/>
      <c r="BL44" s="1265"/>
      <c r="BM44" s="1265"/>
      <c r="BN44" s="1265"/>
      <c r="BO44" s="1265"/>
      <c r="BP44" s="1265"/>
      <c r="BQ44" s="1265"/>
      <c r="BR44" s="1265"/>
      <c r="BS44" s="1265"/>
      <c r="BT44" s="1265"/>
      <c r="BU44" s="1265"/>
      <c r="BV44" s="1265"/>
      <c r="BW44" s="1265"/>
      <c r="BX44" s="1265"/>
      <c r="BY44" s="1265"/>
      <c r="BZ44" s="1265"/>
      <c r="CA44" s="1265"/>
      <c r="CB44" s="1265"/>
      <c r="CC44" s="1265"/>
      <c r="CD44" s="1265"/>
      <c r="CE44" s="1265"/>
      <c r="CF44" s="1265"/>
      <c r="CG44" s="1265"/>
      <c r="CH44" s="1265"/>
      <c r="CI44" s="1265"/>
      <c r="CJ44" s="1265"/>
      <c r="CK44" s="1265"/>
      <c r="CL44" s="1265"/>
      <c r="CM44" s="1265"/>
      <c r="CN44" s="1265"/>
      <c r="CO44" s="1265"/>
      <c r="CP44" s="1265"/>
      <c r="CQ44" s="1265"/>
      <c r="CR44" s="1265"/>
      <c r="CS44" s="1265"/>
      <c r="CT44" s="1265"/>
      <c r="CU44" s="1265"/>
      <c r="CV44" s="1265"/>
      <c r="CW44" s="1265"/>
      <c r="CX44" s="1265"/>
      <c r="CY44" s="1265"/>
      <c r="CZ44" s="1265"/>
      <c r="DA44" s="1265"/>
      <c r="DB44" s="1265"/>
      <c r="DC44" s="1266"/>
    </row>
    <row r="45" spans="2:109" x14ac:dyDescent="0.15">
      <c r="B45" s="372"/>
      <c r="AN45" s="1264"/>
      <c r="AO45" s="1265"/>
      <c r="AP45" s="1265"/>
      <c r="AQ45" s="1265"/>
      <c r="AR45" s="1265"/>
      <c r="AS45" s="1265"/>
      <c r="AT45" s="1265"/>
      <c r="AU45" s="1265"/>
      <c r="AV45" s="1265"/>
      <c r="AW45" s="1265"/>
      <c r="AX45" s="1265"/>
      <c r="AY45" s="1265"/>
      <c r="AZ45" s="1265"/>
      <c r="BA45" s="1265"/>
      <c r="BB45" s="1265"/>
      <c r="BC45" s="1265"/>
      <c r="BD45" s="1265"/>
      <c r="BE45" s="1265"/>
      <c r="BF45" s="1265"/>
      <c r="BG45" s="1265"/>
      <c r="BH45" s="1265"/>
      <c r="BI45" s="1265"/>
      <c r="BJ45" s="1265"/>
      <c r="BK45" s="1265"/>
      <c r="BL45" s="1265"/>
      <c r="BM45" s="1265"/>
      <c r="BN45" s="1265"/>
      <c r="BO45" s="1265"/>
      <c r="BP45" s="1265"/>
      <c r="BQ45" s="1265"/>
      <c r="BR45" s="1265"/>
      <c r="BS45" s="1265"/>
      <c r="BT45" s="1265"/>
      <c r="BU45" s="1265"/>
      <c r="BV45" s="1265"/>
      <c r="BW45" s="1265"/>
      <c r="BX45" s="1265"/>
      <c r="BY45" s="1265"/>
      <c r="BZ45" s="1265"/>
      <c r="CA45" s="1265"/>
      <c r="CB45" s="1265"/>
      <c r="CC45" s="1265"/>
      <c r="CD45" s="1265"/>
      <c r="CE45" s="1265"/>
      <c r="CF45" s="1265"/>
      <c r="CG45" s="1265"/>
      <c r="CH45" s="1265"/>
      <c r="CI45" s="1265"/>
      <c r="CJ45" s="1265"/>
      <c r="CK45" s="1265"/>
      <c r="CL45" s="1265"/>
      <c r="CM45" s="1265"/>
      <c r="CN45" s="1265"/>
      <c r="CO45" s="1265"/>
      <c r="CP45" s="1265"/>
      <c r="CQ45" s="1265"/>
      <c r="CR45" s="1265"/>
      <c r="CS45" s="1265"/>
      <c r="CT45" s="1265"/>
      <c r="CU45" s="1265"/>
      <c r="CV45" s="1265"/>
      <c r="CW45" s="1265"/>
      <c r="CX45" s="1265"/>
      <c r="CY45" s="1265"/>
      <c r="CZ45" s="1265"/>
      <c r="DA45" s="1265"/>
      <c r="DB45" s="1265"/>
      <c r="DC45" s="1266"/>
    </row>
    <row r="46" spans="2:109" x14ac:dyDescent="0.15">
      <c r="B46" s="372"/>
      <c r="AN46" s="1264"/>
      <c r="AO46" s="1265"/>
      <c r="AP46" s="1265"/>
      <c r="AQ46" s="1265"/>
      <c r="AR46" s="1265"/>
      <c r="AS46" s="1265"/>
      <c r="AT46" s="1265"/>
      <c r="AU46" s="1265"/>
      <c r="AV46" s="1265"/>
      <c r="AW46" s="1265"/>
      <c r="AX46" s="1265"/>
      <c r="AY46" s="1265"/>
      <c r="AZ46" s="1265"/>
      <c r="BA46" s="1265"/>
      <c r="BB46" s="1265"/>
      <c r="BC46" s="1265"/>
      <c r="BD46" s="1265"/>
      <c r="BE46" s="1265"/>
      <c r="BF46" s="1265"/>
      <c r="BG46" s="1265"/>
      <c r="BH46" s="1265"/>
      <c r="BI46" s="1265"/>
      <c r="BJ46" s="1265"/>
      <c r="BK46" s="1265"/>
      <c r="BL46" s="1265"/>
      <c r="BM46" s="1265"/>
      <c r="BN46" s="1265"/>
      <c r="BO46" s="1265"/>
      <c r="BP46" s="1265"/>
      <c r="BQ46" s="1265"/>
      <c r="BR46" s="1265"/>
      <c r="BS46" s="1265"/>
      <c r="BT46" s="1265"/>
      <c r="BU46" s="1265"/>
      <c r="BV46" s="1265"/>
      <c r="BW46" s="1265"/>
      <c r="BX46" s="1265"/>
      <c r="BY46" s="1265"/>
      <c r="BZ46" s="1265"/>
      <c r="CA46" s="1265"/>
      <c r="CB46" s="1265"/>
      <c r="CC46" s="1265"/>
      <c r="CD46" s="1265"/>
      <c r="CE46" s="1265"/>
      <c r="CF46" s="1265"/>
      <c r="CG46" s="1265"/>
      <c r="CH46" s="1265"/>
      <c r="CI46" s="1265"/>
      <c r="CJ46" s="1265"/>
      <c r="CK46" s="1265"/>
      <c r="CL46" s="1265"/>
      <c r="CM46" s="1265"/>
      <c r="CN46" s="1265"/>
      <c r="CO46" s="1265"/>
      <c r="CP46" s="1265"/>
      <c r="CQ46" s="1265"/>
      <c r="CR46" s="1265"/>
      <c r="CS46" s="1265"/>
      <c r="CT46" s="1265"/>
      <c r="CU46" s="1265"/>
      <c r="CV46" s="1265"/>
      <c r="CW46" s="1265"/>
      <c r="CX46" s="1265"/>
      <c r="CY46" s="1265"/>
      <c r="CZ46" s="1265"/>
      <c r="DA46" s="1265"/>
      <c r="DB46" s="1265"/>
      <c r="DC46" s="1266"/>
    </row>
    <row r="47" spans="2:109" x14ac:dyDescent="0.15">
      <c r="B47" s="372"/>
      <c r="AN47" s="1267"/>
      <c r="AO47" s="1268"/>
      <c r="AP47" s="1268"/>
      <c r="AQ47" s="1268"/>
      <c r="AR47" s="1268"/>
      <c r="AS47" s="1268"/>
      <c r="AT47" s="1268"/>
      <c r="AU47" s="1268"/>
      <c r="AV47" s="1268"/>
      <c r="AW47" s="1268"/>
      <c r="AX47" s="1268"/>
      <c r="AY47" s="1268"/>
      <c r="AZ47" s="1268"/>
      <c r="BA47" s="1268"/>
      <c r="BB47" s="1268"/>
      <c r="BC47" s="1268"/>
      <c r="BD47" s="1268"/>
      <c r="BE47" s="1268"/>
      <c r="BF47" s="1268"/>
      <c r="BG47" s="1268"/>
      <c r="BH47" s="1268"/>
      <c r="BI47" s="1268"/>
      <c r="BJ47" s="1268"/>
      <c r="BK47" s="1268"/>
      <c r="BL47" s="1268"/>
      <c r="BM47" s="1268"/>
      <c r="BN47" s="1268"/>
      <c r="BO47" s="1268"/>
      <c r="BP47" s="1268"/>
      <c r="BQ47" s="1268"/>
      <c r="BR47" s="1268"/>
      <c r="BS47" s="1268"/>
      <c r="BT47" s="1268"/>
      <c r="BU47" s="1268"/>
      <c r="BV47" s="1268"/>
      <c r="BW47" s="1268"/>
      <c r="BX47" s="1268"/>
      <c r="BY47" s="1268"/>
      <c r="BZ47" s="1268"/>
      <c r="CA47" s="1268"/>
      <c r="CB47" s="1268"/>
      <c r="CC47" s="1268"/>
      <c r="CD47" s="1268"/>
      <c r="CE47" s="1268"/>
      <c r="CF47" s="1268"/>
      <c r="CG47" s="1268"/>
      <c r="CH47" s="1268"/>
      <c r="CI47" s="1268"/>
      <c r="CJ47" s="1268"/>
      <c r="CK47" s="1268"/>
      <c r="CL47" s="1268"/>
      <c r="CM47" s="1268"/>
      <c r="CN47" s="1268"/>
      <c r="CO47" s="1268"/>
      <c r="CP47" s="1268"/>
      <c r="CQ47" s="1268"/>
      <c r="CR47" s="1268"/>
      <c r="CS47" s="1268"/>
      <c r="CT47" s="1268"/>
      <c r="CU47" s="1268"/>
      <c r="CV47" s="1268"/>
      <c r="CW47" s="1268"/>
      <c r="CX47" s="1268"/>
      <c r="CY47" s="1268"/>
      <c r="CZ47" s="1268"/>
      <c r="DA47" s="1268"/>
      <c r="DB47" s="1268"/>
      <c r="DC47" s="1269"/>
    </row>
    <row r="48" spans="2:109" x14ac:dyDescent="0.15">
      <c r="B48" s="372"/>
      <c r="H48" s="381"/>
      <c r="I48" s="381"/>
      <c r="J48" s="381"/>
      <c r="AN48" s="381"/>
      <c r="AO48" s="381"/>
      <c r="AP48" s="381"/>
      <c r="AZ48" s="381"/>
      <c r="BA48" s="381"/>
      <c r="BB48" s="381"/>
      <c r="BL48" s="381"/>
      <c r="BM48" s="381"/>
      <c r="BN48" s="381"/>
      <c r="BX48" s="381"/>
      <c r="BY48" s="381"/>
      <c r="BZ48" s="381"/>
      <c r="CJ48" s="381"/>
      <c r="CK48" s="381"/>
      <c r="CL48" s="381"/>
      <c r="CV48" s="381"/>
      <c r="CW48" s="381"/>
      <c r="CX48" s="381"/>
    </row>
    <row r="49" spans="1:109" x14ac:dyDescent="0.15">
      <c r="B49" s="372"/>
      <c r="AN49" s="366" t="s">
        <v>593</v>
      </c>
    </row>
    <row r="50" spans="1:109" x14ac:dyDescent="0.15">
      <c r="B50" s="372"/>
      <c r="G50" s="1253"/>
      <c r="H50" s="1253"/>
      <c r="I50" s="1253"/>
      <c r="J50" s="1253"/>
      <c r="K50" s="382"/>
      <c r="L50" s="382"/>
      <c r="M50" s="383"/>
      <c r="N50" s="383"/>
      <c r="AN50" s="1271"/>
      <c r="AO50" s="1272"/>
      <c r="AP50" s="1272"/>
      <c r="AQ50" s="1272"/>
      <c r="AR50" s="1272"/>
      <c r="AS50" s="1272"/>
      <c r="AT50" s="1272"/>
      <c r="AU50" s="1272"/>
      <c r="AV50" s="1272"/>
      <c r="AW50" s="1272"/>
      <c r="AX50" s="1272"/>
      <c r="AY50" s="1272"/>
      <c r="AZ50" s="1272"/>
      <c r="BA50" s="1272"/>
      <c r="BB50" s="1272"/>
      <c r="BC50" s="1272"/>
      <c r="BD50" s="1272"/>
      <c r="BE50" s="1272"/>
      <c r="BF50" s="1272"/>
      <c r="BG50" s="1272"/>
      <c r="BH50" s="1272"/>
      <c r="BI50" s="1272"/>
      <c r="BJ50" s="1272"/>
      <c r="BK50" s="1272"/>
      <c r="BL50" s="1272"/>
      <c r="BM50" s="1272"/>
      <c r="BN50" s="1272"/>
      <c r="BO50" s="1273"/>
      <c r="BP50" s="1259" t="s">
        <v>555</v>
      </c>
      <c r="BQ50" s="1259"/>
      <c r="BR50" s="1259"/>
      <c r="BS50" s="1259"/>
      <c r="BT50" s="1259"/>
      <c r="BU50" s="1259"/>
      <c r="BV50" s="1259"/>
      <c r="BW50" s="1259"/>
      <c r="BX50" s="1259" t="s">
        <v>556</v>
      </c>
      <c r="BY50" s="1259"/>
      <c r="BZ50" s="1259"/>
      <c r="CA50" s="1259"/>
      <c r="CB50" s="1259"/>
      <c r="CC50" s="1259"/>
      <c r="CD50" s="1259"/>
      <c r="CE50" s="1259"/>
      <c r="CF50" s="1259" t="s">
        <v>557</v>
      </c>
      <c r="CG50" s="1259"/>
      <c r="CH50" s="1259"/>
      <c r="CI50" s="1259"/>
      <c r="CJ50" s="1259"/>
      <c r="CK50" s="1259"/>
      <c r="CL50" s="1259"/>
      <c r="CM50" s="1259"/>
      <c r="CN50" s="1259" t="s">
        <v>558</v>
      </c>
      <c r="CO50" s="1259"/>
      <c r="CP50" s="1259"/>
      <c r="CQ50" s="1259"/>
      <c r="CR50" s="1259"/>
      <c r="CS50" s="1259"/>
      <c r="CT50" s="1259"/>
      <c r="CU50" s="1259"/>
      <c r="CV50" s="1259" t="s">
        <v>559</v>
      </c>
      <c r="CW50" s="1259"/>
      <c r="CX50" s="1259"/>
      <c r="CY50" s="1259"/>
      <c r="CZ50" s="1259"/>
      <c r="DA50" s="1259"/>
      <c r="DB50" s="1259"/>
      <c r="DC50" s="1259"/>
    </row>
    <row r="51" spans="1:109" ht="13.5" customHeight="1" x14ac:dyDescent="0.15">
      <c r="B51" s="372"/>
      <c r="G51" s="1270"/>
      <c r="H51" s="1270"/>
      <c r="I51" s="1274"/>
      <c r="J51" s="1274"/>
      <c r="K51" s="1260"/>
      <c r="L51" s="1260"/>
      <c r="M51" s="1260"/>
      <c r="N51" s="1260"/>
      <c r="AM51" s="381"/>
      <c r="AN51" s="1258" t="s">
        <v>594</v>
      </c>
      <c r="AO51" s="1258"/>
      <c r="AP51" s="1258"/>
      <c r="AQ51" s="1258"/>
      <c r="AR51" s="1258"/>
      <c r="AS51" s="1258"/>
      <c r="AT51" s="1258"/>
      <c r="AU51" s="1258"/>
      <c r="AV51" s="1258"/>
      <c r="AW51" s="1258"/>
      <c r="AX51" s="1258"/>
      <c r="AY51" s="1258"/>
      <c r="AZ51" s="1258"/>
      <c r="BA51" s="1258"/>
      <c r="BB51" s="1258" t="s">
        <v>595</v>
      </c>
      <c r="BC51" s="1258"/>
      <c r="BD51" s="1258"/>
      <c r="BE51" s="1258"/>
      <c r="BF51" s="1258"/>
      <c r="BG51" s="1258"/>
      <c r="BH51" s="1258"/>
      <c r="BI51" s="1258"/>
      <c r="BJ51" s="1258"/>
      <c r="BK51" s="1258"/>
      <c r="BL51" s="1258"/>
      <c r="BM51" s="1258"/>
      <c r="BN51" s="1258"/>
      <c r="BO51" s="1258"/>
      <c r="BP51" s="1255"/>
      <c r="BQ51" s="1255"/>
      <c r="BR51" s="1255"/>
      <c r="BS51" s="1255"/>
      <c r="BT51" s="1255"/>
      <c r="BU51" s="1255"/>
      <c r="BV51" s="1255"/>
      <c r="BW51" s="1255"/>
      <c r="BX51" s="1255"/>
      <c r="BY51" s="1255"/>
      <c r="BZ51" s="1255"/>
      <c r="CA51" s="1255"/>
      <c r="CB51" s="1255"/>
      <c r="CC51" s="1255"/>
      <c r="CD51" s="1255"/>
      <c r="CE51" s="1255"/>
      <c r="CF51" s="1255"/>
      <c r="CG51" s="1255"/>
      <c r="CH51" s="1255"/>
      <c r="CI51" s="1255"/>
      <c r="CJ51" s="1255"/>
      <c r="CK51" s="1255"/>
      <c r="CL51" s="1255"/>
      <c r="CM51" s="1255"/>
      <c r="CN51" s="1255"/>
      <c r="CO51" s="1255"/>
      <c r="CP51" s="1255"/>
      <c r="CQ51" s="1255"/>
      <c r="CR51" s="1255"/>
      <c r="CS51" s="1255"/>
      <c r="CT51" s="1255"/>
      <c r="CU51" s="1255"/>
      <c r="CV51" s="1255"/>
      <c r="CW51" s="1255"/>
      <c r="CX51" s="1255"/>
      <c r="CY51" s="1255"/>
      <c r="CZ51" s="1255"/>
      <c r="DA51" s="1255"/>
      <c r="DB51" s="1255"/>
      <c r="DC51" s="1255"/>
    </row>
    <row r="52" spans="1:109" x14ac:dyDescent="0.15">
      <c r="B52" s="372"/>
      <c r="G52" s="1270"/>
      <c r="H52" s="1270"/>
      <c r="I52" s="1274"/>
      <c r="J52" s="1274"/>
      <c r="K52" s="1260"/>
      <c r="L52" s="1260"/>
      <c r="M52" s="1260"/>
      <c r="N52" s="1260"/>
      <c r="AM52" s="381"/>
      <c r="AN52" s="1258"/>
      <c r="AO52" s="1258"/>
      <c r="AP52" s="1258"/>
      <c r="AQ52" s="1258"/>
      <c r="AR52" s="1258"/>
      <c r="AS52" s="1258"/>
      <c r="AT52" s="1258"/>
      <c r="AU52" s="1258"/>
      <c r="AV52" s="1258"/>
      <c r="AW52" s="1258"/>
      <c r="AX52" s="1258"/>
      <c r="AY52" s="1258"/>
      <c r="AZ52" s="1258"/>
      <c r="BA52" s="1258"/>
      <c r="BB52" s="1258"/>
      <c r="BC52" s="1258"/>
      <c r="BD52" s="1258"/>
      <c r="BE52" s="1258"/>
      <c r="BF52" s="1258"/>
      <c r="BG52" s="1258"/>
      <c r="BH52" s="1258"/>
      <c r="BI52" s="1258"/>
      <c r="BJ52" s="1258"/>
      <c r="BK52" s="1258"/>
      <c r="BL52" s="1258"/>
      <c r="BM52" s="1258"/>
      <c r="BN52" s="1258"/>
      <c r="BO52" s="1258"/>
      <c r="BP52" s="1255"/>
      <c r="BQ52" s="1255"/>
      <c r="BR52" s="1255"/>
      <c r="BS52" s="1255"/>
      <c r="BT52" s="1255"/>
      <c r="BU52" s="1255"/>
      <c r="BV52" s="1255"/>
      <c r="BW52" s="1255"/>
      <c r="BX52" s="1255"/>
      <c r="BY52" s="1255"/>
      <c r="BZ52" s="1255"/>
      <c r="CA52" s="1255"/>
      <c r="CB52" s="1255"/>
      <c r="CC52" s="1255"/>
      <c r="CD52" s="1255"/>
      <c r="CE52" s="1255"/>
      <c r="CF52" s="1255"/>
      <c r="CG52" s="1255"/>
      <c r="CH52" s="1255"/>
      <c r="CI52" s="1255"/>
      <c r="CJ52" s="1255"/>
      <c r="CK52" s="1255"/>
      <c r="CL52" s="1255"/>
      <c r="CM52" s="1255"/>
      <c r="CN52" s="1255"/>
      <c r="CO52" s="1255"/>
      <c r="CP52" s="1255"/>
      <c r="CQ52" s="1255"/>
      <c r="CR52" s="1255"/>
      <c r="CS52" s="1255"/>
      <c r="CT52" s="1255"/>
      <c r="CU52" s="1255"/>
      <c r="CV52" s="1255"/>
      <c r="CW52" s="1255"/>
      <c r="CX52" s="1255"/>
      <c r="CY52" s="1255"/>
      <c r="CZ52" s="1255"/>
      <c r="DA52" s="1255"/>
      <c r="DB52" s="1255"/>
      <c r="DC52" s="1255"/>
    </row>
    <row r="53" spans="1:109" x14ac:dyDescent="0.15">
      <c r="A53" s="380"/>
      <c r="B53" s="372"/>
      <c r="G53" s="1270"/>
      <c r="H53" s="1270"/>
      <c r="I53" s="1253"/>
      <c r="J53" s="1253"/>
      <c r="K53" s="1260"/>
      <c r="L53" s="1260"/>
      <c r="M53" s="1260"/>
      <c r="N53" s="1260"/>
      <c r="AM53" s="381"/>
      <c r="AN53" s="1258"/>
      <c r="AO53" s="1258"/>
      <c r="AP53" s="1258"/>
      <c r="AQ53" s="1258"/>
      <c r="AR53" s="1258"/>
      <c r="AS53" s="1258"/>
      <c r="AT53" s="1258"/>
      <c r="AU53" s="1258"/>
      <c r="AV53" s="1258"/>
      <c r="AW53" s="1258"/>
      <c r="AX53" s="1258"/>
      <c r="AY53" s="1258"/>
      <c r="AZ53" s="1258"/>
      <c r="BA53" s="1258"/>
      <c r="BB53" s="1258" t="s">
        <v>596</v>
      </c>
      <c r="BC53" s="1258"/>
      <c r="BD53" s="1258"/>
      <c r="BE53" s="1258"/>
      <c r="BF53" s="1258"/>
      <c r="BG53" s="1258"/>
      <c r="BH53" s="1258"/>
      <c r="BI53" s="1258"/>
      <c r="BJ53" s="1258"/>
      <c r="BK53" s="1258"/>
      <c r="BL53" s="1258"/>
      <c r="BM53" s="1258"/>
      <c r="BN53" s="1258"/>
      <c r="BO53" s="1258"/>
      <c r="BP53" s="1255">
        <v>55.4</v>
      </c>
      <c r="BQ53" s="1255"/>
      <c r="BR53" s="1255"/>
      <c r="BS53" s="1255"/>
      <c r="BT53" s="1255"/>
      <c r="BU53" s="1255"/>
      <c r="BV53" s="1255"/>
      <c r="BW53" s="1255"/>
      <c r="BX53" s="1255">
        <v>60.6</v>
      </c>
      <c r="BY53" s="1255"/>
      <c r="BZ53" s="1255"/>
      <c r="CA53" s="1255"/>
      <c r="CB53" s="1255"/>
      <c r="CC53" s="1255"/>
      <c r="CD53" s="1255"/>
      <c r="CE53" s="1255"/>
      <c r="CF53" s="1255">
        <v>61.7</v>
      </c>
      <c r="CG53" s="1255"/>
      <c r="CH53" s="1255"/>
      <c r="CI53" s="1255"/>
      <c r="CJ53" s="1255"/>
      <c r="CK53" s="1255"/>
      <c r="CL53" s="1255"/>
      <c r="CM53" s="1255"/>
      <c r="CN53" s="1255">
        <v>64</v>
      </c>
      <c r="CO53" s="1255"/>
      <c r="CP53" s="1255"/>
      <c r="CQ53" s="1255"/>
      <c r="CR53" s="1255"/>
      <c r="CS53" s="1255"/>
      <c r="CT53" s="1255"/>
      <c r="CU53" s="1255"/>
      <c r="CV53" s="1255">
        <v>64.3</v>
      </c>
      <c r="CW53" s="1255"/>
      <c r="CX53" s="1255"/>
      <c r="CY53" s="1255"/>
      <c r="CZ53" s="1255"/>
      <c r="DA53" s="1255"/>
      <c r="DB53" s="1255"/>
      <c r="DC53" s="1255"/>
    </row>
    <row r="54" spans="1:109" x14ac:dyDescent="0.15">
      <c r="A54" s="380"/>
      <c r="B54" s="372"/>
      <c r="G54" s="1270"/>
      <c r="H54" s="1270"/>
      <c r="I54" s="1253"/>
      <c r="J54" s="1253"/>
      <c r="K54" s="1260"/>
      <c r="L54" s="1260"/>
      <c r="M54" s="1260"/>
      <c r="N54" s="1260"/>
      <c r="AM54" s="381"/>
      <c r="AN54" s="1258"/>
      <c r="AO54" s="1258"/>
      <c r="AP54" s="1258"/>
      <c r="AQ54" s="1258"/>
      <c r="AR54" s="1258"/>
      <c r="AS54" s="1258"/>
      <c r="AT54" s="1258"/>
      <c r="AU54" s="1258"/>
      <c r="AV54" s="1258"/>
      <c r="AW54" s="1258"/>
      <c r="AX54" s="1258"/>
      <c r="AY54" s="1258"/>
      <c r="AZ54" s="1258"/>
      <c r="BA54" s="1258"/>
      <c r="BB54" s="1258"/>
      <c r="BC54" s="1258"/>
      <c r="BD54" s="1258"/>
      <c r="BE54" s="1258"/>
      <c r="BF54" s="1258"/>
      <c r="BG54" s="1258"/>
      <c r="BH54" s="1258"/>
      <c r="BI54" s="1258"/>
      <c r="BJ54" s="1258"/>
      <c r="BK54" s="1258"/>
      <c r="BL54" s="1258"/>
      <c r="BM54" s="1258"/>
      <c r="BN54" s="1258"/>
      <c r="BO54" s="1258"/>
      <c r="BP54" s="1255"/>
      <c r="BQ54" s="1255"/>
      <c r="BR54" s="1255"/>
      <c r="BS54" s="1255"/>
      <c r="BT54" s="1255"/>
      <c r="BU54" s="1255"/>
      <c r="BV54" s="1255"/>
      <c r="BW54" s="1255"/>
      <c r="BX54" s="1255"/>
      <c r="BY54" s="1255"/>
      <c r="BZ54" s="1255"/>
      <c r="CA54" s="1255"/>
      <c r="CB54" s="1255"/>
      <c r="CC54" s="1255"/>
      <c r="CD54" s="1255"/>
      <c r="CE54" s="1255"/>
      <c r="CF54" s="1255"/>
      <c r="CG54" s="1255"/>
      <c r="CH54" s="1255"/>
      <c r="CI54" s="1255"/>
      <c r="CJ54" s="1255"/>
      <c r="CK54" s="1255"/>
      <c r="CL54" s="1255"/>
      <c r="CM54" s="1255"/>
      <c r="CN54" s="1255"/>
      <c r="CO54" s="1255"/>
      <c r="CP54" s="1255"/>
      <c r="CQ54" s="1255"/>
      <c r="CR54" s="1255"/>
      <c r="CS54" s="1255"/>
      <c r="CT54" s="1255"/>
      <c r="CU54" s="1255"/>
      <c r="CV54" s="1255"/>
      <c r="CW54" s="1255"/>
      <c r="CX54" s="1255"/>
      <c r="CY54" s="1255"/>
      <c r="CZ54" s="1255"/>
      <c r="DA54" s="1255"/>
      <c r="DB54" s="1255"/>
      <c r="DC54" s="1255"/>
    </row>
    <row r="55" spans="1:109" x14ac:dyDescent="0.15">
      <c r="A55" s="380"/>
      <c r="B55" s="372"/>
      <c r="G55" s="1253"/>
      <c r="H55" s="1253"/>
      <c r="I55" s="1253"/>
      <c r="J55" s="1253"/>
      <c r="K55" s="1260"/>
      <c r="L55" s="1260"/>
      <c r="M55" s="1260"/>
      <c r="N55" s="1260"/>
      <c r="AN55" s="1259" t="s">
        <v>597</v>
      </c>
      <c r="AO55" s="1259"/>
      <c r="AP55" s="1259"/>
      <c r="AQ55" s="1259"/>
      <c r="AR55" s="1259"/>
      <c r="AS55" s="1259"/>
      <c r="AT55" s="1259"/>
      <c r="AU55" s="1259"/>
      <c r="AV55" s="1259"/>
      <c r="AW55" s="1259"/>
      <c r="AX55" s="1259"/>
      <c r="AY55" s="1259"/>
      <c r="AZ55" s="1259"/>
      <c r="BA55" s="1259"/>
      <c r="BB55" s="1258" t="s">
        <v>595</v>
      </c>
      <c r="BC55" s="1258"/>
      <c r="BD55" s="1258"/>
      <c r="BE55" s="1258"/>
      <c r="BF55" s="1258"/>
      <c r="BG55" s="1258"/>
      <c r="BH55" s="1258"/>
      <c r="BI55" s="1258"/>
      <c r="BJ55" s="1258"/>
      <c r="BK55" s="1258"/>
      <c r="BL55" s="1258"/>
      <c r="BM55" s="1258"/>
      <c r="BN55" s="1258"/>
      <c r="BO55" s="1258"/>
      <c r="BP55" s="1255">
        <v>0</v>
      </c>
      <c r="BQ55" s="1255"/>
      <c r="BR55" s="1255"/>
      <c r="BS55" s="1255"/>
      <c r="BT55" s="1255"/>
      <c r="BU55" s="1255"/>
      <c r="BV55" s="1255"/>
      <c r="BW55" s="1255"/>
      <c r="BX55" s="1255">
        <v>0</v>
      </c>
      <c r="BY55" s="1255"/>
      <c r="BZ55" s="1255"/>
      <c r="CA55" s="1255"/>
      <c r="CB55" s="1255"/>
      <c r="CC55" s="1255"/>
      <c r="CD55" s="1255"/>
      <c r="CE55" s="1255"/>
      <c r="CF55" s="1255">
        <v>0</v>
      </c>
      <c r="CG55" s="1255"/>
      <c r="CH55" s="1255"/>
      <c r="CI55" s="1255"/>
      <c r="CJ55" s="1255"/>
      <c r="CK55" s="1255"/>
      <c r="CL55" s="1255"/>
      <c r="CM55" s="1255"/>
      <c r="CN55" s="1255">
        <v>0</v>
      </c>
      <c r="CO55" s="1255"/>
      <c r="CP55" s="1255"/>
      <c r="CQ55" s="1255"/>
      <c r="CR55" s="1255"/>
      <c r="CS55" s="1255"/>
      <c r="CT55" s="1255"/>
      <c r="CU55" s="1255"/>
      <c r="CV55" s="1255">
        <v>0</v>
      </c>
      <c r="CW55" s="1255"/>
      <c r="CX55" s="1255"/>
      <c r="CY55" s="1255"/>
      <c r="CZ55" s="1255"/>
      <c r="DA55" s="1255"/>
      <c r="DB55" s="1255"/>
      <c r="DC55" s="1255"/>
    </row>
    <row r="56" spans="1:109" x14ac:dyDescent="0.15">
      <c r="A56" s="380"/>
      <c r="B56" s="372"/>
      <c r="G56" s="1253"/>
      <c r="H56" s="1253"/>
      <c r="I56" s="1253"/>
      <c r="J56" s="1253"/>
      <c r="K56" s="1260"/>
      <c r="L56" s="1260"/>
      <c r="M56" s="1260"/>
      <c r="N56" s="1260"/>
      <c r="AN56" s="1259"/>
      <c r="AO56" s="1259"/>
      <c r="AP56" s="1259"/>
      <c r="AQ56" s="1259"/>
      <c r="AR56" s="1259"/>
      <c r="AS56" s="1259"/>
      <c r="AT56" s="1259"/>
      <c r="AU56" s="1259"/>
      <c r="AV56" s="1259"/>
      <c r="AW56" s="1259"/>
      <c r="AX56" s="1259"/>
      <c r="AY56" s="1259"/>
      <c r="AZ56" s="1259"/>
      <c r="BA56" s="1259"/>
      <c r="BB56" s="1258"/>
      <c r="BC56" s="1258"/>
      <c r="BD56" s="1258"/>
      <c r="BE56" s="1258"/>
      <c r="BF56" s="1258"/>
      <c r="BG56" s="1258"/>
      <c r="BH56" s="1258"/>
      <c r="BI56" s="1258"/>
      <c r="BJ56" s="1258"/>
      <c r="BK56" s="1258"/>
      <c r="BL56" s="1258"/>
      <c r="BM56" s="1258"/>
      <c r="BN56" s="1258"/>
      <c r="BO56" s="1258"/>
      <c r="BP56" s="1255"/>
      <c r="BQ56" s="1255"/>
      <c r="BR56" s="1255"/>
      <c r="BS56" s="1255"/>
      <c r="BT56" s="1255"/>
      <c r="BU56" s="1255"/>
      <c r="BV56" s="1255"/>
      <c r="BW56" s="1255"/>
      <c r="BX56" s="1255"/>
      <c r="BY56" s="1255"/>
      <c r="BZ56" s="1255"/>
      <c r="CA56" s="1255"/>
      <c r="CB56" s="1255"/>
      <c r="CC56" s="1255"/>
      <c r="CD56" s="1255"/>
      <c r="CE56" s="1255"/>
      <c r="CF56" s="1255"/>
      <c r="CG56" s="1255"/>
      <c r="CH56" s="1255"/>
      <c r="CI56" s="1255"/>
      <c r="CJ56" s="1255"/>
      <c r="CK56" s="1255"/>
      <c r="CL56" s="1255"/>
      <c r="CM56" s="1255"/>
      <c r="CN56" s="1255"/>
      <c r="CO56" s="1255"/>
      <c r="CP56" s="1255"/>
      <c r="CQ56" s="1255"/>
      <c r="CR56" s="1255"/>
      <c r="CS56" s="1255"/>
      <c r="CT56" s="1255"/>
      <c r="CU56" s="1255"/>
      <c r="CV56" s="1255"/>
      <c r="CW56" s="1255"/>
      <c r="CX56" s="1255"/>
      <c r="CY56" s="1255"/>
      <c r="CZ56" s="1255"/>
      <c r="DA56" s="1255"/>
      <c r="DB56" s="1255"/>
      <c r="DC56" s="1255"/>
    </row>
    <row r="57" spans="1:109" s="380" customFormat="1" x14ac:dyDescent="0.15">
      <c r="B57" s="384"/>
      <c r="G57" s="1253"/>
      <c r="H57" s="1253"/>
      <c r="I57" s="1256"/>
      <c r="J57" s="1256"/>
      <c r="K57" s="1260"/>
      <c r="L57" s="1260"/>
      <c r="M57" s="1260"/>
      <c r="N57" s="1260"/>
      <c r="AM57" s="366"/>
      <c r="AN57" s="1259"/>
      <c r="AO57" s="1259"/>
      <c r="AP57" s="1259"/>
      <c r="AQ57" s="1259"/>
      <c r="AR57" s="1259"/>
      <c r="AS57" s="1259"/>
      <c r="AT57" s="1259"/>
      <c r="AU57" s="1259"/>
      <c r="AV57" s="1259"/>
      <c r="AW57" s="1259"/>
      <c r="AX57" s="1259"/>
      <c r="AY57" s="1259"/>
      <c r="AZ57" s="1259"/>
      <c r="BA57" s="1259"/>
      <c r="BB57" s="1258" t="s">
        <v>596</v>
      </c>
      <c r="BC57" s="1258"/>
      <c r="BD57" s="1258"/>
      <c r="BE57" s="1258"/>
      <c r="BF57" s="1258"/>
      <c r="BG57" s="1258"/>
      <c r="BH57" s="1258"/>
      <c r="BI57" s="1258"/>
      <c r="BJ57" s="1258"/>
      <c r="BK57" s="1258"/>
      <c r="BL57" s="1258"/>
      <c r="BM57" s="1258"/>
      <c r="BN57" s="1258"/>
      <c r="BO57" s="1258"/>
      <c r="BP57" s="1255">
        <v>59.2</v>
      </c>
      <c r="BQ57" s="1255"/>
      <c r="BR57" s="1255"/>
      <c r="BS57" s="1255"/>
      <c r="BT57" s="1255"/>
      <c r="BU57" s="1255"/>
      <c r="BV57" s="1255"/>
      <c r="BW57" s="1255"/>
      <c r="BX57" s="1255">
        <v>60.3</v>
      </c>
      <c r="BY57" s="1255"/>
      <c r="BZ57" s="1255"/>
      <c r="CA57" s="1255"/>
      <c r="CB57" s="1255"/>
      <c r="CC57" s="1255"/>
      <c r="CD57" s="1255"/>
      <c r="CE57" s="1255"/>
      <c r="CF57" s="1255">
        <v>61</v>
      </c>
      <c r="CG57" s="1255"/>
      <c r="CH57" s="1255"/>
      <c r="CI57" s="1255"/>
      <c r="CJ57" s="1255"/>
      <c r="CK57" s="1255"/>
      <c r="CL57" s="1255"/>
      <c r="CM57" s="1255"/>
      <c r="CN57" s="1255">
        <v>62.3</v>
      </c>
      <c r="CO57" s="1255"/>
      <c r="CP57" s="1255"/>
      <c r="CQ57" s="1255"/>
      <c r="CR57" s="1255"/>
      <c r="CS57" s="1255"/>
      <c r="CT57" s="1255"/>
      <c r="CU57" s="1255"/>
      <c r="CV57" s="1255">
        <v>63.7</v>
      </c>
      <c r="CW57" s="1255"/>
      <c r="CX57" s="1255"/>
      <c r="CY57" s="1255"/>
      <c r="CZ57" s="1255"/>
      <c r="DA57" s="1255"/>
      <c r="DB57" s="1255"/>
      <c r="DC57" s="1255"/>
      <c r="DD57" s="385"/>
      <c r="DE57" s="384"/>
    </row>
    <row r="58" spans="1:109" s="380" customFormat="1" x14ac:dyDescent="0.15">
      <c r="A58" s="366"/>
      <c r="B58" s="384"/>
      <c r="G58" s="1253"/>
      <c r="H58" s="1253"/>
      <c r="I58" s="1256"/>
      <c r="J58" s="1256"/>
      <c r="K58" s="1260"/>
      <c r="L58" s="1260"/>
      <c r="M58" s="1260"/>
      <c r="N58" s="1260"/>
      <c r="AM58" s="366"/>
      <c r="AN58" s="1259"/>
      <c r="AO58" s="1259"/>
      <c r="AP58" s="1259"/>
      <c r="AQ58" s="1259"/>
      <c r="AR58" s="1259"/>
      <c r="AS58" s="1259"/>
      <c r="AT58" s="1259"/>
      <c r="AU58" s="1259"/>
      <c r="AV58" s="1259"/>
      <c r="AW58" s="1259"/>
      <c r="AX58" s="1259"/>
      <c r="AY58" s="1259"/>
      <c r="AZ58" s="1259"/>
      <c r="BA58" s="1259"/>
      <c r="BB58" s="1258"/>
      <c r="BC58" s="1258"/>
      <c r="BD58" s="1258"/>
      <c r="BE58" s="1258"/>
      <c r="BF58" s="1258"/>
      <c r="BG58" s="1258"/>
      <c r="BH58" s="1258"/>
      <c r="BI58" s="1258"/>
      <c r="BJ58" s="1258"/>
      <c r="BK58" s="1258"/>
      <c r="BL58" s="1258"/>
      <c r="BM58" s="1258"/>
      <c r="BN58" s="1258"/>
      <c r="BO58" s="1258"/>
      <c r="BP58" s="1255"/>
      <c r="BQ58" s="1255"/>
      <c r="BR58" s="1255"/>
      <c r="BS58" s="1255"/>
      <c r="BT58" s="1255"/>
      <c r="BU58" s="1255"/>
      <c r="BV58" s="1255"/>
      <c r="BW58" s="1255"/>
      <c r="BX58" s="1255"/>
      <c r="BY58" s="1255"/>
      <c r="BZ58" s="1255"/>
      <c r="CA58" s="1255"/>
      <c r="CB58" s="1255"/>
      <c r="CC58" s="1255"/>
      <c r="CD58" s="1255"/>
      <c r="CE58" s="1255"/>
      <c r="CF58" s="1255"/>
      <c r="CG58" s="1255"/>
      <c r="CH58" s="1255"/>
      <c r="CI58" s="1255"/>
      <c r="CJ58" s="1255"/>
      <c r="CK58" s="1255"/>
      <c r="CL58" s="1255"/>
      <c r="CM58" s="1255"/>
      <c r="CN58" s="1255"/>
      <c r="CO58" s="1255"/>
      <c r="CP58" s="1255"/>
      <c r="CQ58" s="1255"/>
      <c r="CR58" s="1255"/>
      <c r="CS58" s="1255"/>
      <c r="CT58" s="1255"/>
      <c r="CU58" s="1255"/>
      <c r="CV58" s="1255"/>
      <c r="CW58" s="1255"/>
      <c r="CX58" s="1255"/>
      <c r="CY58" s="1255"/>
      <c r="CZ58" s="1255"/>
      <c r="DA58" s="1255"/>
      <c r="DB58" s="1255"/>
      <c r="DC58" s="1255"/>
      <c r="DD58" s="385"/>
      <c r="DE58" s="384"/>
    </row>
    <row r="59" spans="1:109" s="380" customFormat="1" x14ac:dyDescent="0.15">
      <c r="A59" s="366"/>
      <c r="B59" s="384"/>
      <c r="K59" s="386"/>
      <c r="L59" s="386"/>
      <c r="M59" s="386"/>
      <c r="N59" s="386"/>
      <c r="AQ59" s="386"/>
      <c r="AR59" s="386"/>
      <c r="AS59" s="386"/>
      <c r="AT59" s="386"/>
      <c r="BC59" s="386"/>
      <c r="BD59" s="386"/>
      <c r="BE59" s="386"/>
      <c r="BF59" s="386"/>
      <c r="BO59" s="386"/>
      <c r="BP59" s="386"/>
      <c r="BQ59" s="386"/>
      <c r="BR59" s="386"/>
      <c r="CA59" s="386"/>
      <c r="CB59" s="386"/>
      <c r="CC59" s="386"/>
      <c r="CD59" s="386"/>
      <c r="CM59" s="386"/>
      <c r="CN59" s="386"/>
      <c r="CO59" s="386"/>
      <c r="CP59" s="386"/>
      <c r="CY59" s="386"/>
      <c r="CZ59" s="386"/>
      <c r="DA59" s="386"/>
      <c r="DB59" s="386"/>
      <c r="DC59" s="386"/>
      <c r="DD59" s="385"/>
      <c r="DE59" s="384"/>
    </row>
    <row r="60" spans="1:109" s="380" customFormat="1" x14ac:dyDescent="0.15">
      <c r="A60" s="366"/>
      <c r="B60" s="384"/>
      <c r="K60" s="386"/>
      <c r="L60" s="386"/>
      <c r="M60" s="386"/>
      <c r="N60" s="386"/>
      <c r="AQ60" s="386"/>
      <c r="AR60" s="386"/>
      <c r="AS60" s="386"/>
      <c r="AT60" s="386"/>
      <c r="BC60" s="386"/>
      <c r="BD60" s="386"/>
      <c r="BE60" s="386"/>
      <c r="BF60" s="386"/>
      <c r="BO60" s="386"/>
      <c r="BP60" s="386"/>
      <c r="BQ60" s="386"/>
      <c r="BR60" s="386"/>
      <c r="CA60" s="386"/>
      <c r="CB60" s="386"/>
      <c r="CC60" s="386"/>
      <c r="CD60" s="386"/>
      <c r="CM60" s="386"/>
      <c r="CN60" s="386"/>
      <c r="CO60" s="386"/>
      <c r="CP60" s="386"/>
      <c r="CY60" s="386"/>
      <c r="CZ60" s="386"/>
      <c r="DA60" s="386"/>
      <c r="DB60" s="386"/>
      <c r="DC60" s="386"/>
      <c r="DD60" s="385"/>
      <c r="DE60" s="384"/>
    </row>
    <row r="61" spans="1:109" s="380" customFormat="1" x14ac:dyDescent="0.15">
      <c r="A61" s="366"/>
      <c r="B61" s="387"/>
      <c r="C61" s="388"/>
      <c r="D61" s="388"/>
      <c r="E61" s="388"/>
      <c r="F61" s="388"/>
      <c r="G61" s="388"/>
      <c r="H61" s="388"/>
      <c r="I61" s="388"/>
      <c r="J61" s="388"/>
      <c r="K61" s="388"/>
      <c r="L61" s="388"/>
      <c r="M61" s="389"/>
      <c r="N61" s="389"/>
      <c r="O61" s="388"/>
      <c r="P61" s="388"/>
      <c r="Q61" s="388"/>
      <c r="R61" s="388"/>
      <c r="S61" s="388"/>
      <c r="T61" s="388"/>
      <c r="U61" s="388"/>
      <c r="V61" s="388"/>
      <c r="W61" s="388"/>
      <c r="X61" s="388"/>
      <c r="Y61" s="388"/>
      <c r="Z61" s="388"/>
      <c r="AA61" s="388"/>
      <c r="AB61" s="388"/>
      <c r="AC61" s="388"/>
      <c r="AD61" s="388"/>
      <c r="AE61" s="388"/>
      <c r="AF61" s="388"/>
      <c r="AG61" s="388"/>
      <c r="AH61" s="388"/>
      <c r="AI61" s="388"/>
      <c r="AJ61" s="388"/>
      <c r="AK61" s="388"/>
      <c r="AL61" s="388"/>
      <c r="AM61" s="388"/>
      <c r="AN61" s="388"/>
      <c r="AO61" s="388"/>
      <c r="AP61" s="388"/>
      <c r="AQ61" s="388"/>
      <c r="AR61" s="388"/>
      <c r="AS61" s="389"/>
      <c r="AT61" s="389"/>
      <c r="AU61" s="388"/>
      <c r="AV61" s="388"/>
      <c r="AW61" s="388"/>
      <c r="AX61" s="388"/>
      <c r="AY61" s="388"/>
      <c r="AZ61" s="388"/>
      <c r="BA61" s="388"/>
      <c r="BB61" s="388"/>
      <c r="BC61" s="388"/>
      <c r="BD61" s="388"/>
      <c r="BE61" s="389"/>
      <c r="BF61" s="389"/>
      <c r="BG61" s="388"/>
      <c r="BH61" s="388"/>
      <c r="BI61" s="388"/>
      <c r="BJ61" s="388"/>
      <c r="BK61" s="388"/>
      <c r="BL61" s="388"/>
      <c r="BM61" s="388"/>
      <c r="BN61" s="388"/>
      <c r="BO61" s="388"/>
      <c r="BP61" s="388"/>
      <c r="BQ61" s="389"/>
      <c r="BR61" s="389"/>
      <c r="BS61" s="388"/>
      <c r="BT61" s="388"/>
      <c r="BU61" s="388"/>
      <c r="BV61" s="388"/>
      <c r="BW61" s="388"/>
      <c r="BX61" s="388"/>
      <c r="BY61" s="388"/>
      <c r="BZ61" s="388"/>
      <c r="CA61" s="388"/>
      <c r="CB61" s="388"/>
      <c r="CC61" s="389"/>
      <c r="CD61" s="389"/>
      <c r="CE61" s="388"/>
      <c r="CF61" s="388"/>
      <c r="CG61" s="388"/>
      <c r="CH61" s="388"/>
      <c r="CI61" s="388"/>
      <c r="CJ61" s="388"/>
      <c r="CK61" s="388"/>
      <c r="CL61" s="388"/>
      <c r="CM61" s="388"/>
      <c r="CN61" s="388"/>
      <c r="CO61" s="389"/>
      <c r="CP61" s="389"/>
      <c r="CQ61" s="388"/>
      <c r="CR61" s="388"/>
      <c r="CS61" s="388"/>
      <c r="CT61" s="388"/>
      <c r="CU61" s="388"/>
      <c r="CV61" s="388"/>
      <c r="CW61" s="388"/>
      <c r="CX61" s="388"/>
      <c r="CY61" s="388"/>
      <c r="CZ61" s="388"/>
      <c r="DA61" s="389"/>
      <c r="DB61" s="389"/>
      <c r="DC61" s="389"/>
      <c r="DD61" s="390"/>
      <c r="DE61" s="384"/>
    </row>
    <row r="62" spans="1:109" x14ac:dyDescent="0.15">
      <c r="B62" s="377"/>
      <c r="C62" s="377"/>
      <c r="D62" s="377"/>
      <c r="E62" s="377"/>
      <c r="F62" s="377"/>
      <c r="G62" s="377"/>
      <c r="H62" s="377"/>
      <c r="I62" s="377"/>
      <c r="J62" s="377"/>
      <c r="K62" s="377"/>
      <c r="L62" s="377"/>
      <c r="M62" s="377"/>
      <c r="N62" s="377"/>
      <c r="O62" s="377"/>
      <c r="P62" s="377"/>
      <c r="Q62" s="377"/>
      <c r="R62" s="377"/>
      <c r="S62" s="377"/>
      <c r="T62" s="377"/>
      <c r="U62" s="377"/>
      <c r="V62" s="377"/>
      <c r="W62" s="377"/>
      <c r="X62" s="377"/>
      <c r="Y62" s="377"/>
      <c r="Z62" s="377"/>
      <c r="AA62" s="377"/>
      <c r="AB62" s="377"/>
      <c r="AC62" s="377"/>
      <c r="AD62" s="377"/>
      <c r="AE62" s="377"/>
      <c r="AF62" s="377"/>
      <c r="AG62" s="377"/>
      <c r="AH62" s="377"/>
      <c r="AI62" s="377"/>
      <c r="AJ62" s="377"/>
      <c r="AK62" s="377"/>
      <c r="AL62" s="377"/>
      <c r="AM62" s="377"/>
      <c r="AN62" s="377"/>
      <c r="AO62" s="377"/>
      <c r="AP62" s="377"/>
      <c r="AQ62" s="377"/>
      <c r="AR62" s="377"/>
      <c r="AS62" s="377"/>
      <c r="AT62" s="377"/>
      <c r="AU62" s="377"/>
      <c r="AV62" s="377"/>
      <c r="AW62" s="377"/>
      <c r="AX62" s="377"/>
      <c r="AY62" s="377"/>
      <c r="AZ62" s="377"/>
      <c r="BA62" s="377"/>
      <c r="BB62" s="377"/>
      <c r="BC62" s="377"/>
      <c r="BD62" s="377"/>
      <c r="BE62" s="377"/>
      <c r="BF62" s="377"/>
      <c r="BG62" s="377"/>
      <c r="BH62" s="377"/>
      <c r="BI62" s="377"/>
      <c r="BJ62" s="377"/>
      <c r="BK62" s="377"/>
      <c r="BL62" s="377"/>
      <c r="BM62" s="377"/>
      <c r="BN62" s="377"/>
      <c r="BO62" s="377"/>
      <c r="BP62" s="377"/>
      <c r="BQ62" s="377"/>
      <c r="BR62" s="377"/>
      <c r="BS62" s="377"/>
      <c r="BT62" s="377"/>
      <c r="BU62" s="377"/>
      <c r="BV62" s="377"/>
      <c r="BW62" s="377"/>
      <c r="BX62" s="377"/>
      <c r="BY62" s="377"/>
      <c r="BZ62" s="377"/>
      <c r="CA62" s="377"/>
      <c r="CB62" s="377"/>
      <c r="CC62" s="377"/>
      <c r="CD62" s="377"/>
      <c r="CE62" s="377"/>
      <c r="CF62" s="377"/>
      <c r="CG62" s="377"/>
      <c r="CH62" s="377"/>
      <c r="CI62" s="377"/>
      <c r="CJ62" s="377"/>
      <c r="CK62" s="377"/>
      <c r="CL62" s="377"/>
      <c r="CM62" s="377"/>
      <c r="CN62" s="377"/>
      <c r="CO62" s="377"/>
      <c r="CP62" s="377"/>
      <c r="CQ62" s="377"/>
      <c r="CR62" s="377"/>
      <c r="CS62" s="377"/>
      <c r="CT62" s="377"/>
      <c r="CU62" s="377"/>
      <c r="CV62" s="377"/>
      <c r="CW62" s="377"/>
      <c r="CX62" s="377"/>
      <c r="CY62" s="377"/>
      <c r="CZ62" s="377"/>
      <c r="DA62" s="377"/>
      <c r="DB62" s="377"/>
      <c r="DC62" s="377"/>
      <c r="DD62" s="377"/>
      <c r="DE62" s="366"/>
    </row>
    <row r="63" spans="1:109" ht="17.25" x14ac:dyDescent="0.15">
      <c r="B63" s="391" t="s">
        <v>598</v>
      </c>
    </row>
    <row r="64" spans="1:109" x14ac:dyDescent="0.15">
      <c r="B64" s="372"/>
      <c r="G64" s="379"/>
      <c r="I64" s="392"/>
      <c r="J64" s="392"/>
      <c r="K64" s="392"/>
      <c r="L64" s="392"/>
      <c r="M64" s="392"/>
      <c r="N64" s="393"/>
      <c r="AM64" s="379"/>
      <c r="AN64" s="379" t="s">
        <v>592</v>
      </c>
      <c r="AP64" s="380"/>
      <c r="AQ64" s="380"/>
      <c r="AR64" s="380"/>
      <c r="AY64" s="379"/>
      <c r="BA64" s="380"/>
      <c r="BB64" s="380"/>
      <c r="BC64" s="380"/>
      <c r="BK64" s="379"/>
      <c r="BM64" s="380"/>
      <c r="BN64" s="380"/>
      <c r="BO64" s="380"/>
      <c r="BW64" s="379"/>
      <c r="BY64" s="380"/>
      <c r="BZ64" s="380"/>
      <c r="CA64" s="380"/>
      <c r="CI64" s="379"/>
      <c r="CK64" s="380"/>
      <c r="CL64" s="380"/>
      <c r="CM64" s="380"/>
      <c r="CU64" s="379"/>
      <c r="CW64" s="380"/>
      <c r="CX64" s="380"/>
      <c r="CY64" s="380"/>
    </row>
    <row r="65" spans="2:107" x14ac:dyDescent="0.15">
      <c r="B65" s="372"/>
      <c r="AN65" s="1261" t="s">
        <v>601</v>
      </c>
      <c r="AO65" s="1262"/>
      <c r="AP65" s="1262"/>
      <c r="AQ65" s="1262"/>
      <c r="AR65" s="1262"/>
      <c r="AS65" s="1262"/>
      <c r="AT65" s="1262"/>
      <c r="AU65" s="1262"/>
      <c r="AV65" s="1262"/>
      <c r="AW65" s="1262"/>
      <c r="AX65" s="1262"/>
      <c r="AY65" s="1262"/>
      <c r="AZ65" s="1262"/>
      <c r="BA65" s="1262"/>
      <c r="BB65" s="1262"/>
      <c r="BC65" s="1262"/>
      <c r="BD65" s="1262"/>
      <c r="BE65" s="1262"/>
      <c r="BF65" s="1262"/>
      <c r="BG65" s="1262"/>
      <c r="BH65" s="1262"/>
      <c r="BI65" s="1262"/>
      <c r="BJ65" s="1262"/>
      <c r="BK65" s="1262"/>
      <c r="BL65" s="1262"/>
      <c r="BM65" s="1262"/>
      <c r="BN65" s="1262"/>
      <c r="BO65" s="1262"/>
      <c r="BP65" s="1262"/>
      <c r="BQ65" s="1262"/>
      <c r="BR65" s="1262"/>
      <c r="BS65" s="1262"/>
      <c r="BT65" s="1262"/>
      <c r="BU65" s="1262"/>
      <c r="BV65" s="1262"/>
      <c r="BW65" s="1262"/>
      <c r="BX65" s="1262"/>
      <c r="BY65" s="1262"/>
      <c r="BZ65" s="1262"/>
      <c r="CA65" s="1262"/>
      <c r="CB65" s="1262"/>
      <c r="CC65" s="1262"/>
      <c r="CD65" s="1262"/>
      <c r="CE65" s="1262"/>
      <c r="CF65" s="1262"/>
      <c r="CG65" s="1262"/>
      <c r="CH65" s="1262"/>
      <c r="CI65" s="1262"/>
      <c r="CJ65" s="1262"/>
      <c r="CK65" s="1262"/>
      <c r="CL65" s="1262"/>
      <c r="CM65" s="1262"/>
      <c r="CN65" s="1262"/>
      <c r="CO65" s="1262"/>
      <c r="CP65" s="1262"/>
      <c r="CQ65" s="1262"/>
      <c r="CR65" s="1262"/>
      <c r="CS65" s="1262"/>
      <c r="CT65" s="1262"/>
      <c r="CU65" s="1262"/>
      <c r="CV65" s="1262"/>
      <c r="CW65" s="1262"/>
      <c r="CX65" s="1262"/>
      <c r="CY65" s="1262"/>
      <c r="CZ65" s="1262"/>
      <c r="DA65" s="1262"/>
      <c r="DB65" s="1262"/>
      <c r="DC65" s="1263"/>
    </row>
    <row r="66" spans="2:107" x14ac:dyDescent="0.15">
      <c r="B66" s="372"/>
      <c r="AN66" s="1264"/>
      <c r="AO66" s="1265"/>
      <c r="AP66" s="1265"/>
      <c r="AQ66" s="1265"/>
      <c r="AR66" s="1265"/>
      <c r="AS66" s="1265"/>
      <c r="AT66" s="1265"/>
      <c r="AU66" s="1265"/>
      <c r="AV66" s="1265"/>
      <c r="AW66" s="1265"/>
      <c r="AX66" s="1265"/>
      <c r="AY66" s="1265"/>
      <c r="AZ66" s="1265"/>
      <c r="BA66" s="1265"/>
      <c r="BB66" s="1265"/>
      <c r="BC66" s="1265"/>
      <c r="BD66" s="1265"/>
      <c r="BE66" s="1265"/>
      <c r="BF66" s="1265"/>
      <c r="BG66" s="1265"/>
      <c r="BH66" s="1265"/>
      <c r="BI66" s="1265"/>
      <c r="BJ66" s="1265"/>
      <c r="BK66" s="1265"/>
      <c r="BL66" s="1265"/>
      <c r="BM66" s="1265"/>
      <c r="BN66" s="1265"/>
      <c r="BO66" s="1265"/>
      <c r="BP66" s="1265"/>
      <c r="BQ66" s="1265"/>
      <c r="BR66" s="1265"/>
      <c r="BS66" s="1265"/>
      <c r="BT66" s="1265"/>
      <c r="BU66" s="1265"/>
      <c r="BV66" s="1265"/>
      <c r="BW66" s="1265"/>
      <c r="BX66" s="1265"/>
      <c r="BY66" s="1265"/>
      <c r="BZ66" s="1265"/>
      <c r="CA66" s="1265"/>
      <c r="CB66" s="1265"/>
      <c r="CC66" s="1265"/>
      <c r="CD66" s="1265"/>
      <c r="CE66" s="1265"/>
      <c r="CF66" s="1265"/>
      <c r="CG66" s="1265"/>
      <c r="CH66" s="1265"/>
      <c r="CI66" s="1265"/>
      <c r="CJ66" s="1265"/>
      <c r="CK66" s="1265"/>
      <c r="CL66" s="1265"/>
      <c r="CM66" s="1265"/>
      <c r="CN66" s="1265"/>
      <c r="CO66" s="1265"/>
      <c r="CP66" s="1265"/>
      <c r="CQ66" s="1265"/>
      <c r="CR66" s="1265"/>
      <c r="CS66" s="1265"/>
      <c r="CT66" s="1265"/>
      <c r="CU66" s="1265"/>
      <c r="CV66" s="1265"/>
      <c r="CW66" s="1265"/>
      <c r="CX66" s="1265"/>
      <c r="CY66" s="1265"/>
      <c r="CZ66" s="1265"/>
      <c r="DA66" s="1265"/>
      <c r="DB66" s="1265"/>
      <c r="DC66" s="1266"/>
    </row>
    <row r="67" spans="2:107" x14ac:dyDescent="0.15">
      <c r="B67" s="372"/>
      <c r="AN67" s="1264"/>
      <c r="AO67" s="1265"/>
      <c r="AP67" s="1265"/>
      <c r="AQ67" s="1265"/>
      <c r="AR67" s="1265"/>
      <c r="AS67" s="1265"/>
      <c r="AT67" s="1265"/>
      <c r="AU67" s="1265"/>
      <c r="AV67" s="1265"/>
      <c r="AW67" s="1265"/>
      <c r="AX67" s="1265"/>
      <c r="AY67" s="1265"/>
      <c r="AZ67" s="1265"/>
      <c r="BA67" s="1265"/>
      <c r="BB67" s="1265"/>
      <c r="BC67" s="1265"/>
      <c r="BD67" s="1265"/>
      <c r="BE67" s="1265"/>
      <c r="BF67" s="1265"/>
      <c r="BG67" s="1265"/>
      <c r="BH67" s="1265"/>
      <c r="BI67" s="1265"/>
      <c r="BJ67" s="1265"/>
      <c r="BK67" s="1265"/>
      <c r="BL67" s="1265"/>
      <c r="BM67" s="1265"/>
      <c r="BN67" s="1265"/>
      <c r="BO67" s="1265"/>
      <c r="BP67" s="1265"/>
      <c r="BQ67" s="1265"/>
      <c r="BR67" s="1265"/>
      <c r="BS67" s="1265"/>
      <c r="BT67" s="1265"/>
      <c r="BU67" s="1265"/>
      <c r="BV67" s="1265"/>
      <c r="BW67" s="1265"/>
      <c r="BX67" s="1265"/>
      <c r="BY67" s="1265"/>
      <c r="BZ67" s="1265"/>
      <c r="CA67" s="1265"/>
      <c r="CB67" s="1265"/>
      <c r="CC67" s="1265"/>
      <c r="CD67" s="1265"/>
      <c r="CE67" s="1265"/>
      <c r="CF67" s="1265"/>
      <c r="CG67" s="1265"/>
      <c r="CH67" s="1265"/>
      <c r="CI67" s="1265"/>
      <c r="CJ67" s="1265"/>
      <c r="CK67" s="1265"/>
      <c r="CL67" s="1265"/>
      <c r="CM67" s="1265"/>
      <c r="CN67" s="1265"/>
      <c r="CO67" s="1265"/>
      <c r="CP67" s="1265"/>
      <c r="CQ67" s="1265"/>
      <c r="CR67" s="1265"/>
      <c r="CS67" s="1265"/>
      <c r="CT67" s="1265"/>
      <c r="CU67" s="1265"/>
      <c r="CV67" s="1265"/>
      <c r="CW67" s="1265"/>
      <c r="CX67" s="1265"/>
      <c r="CY67" s="1265"/>
      <c r="CZ67" s="1265"/>
      <c r="DA67" s="1265"/>
      <c r="DB67" s="1265"/>
      <c r="DC67" s="1266"/>
    </row>
    <row r="68" spans="2:107" x14ac:dyDescent="0.15">
      <c r="B68" s="372"/>
      <c r="AN68" s="1264"/>
      <c r="AO68" s="1265"/>
      <c r="AP68" s="1265"/>
      <c r="AQ68" s="1265"/>
      <c r="AR68" s="1265"/>
      <c r="AS68" s="1265"/>
      <c r="AT68" s="1265"/>
      <c r="AU68" s="1265"/>
      <c r="AV68" s="1265"/>
      <c r="AW68" s="1265"/>
      <c r="AX68" s="1265"/>
      <c r="AY68" s="1265"/>
      <c r="AZ68" s="1265"/>
      <c r="BA68" s="1265"/>
      <c r="BB68" s="1265"/>
      <c r="BC68" s="1265"/>
      <c r="BD68" s="1265"/>
      <c r="BE68" s="1265"/>
      <c r="BF68" s="1265"/>
      <c r="BG68" s="1265"/>
      <c r="BH68" s="1265"/>
      <c r="BI68" s="1265"/>
      <c r="BJ68" s="1265"/>
      <c r="BK68" s="1265"/>
      <c r="BL68" s="1265"/>
      <c r="BM68" s="1265"/>
      <c r="BN68" s="1265"/>
      <c r="BO68" s="1265"/>
      <c r="BP68" s="1265"/>
      <c r="BQ68" s="1265"/>
      <c r="BR68" s="1265"/>
      <c r="BS68" s="1265"/>
      <c r="BT68" s="1265"/>
      <c r="BU68" s="1265"/>
      <c r="BV68" s="1265"/>
      <c r="BW68" s="1265"/>
      <c r="BX68" s="1265"/>
      <c r="BY68" s="1265"/>
      <c r="BZ68" s="1265"/>
      <c r="CA68" s="1265"/>
      <c r="CB68" s="1265"/>
      <c r="CC68" s="1265"/>
      <c r="CD68" s="1265"/>
      <c r="CE68" s="1265"/>
      <c r="CF68" s="1265"/>
      <c r="CG68" s="1265"/>
      <c r="CH68" s="1265"/>
      <c r="CI68" s="1265"/>
      <c r="CJ68" s="1265"/>
      <c r="CK68" s="1265"/>
      <c r="CL68" s="1265"/>
      <c r="CM68" s="1265"/>
      <c r="CN68" s="1265"/>
      <c r="CO68" s="1265"/>
      <c r="CP68" s="1265"/>
      <c r="CQ68" s="1265"/>
      <c r="CR68" s="1265"/>
      <c r="CS68" s="1265"/>
      <c r="CT68" s="1265"/>
      <c r="CU68" s="1265"/>
      <c r="CV68" s="1265"/>
      <c r="CW68" s="1265"/>
      <c r="CX68" s="1265"/>
      <c r="CY68" s="1265"/>
      <c r="CZ68" s="1265"/>
      <c r="DA68" s="1265"/>
      <c r="DB68" s="1265"/>
      <c r="DC68" s="1266"/>
    </row>
    <row r="69" spans="2:107" x14ac:dyDescent="0.15">
      <c r="B69" s="372"/>
      <c r="AN69" s="1267"/>
      <c r="AO69" s="1268"/>
      <c r="AP69" s="1268"/>
      <c r="AQ69" s="1268"/>
      <c r="AR69" s="1268"/>
      <c r="AS69" s="1268"/>
      <c r="AT69" s="1268"/>
      <c r="AU69" s="1268"/>
      <c r="AV69" s="1268"/>
      <c r="AW69" s="1268"/>
      <c r="AX69" s="1268"/>
      <c r="AY69" s="1268"/>
      <c r="AZ69" s="1268"/>
      <c r="BA69" s="1268"/>
      <c r="BB69" s="1268"/>
      <c r="BC69" s="1268"/>
      <c r="BD69" s="1268"/>
      <c r="BE69" s="1268"/>
      <c r="BF69" s="1268"/>
      <c r="BG69" s="1268"/>
      <c r="BH69" s="1268"/>
      <c r="BI69" s="1268"/>
      <c r="BJ69" s="1268"/>
      <c r="BK69" s="1268"/>
      <c r="BL69" s="1268"/>
      <c r="BM69" s="1268"/>
      <c r="BN69" s="1268"/>
      <c r="BO69" s="1268"/>
      <c r="BP69" s="1268"/>
      <c r="BQ69" s="1268"/>
      <c r="BR69" s="1268"/>
      <c r="BS69" s="1268"/>
      <c r="BT69" s="1268"/>
      <c r="BU69" s="1268"/>
      <c r="BV69" s="1268"/>
      <c r="BW69" s="1268"/>
      <c r="BX69" s="1268"/>
      <c r="BY69" s="1268"/>
      <c r="BZ69" s="1268"/>
      <c r="CA69" s="1268"/>
      <c r="CB69" s="1268"/>
      <c r="CC69" s="1268"/>
      <c r="CD69" s="1268"/>
      <c r="CE69" s="1268"/>
      <c r="CF69" s="1268"/>
      <c r="CG69" s="1268"/>
      <c r="CH69" s="1268"/>
      <c r="CI69" s="1268"/>
      <c r="CJ69" s="1268"/>
      <c r="CK69" s="1268"/>
      <c r="CL69" s="1268"/>
      <c r="CM69" s="1268"/>
      <c r="CN69" s="1268"/>
      <c r="CO69" s="1268"/>
      <c r="CP69" s="1268"/>
      <c r="CQ69" s="1268"/>
      <c r="CR69" s="1268"/>
      <c r="CS69" s="1268"/>
      <c r="CT69" s="1268"/>
      <c r="CU69" s="1268"/>
      <c r="CV69" s="1268"/>
      <c r="CW69" s="1268"/>
      <c r="CX69" s="1268"/>
      <c r="CY69" s="1268"/>
      <c r="CZ69" s="1268"/>
      <c r="DA69" s="1268"/>
      <c r="DB69" s="1268"/>
      <c r="DC69" s="1269"/>
    </row>
    <row r="70" spans="2:107" x14ac:dyDescent="0.15">
      <c r="B70" s="372"/>
      <c r="H70" s="394"/>
      <c r="I70" s="394"/>
      <c r="J70" s="395"/>
      <c r="K70" s="395"/>
      <c r="L70" s="396"/>
      <c r="M70" s="395"/>
      <c r="N70" s="396"/>
      <c r="AN70" s="381"/>
      <c r="AO70" s="381"/>
      <c r="AP70" s="381"/>
      <c r="AZ70" s="381"/>
      <c r="BA70" s="381"/>
      <c r="BB70" s="381"/>
      <c r="BL70" s="381"/>
      <c r="BM70" s="381"/>
      <c r="BN70" s="381"/>
      <c r="BX70" s="381"/>
      <c r="BY70" s="381"/>
      <c r="BZ70" s="381"/>
      <c r="CJ70" s="381"/>
      <c r="CK70" s="381"/>
      <c r="CL70" s="381"/>
      <c r="CV70" s="381"/>
      <c r="CW70" s="381"/>
      <c r="CX70" s="381"/>
    </row>
    <row r="71" spans="2:107" x14ac:dyDescent="0.15">
      <c r="B71" s="372"/>
      <c r="G71" s="397"/>
      <c r="I71" s="398"/>
      <c r="J71" s="395"/>
      <c r="K71" s="395"/>
      <c r="L71" s="396"/>
      <c r="M71" s="395"/>
      <c r="N71" s="396"/>
      <c r="AM71" s="397"/>
      <c r="AN71" s="366" t="s">
        <v>593</v>
      </c>
    </row>
    <row r="72" spans="2:107" x14ac:dyDescent="0.15">
      <c r="B72" s="372"/>
      <c r="G72" s="1253"/>
      <c r="H72" s="1253"/>
      <c r="I72" s="1253"/>
      <c r="J72" s="1253"/>
      <c r="K72" s="382"/>
      <c r="L72" s="382"/>
      <c r="M72" s="383"/>
      <c r="N72" s="383"/>
      <c r="AN72" s="1271"/>
      <c r="AO72" s="1272"/>
      <c r="AP72" s="1272"/>
      <c r="AQ72" s="1272"/>
      <c r="AR72" s="1272"/>
      <c r="AS72" s="1272"/>
      <c r="AT72" s="1272"/>
      <c r="AU72" s="1272"/>
      <c r="AV72" s="1272"/>
      <c r="AW72" s="1272"/>
      <c r="AX72" s="1272"/>
      <c r="AY72" s="1272"/>
      <c r="AZ72" s="1272"/>
      <c r="BA72" s="1272"/>
      <c r="BB72" s="1272"/>
      <c r="BC72" s="1272"/>
      <c r="BD72" s="1272"/>
      <c r="BE72" s="1272"/>
      <c r="BF72" s="1272"/>
      <c r="BG72" s="1272"/>
      <c r="BH72" s="1272"/>
      <c r="BI72" s="1272"/>
      <c r="BJ72" s="1272"/>
      <c r="BK72" s="1272"/>
      <c r="BL72" s="1272"/>
      <c r="BM72" s="1272"/>
      <c r="BN72" s="1272"/>
      <c r="BO72" s="1273"/>
      <c r="BP72" s="1259" t="s">
        <v>555</v>
      </c>
      <c r="BQ72" s="1259"/>
      <c r="BR72" s="1259"/>
      <c r="BS72" s="1259"/>
      <c r="BT72" s="1259"/>
      <c r="BU72" s="1259"/>
      <c r="BV72" s="1259"/>
      <c r="BW72" s="1259"/>
      <c r="BX72" s="1259" t="s">
        <v>556</v>
      </c>
      <c r="BY72" s="1259"/>
      <c r="BZ72" s="1259"/>
      <c r="CA72" s="1259"/>
      <c r="CB72" s="1259"/>
      <c r="CC72" s="1259"/>
      <c r="CD72" s="1259"/>
      <c r="CE72" s="1259"/>
      <c r="CF72" s="1259" t="s">
        <v>557</v>
      </c>
      <c r="CG72" s="1259"/>
      <c r="CH72" s="1259"/>
      <c r="CI72" s="1259"/>
      <c r="CJ72" s="1259"/>
      <c r="CK72" s="1259"/>
      <c r="CL72" s="1259"/>
      <c r="CM72" s="1259"/>
      <c r="CN72" s="1259" t="s">
        <v>558</v>
      </c>
      <c r="CO72" s="1259"/>
      <c r="CP72" s="1259"/>
      <c r="CQ72" s="1259"/>
      <c r="CR72" s="1259"/>
      <c r="CS72" s="1259"/>
      <c r="CT72" s="1259"/>
      <c r="CU72" s="1259"/>
      <c r="CV72" s="1259" t="s">
        <v>559</v>
      </c>
      <c r="CW72" s="1259"/>
      <c r="CX72" s="1259"/>
      <c r="CY72" s="1259"/>
      <c r="CZ72" s="1259"/>
      <c r="DA72" s="1259"/>
      <c r="DB72" s="1259"/>
      <c r="DC72" s="1259"/>
    </row>
    <row r="73" spans="2:107" x14ac:dyDescent="0.15">
      <c r="B73" s="372"/>
      <c r="G73" s="1270"/>
      <c r="H73" s="1270"/>
      <c r="I73" s="1270"/>
      <c r="J73" s="1270"/>
      <c r="K73" s="1254"/>
      <c r="L73" s="1254"/>
      <c r="M73" s="1254"/>
      <c r="N73" s="1254"/>
      <c r="AM73" s="381"/>
      <c r="AN73" s="1258" t="s">
        <v>594</v>
      </c>
      <c r="AO73" s="1258"/>
      <c r="AP73" s="1258"/>
      <c r="AQ73" s="1258"/>
      <c r="AR73" s="1258"/>
      <c r="AS73" s="1258"/>
      <c r="AT73" s="1258"/>
      <c r="AU73" s="1258"/>
      <c r="AV73" s="1258"/>
      <c r="AW73" s="1258"/>
      <c r="AX73" s="1258"/>
      <c r="AY73" s="1258"/>
      <c r="AZ73" s="1258"/>
      <c r="BA73" s="1258"/>
      <c r="BB73" s="1258" t="s">
        <v>595</v>
      </c>
      <c r="BC73" s="1258"/>
      <c r="BD73" s="1258"/>
      <c r="BE73" s="1258"/>
      <c r="BF73" s="1258"/>
      <c r="BG73" s="1258"/>
      <c r="BH73" s="1258"/>
      <c r="BI73" s="1258"/>
      <c r="BJ73" s="1258"/>
      <c r="BK73" s="1258"/>
      <c r="BL73" s="1258"/>
      <c r="BM73" s="1258"/>
      <c r="BN73" s="1258"/>
      <c r="BO73" s="1258"/>
      <c r="BP73" s="1255"/>
      <c r="BQ73" s="1255"/>
      <c r="BR73" s="1255"/>
      <c r="BS73" s="1255"/>
      <c r="BT73" s="1255"/>
      <c r="BU73" s="1255"/>
      <c r="BV73" s="1255"/>
      <c r="BW73" s="1255"/>
      <c r="BX73" s="1255"/>
      <c r="BY73" s="1255"/>
      <c r="BZ73" s="1255"/>
      <c r="CA73" s="1255"/>
      <c r="CB73" s="1255"/>
      <c r="CC73" s="1255"/>
      <c r="CD73" s="1255"/>
      <c r="CE73" s="1255"/>
      <c r="CF73" s="1255"/>
      <c r="CG73" s="1255"/>
      <c r="CH73" s="1255"/>
      <c r="CI73" s="1255"/>
      <c r="CJ73" s="1255"/>
      <c r="CK73" s="1255"/>
      <c r="CL73" s="1255"/>
      <c r="CM73" s="1255"/>
      <c r="CN73" s="1255"/>
      <c r="CO73" s="1255"/>
      <c r="CP73" s="1255"/>
      <c r="CQ73" s="1255"/>
      <c r="CR73" s="1255"/>
      <c r="CS73" s="1255"/>
      <c r="CT73" s="1255"/>
      <c r="CU73" s="1255"/>
      <c r="CV73" s="1255"/>
      <c r="CW73" s="1255"/>
      <c r="CX73" s="1255"/>
      <c r="CY73" s="1255"/>
      <c r="CZ73" s="1255"/>
      <c r="DA73" s="1255"/>
      <c r="DB73" s="1255"/>
      <c r="DC73" s="1255"/>
    </row>
    <row r="74" spans="2:107" x14ac:dyDescent="0.15">
      <c r="B74" s="372"/>
      <c r="G74" s="1270"/>
      <c r="H74" s="1270"/>
      <c r="I74" s="1270"/>
      <c r="J74" s="1270"/>
      <c r="K74" s="1254"/>
      <c r="L74" s="1254"/>
      <c r="M74" s="1254"/>
      <c r="N74" s="1254"/>
      <c r="AM74" s="381"/>
      <c r="AN74" s="1258"/>
      <c r="AO74" s="1258"/>
      <c r="AP74" s="1258"/>
      <c r="AQ74" s="1258"/>
      <c r="AR74" s="1258"/>
      <c r="AS74" s="1258"/>
      <c r="AT74" s="1258"/>
      <c r="AU74" s="1258"/>
      <c r="AV74" s="1258"/>
      <c r="AW74" s="1258"/>
      <c r="AX74" s="1258"/>
      <c r="AY74" s="1258"/>
      <c r="AZ74" s="1258"/>
      <c r="BA74" s="1258"/>
      <c r="BB74" s="1258"/>
      <c r="BC74" s="1258"/>
      <c r="BD74" s="1258"/>
      <c r="BE74" s="1258"/>
      <c r="BF74" s="1258"/>
      <c r="BG74" s="1258"/>
      <c r="BH74" s="1258"/>
      <c r="BI74" s="1258"/>
      <c r="BJ74" s="1258"/>
      <c r="BK74" s="1258"/>
      <c r="BL74" s="1258"/>
      <c r="BM74" s="1258"/>
      <c r="BN74" s="1258"/>
      <c r="BO74" s="1258"/>
      <c r="BP74" s="1255"/>
      <c r="BQ74" s="1255"/>
      <c r="BR74" s="1255"/>
      <c r="BS74" s="1255"/>
      <c r="BT74" s="1255"/>
      <c r="BU74" s="1255"/>
      <c r="BV74" s="1255"/>
      <c r="BW74" s="1255"/>
      <c r="BX74" s="1255"/>
      <c r="BY74" s="1255"/>
      <c r="BZ74" s="1255"/>
      <c r="CA74" s="1255"/>
      <c r="CB74" s="1255"/>
      <c r="CC74" s="1255"/>
      <c r="CD74" s="1255"/>
      <c r="CE74" s="1255"/>
      <c r="CF74" s="1255"/>
      <c r="CG74" s="1255"/>
      <c r="CH74" s="1255"/>
      <c r="CI74" s="1255"/>
      <c r="CJ74" s="1255"/>
      <c r="CK74" s="1255"/>
      <c r="CL74" s="1255"/>
      <c r="CM74" s="1255"/>
      <c r="CN74" s="1255"/>
      <c r="CO74" s="1255"/>
      <c r="CP74" s="1255"/>
      <c r="CQ74" s="1255"/>
      <c r="CR74" s="1255"/>
      <c r="CS74" s="1255"/>
      <c r="CT74" s="1255"/>
      <c r="CU74" s="1255"/>
      <c r="CV74" s="1255"/>
      <c r="CW74" s="1255"/>
      <c r="CX74" s="1255"/>
      <c r="CY74" s="1255"/>
      <c r="CZ74" s="1255"/>
      <c r="DA74" s="1255"/>
      <c r="DB74" s="1255"/>
      <c r="DC74" s="1255"/>
    </row>
    <row r="75" spans="2:107" x14ac:dyDescent="0.15">
      <c r="B75" s="372"/>
      <c r="G75" s="1270"/>
      <c r="H75" s="1270"/>
      <c r="I75" s="1253"/>
      <c r="J75" s="1253"/>
      <c r="K75" s="1260"/>
      <c r="L75" s="1260"/>
      <c r="M75" s="1260"/>
      <c r="N75" s="1260"/>
      <c r="AM75" s="381"/>
      <c r="AN75" s="1258"/>
      <c r="AO75" s="1258"/>
      <c r="AP75" s="1258"/>
      <c r="AQ75" s="1258"/>
      <c r="AR75" s="1258"/>
      <c r="AS75" s="1258"/>
      <c r="AT75" s="1258"/>
      <c r="AU75" s="1258"/>
      <c r="AV75" s="1258"/>
      <c r="AW75" s="1258"/>
      <c r="AX75" s="1258"/>
      <c r="AY75" s="1258"/>
      <c r="AZ75" s="1258"/>
      <c r="BA75" s="1258"/>
      <c r="BB75" s="1258" t="s">
        <v>599</v>
      </c>
      <c r="BC75" s="1258"/>
      <c r="BD75" s="1258"/>
      <c r="BE75" s="1258"/>
      <c r="BF75" s="1258"/>
      <c r="BG75" s="1258"/>
      <c r="BH75" s="1258"/>
      <c r="BI75" s="1258"/>
      <c r="BJ75" s="1258"/>
      <c r="BK75" s="1258"/>
      <c r="BL75" s="1258"/>
      <c r="BM75" s="1258"/>
      <c r="BN75" s="1258"/>
      <c r="BO75" s="1258"/>
      <c r="BP75" s="1255">
        <v>8.1999999999999993</v>
      </c>
      <c r="BQ75" s="1255"/>
      <c r="BR75" s="1255"/>
      <c r="BS75" s="1255"/>
      <c r="BT75" s="1255"/>
      <c r="BU75" s="1255"/>
      <c r="BV75" s="1255"/>
      <c r="BW75" s="1255"/>
      <c r="BX75" s="1255">
        <v>9.1</v>
      </c>
      <c r="BY75" s="1255"/>
      <c r="BZ75" s="1255"/>
      <c r="CA75" s="1255"/>
      <c r="CB75" s="1255"/>
      <c r="CC75" s="1255"/>
      <c r="CD75" s="1255"/>
      <c r="CE75" s="1255"/>
      <c r="CF75" s="1255">
        <v>8.4</v>
      </c>
      <c r="CG75" s="1255"/>
      <c r="CH75" s="1255"/>
      <c r="CI75" s="1255"/>
      <c r="CJ75" s="1255"/>
      <c r="CK75" s="1255"/>
      <c r="CL75" s="1255"/>
      <c r="CM75" s="1255"/>
      <c r="CN75" s="1255">
        <v>7.2</v>
      </c>
      <c r="CO75" s="1255"/>
      <c r="CP75" s="1255"/>
      <c r="CQ75" s="1255"/>
      <c r="CR75" s="1255"/>
      <c r="CS75" s="1255"/>
      <c r="CT75" s="1255"/>
      <c r="CU75" s="1255"/>
      <c r="CV75" s="1255">
        <v>7.4</v>
      </c>
      <c r="CW75" s="1255"/>
      <c r="CX75" s="1255"/>
      <c r="CY75" s="1255"/>
      <c r="CZ75" s="1255"/>
      <c r="DA75" s="1255"/>
      <c r="DB75" s="1255"/>
      <c r="DC75" s="1255"/>
    </row>
    <row r="76" spans="2:107" x14ac:dyDescent="0.15">
      <c r="B76" s="372"/>
      <c r="G76" s="1270"/>
      <c r="H76" s="1270"/>
      <c r="I76" s="1253"/>
      <c r="J76" s="1253"/>
      <c r="K76" s="1260"/>
      <c r="L76" s="1260"/>
      <c r="M76" s="1260"/>
      <c r="N76" s="1260"/>
      <c r="AM76" s="381"/>
      <c r="AN76" s="1258"/>
      <c r="AO76" s="1258"/>
      <c r="AP76" s="1258"/>
      <c r="AQ76" s="1258"/>
      <c r="AR76" s="1258"/>
      <c r="AS76" s="1258"/>
      <c r="AT76" s="1258"/>
      <c r="AU76" s="1258"/>
      <c r="AV76" s="1258"/>
      <c r="AW76" s="1258"/>
      <c r="AX76" s="1258"/>
      <c r="AY76" s="1258"/>
      <c r="AZ76" s="1258"/>
      <c r="BA76" s="1258"/>
      <c r="BB76" s="1258"/>
      <c r="BC76" s="1258"/>
      <c r="BD76" s="1258"/>
      <c r="BE76" s="1258"/>
      <c r="BF76" s="1258"/>
      <c r="BG76" s="1258"/>
      <c r="BH76" s="1258"/>
      <c r="BI76" s="1258"/>
      <c r="BJ76" s="1258"/>
      <c r="BK76" s="1258"/>
      <c r="BL76" s="1258"/>
      <c r="BM76" s="1258"/>
      <c r="BN76" s="1258"/>
      <c r="BO76" s="1258"/>
      <c r="BP76" s="1255"/>
      <c r="BQ76" s="1255"/>
      <c r="BR76" s="1255"/>
      <c r="BS76" s="1255"/>
      <c r="BT76" s="1255"/>
      <c r="BU76" s="1255"/>
      <c r="BV76" s="1255"/>
      <c r="BW76" s="1255"/>
      <c r="BX76" s="1255"/>
      <c r="BY76" s="1255"/>
      <c r="BZ76" s="1255"/>
      <c r="CA76" s="1255"/>
      <c r="CB76" s="1255"/>
      <c r="CC76" s="1255"/>
      <c r="CD76" s="1255"/>
      <c r="CE76" s="1255"/>
      <c r="CF76" s="1255"/>
      <c r="CG76" s="1255"/>
      <c r="CH76" s="1255"/>
      <c r="CI76" s="1255"/>
      <c r="CJ76" s="1255"/>
      <c r="CK76" s="1255"/>
      <c r="CL76" s="1255"/>
      <c r="CM76" s="1255"/>
      <c r="CN76" s="1255"/>
      <c r="CO76" s="1255"/>
      <c r="CP76" s="1255"/>
      <c r="CQ76" s="1255"/>
      <c r="CR76" s="1255"/>
      <c r="CS76" s="1255"/>
      <c r="CT76" s="1255"/>
      <c r="CU76" s="1255"/>
      <c r="CV76" s="1255"/>
      <c r="CW76" s="1255"/>
      <c r="CX76" s="1255"/>
      <c r="CY76" s="1255"/>
      <c r="CZ76" s="1255"/>
      <c r="DA76" s="1255"/>
      <c r="DB76" s="1255"/>
      <c r="DC76" s="1255"/>
    </row>
    <row r="77" spans="2:107" x14ac:dyDescent="0.15">
      <c r="B77" s="372"/>
      <c r="G77" s="1253"/>
      <c r="H77" s="1253"/>
      <c r="I77" s="1253"/>
      <c r="J77" s="1253"/>
      <c r="K77" s="1254"/>
      <c r="L77" s="1254"/>
      <c r="M77" s="1254"/>
      <c r="N77" s="1254"/>
      <c r="AN77" s="1259" t="s">
        <v>597</v>
      </c>
      <c r="AO77" s="1259"/>
      <c r="AP77" s="1259"/>
      <c r="AQ77" s="1259"/>
      <c r="AR77" s="1259"/>
      <c r="AS77" s="1259"/>
      <c r="AT77" s="1259"/>
      <c r="AU77" s="1259"/>
      <c r="AV77" s="1259"/>
      <c r="AW77" s="1259"/>
      <c r="AX77" s="1259"/>
      <c r="AY77" s="1259"/>
      <c r="AZ77" s="1259"/>
      <c r="BA77" s="1259"/>
      <c r="BB77" s="1258" t="s">
        <v>595</v>
      </c>
      <c r="BC77" s="1258"/>
      <c r="BD77" s="1258"/>
      <c r="BE77" s="1258"/>
      <c r="BF77" s="1258"/>
      <c r="BG77" s="1258"/>
      <c r="BH77" s="1258"/>
      <c r="BI77" s="1258"/>
      <c r="BJ77" s="1258"/>
      <c r="BK77" s="1258"/>
      <c r="BL77" s="1258"/>
      <c r="BM77" s="1258"/>
      <c r="BN77" s="1258"/>
      <c r="BO77" s="1258"/>
      <c r="BP77" s="1255">
        <v>0</v>
      </c>
      <c r="BQ77" s="1255"/>
      <c r="BR77" s="1255"/>
      <c r="BS77" s="1255"/>
      <c r="BT77" s="1255"/>
      <c r="BU77" s="1255"/>
      <c r="BV77" s="1255"/>
      <c r="BW77" s="1255"/>
      <c r="BX77" s="1255">
        <v>0</v>
      </c>
      <c r="BY77" s="1255"/>
      <c r="BZ77" s="1255"/>
      <c r="CA77" s="1255"/>
      <c r="CB77" s="1255"/>
      <c r="CC77" s="1255"/>
      <c r="CD77" s="1255"/>
      <c r="CE77" s="1255"/>
      <c r="CF77" s="1255">
        <v>0</v>
      </c>
      <c r="CG77" s="1255"/>
      <c r="CH77" s="1255"/>
      <c r="CI77" s="1255"/>
      <c r="CJ77" s="1255"/>
      <c r="CK77" s="1255"/>
      <c r="CL77" s="1255"/>
      <c r="CM77" s="1255"/>
      <c r="CN77" s="1255">
        <v>0</v>
      </c>
      <c r="CO77" s="1255"/>
      <c r="CP77" s="1255"/>
      <c r="CQ77" s="1255"/>
      <c r="CR77" s="1255"/>
      <c r="CS77" s="1255"/>
      <c r="CT77" s="1255"/>
      <c r="CU77" s="1255"/>
      <c r="CV77" s="1255">
        <v>0</v>
      </c>
      <c r="CW77" s="1255"/>
      <c r="CX77" s="1255"/>
      <c r="CY77" s="1255"/>
      <c r="CZ77" s="1255"/>
      <c r="DA77" s="1255"/>
      <c r="DB77" s="1255"/>
      <c r="DC77" s="1255"/>
    </row>
    <row r="78" spans="2:107" x14ac:dyDescent="0.15">
      <c r="B78" s="372"/>
      <c r="G78" s="1253"/>
      <c r="H78" s="1253"/>
      <c r="I78" s="1253"/>
      <c r="J78" s="1253"/>
      <c r="K78" s="1254"/>
      <c r="L78" s="1254"/>
      <c r="M78" s="1254"/>
      <c r="N78" s="1254"/>
      <c r="AN78" s="1259"/>
      <c r="AO78" s="1259"/>
      <c r="AP78" s="1259"/>
      <c r="AQ78" s="1259"/>
      <c r="AR78" s="1259"/>
      <c r="AS78" s="1259"/>
      <c r="AT78" s="1259"/>
      <c r="AU78" s="1259"/>
      <c r="AV78" s="1259"/>
      <c r="AW78" s="1259"/>
      <c r="AX78" s="1259"/>
      <c r="AY78" s="1259"/>
      <c r="AZ78" s="1259"/>
      <c r="BA78" s="1259"/>
      <c r="BB78" s="1258"/>
      <c r="BC78" s="1258"/>
      <c r="BD78" s="1258"/>
      <c r="BE78" s="1258"/>
      <c r="BF78" s="1258"/>
      <c r="BG78" s="1258"/>
      <c r="BH78" s="1258"/>
      <c r="BI78" s="1258"/>
      <c r="BJ78" s="1258"/>
      <c r="BK78" s="1258"/>
      <c r="BL78" s="1258"/>
      <c r="BM78" s="1258"/>
      <c r="BN78" s="1258"/>
      <c r="BO78" s="1258"/>
      <c r="BP78" s="1255"/>
      <c r="BQ78" s="1255"/>
      <c r="BR78" s="1255"/>
      <c r="BS78" s="1255"/>
      <c r="BT78" s="1255"/>
      <c r="BU78" s="1255"/>
      <c r="BV78" s="1255"/>
      <c r="BW78" s="1255"/>
      <c r="BX78" s="1255"/>
      <c r="BY78" s="1255"/>
      <c r="BZ78" s="1255"/>
      <c r="CA78" s="1255"/>
      <c r="CB78" s="1255"/>
      <c r="CC78" s="1255"/>
      <c r="CD78" s="1255"/>
      <c r="CE78" s="1255"/>
      <c r="CF78" s="1255"/>
      <c r="CG78" s="1255"/>
      <c r="CH78" s="1255"/>
      <c r="CI78" s="1255"/>
      <c r="CJ78" s="1255"/>
      <c r="CK78" s="1255"/>
      <c r="CL78" s="1255"/>
      <c r="CM78" s="1255"/>
      <c r="CN78" s="1255"/>
      <c r="CO78" s="1255"/>
      <c r="CP78" s="1255"/>
      <c r="CQ78" s="1255"/>
      <c r="CR78" s="1255"/>
      <c r="CS78" s="1255"/>
      <c r="CT78" s="1255"/>
      <c r="CU78" s="1255"/>
      <c r="CV78" s="1255"/>
      <c r="CW78" s="1255"/>
      <c r="CX78" s="1255"/>
      <c r="CY78" s="1255"/>
      <c r="CZ78" s="1255"/>
      <c r="DA78" s="1255"/>
      <c r="DB78" s="1255"/>
      <c r="DC78" s="1255"/>
    </row>
    <row r="79" spans="2:107" x14ac:dyDescent="0.15">
      <c r="B79" s="372"/>
      <c r="G79" s="1253"/>
      <c r="H79" s="1253"/>
      <c r="I79" s="1256"/>
      <c r="J79" s="1256"/>
      <c r="K79" s="1257"/>
      <c r="L79" s="1257"/>
      <c r="M79" s="1257"/>
      <c r="N79" s="1257"/>
      <c r="AN79" s="1259"/>
      <c r="AO79" s="1259"/>
      <c r="AP79" s="1259"/>
      <c r="AQ79" s="1259"/>
      <c r="AR79" s="1259"/>
      <c r="AS79" s="1259"/>
      <c r="AT79" s="1259"/>
      <c r="AU79" s="1259"/>
      <c r="AV79" s="1259"/>
      <c r="AW79" s="1259"/>
      <c r="AX79" s="1259"/>
      <c r="AY79" s="1259"/>
      <c r="AZ79" s="1259"/>
      <c r="BA79" s="1259"/>
      <c r="BB79" s="1258" t="s">
        <v>599</v>
      </c>
      <c r="BC79" s="1258"/>
      <c r="BD79" s="1258"/>
      <c r="BE79" s="1258"/>
      <c r="BF79" s="1258"/>
      <c r="BG79" s="1258"/>
      <c r="BH79" s="1258"/>
      <c r="BI79" s="1258"/>
      <c r="BJ79" s="1258"/>
      <c r="BK79" s="1258"/>
      <c r="BL79" s="1258"/>
      <c r="BM79" s="1258"/>
      <c r="BN79" s="1258"/>
      <c r="BO79" s="1258"/>
      <c r="BP79" s="1255">
        <v>7.1</v>
      </c>
      <c r="BQ79" s="1255"/>
      <c r="BR79" s="1255"/>
      <c r="BS79" s="1255"/>
      <c r="BT79" s="1255"/>
      <c r="BU79" s="1255"/>
      <c r="BV79" s="1255"/>
      <c r="BW79" s="1255"/>
      <c r="BX79" s="1255">
        <v>7.3</v>
      </c>
      <c r="BY79" s="1255"/>
      <c r="BZ79" s="1255"/>
      <c r="CA79" s="1255"/>
      <c r="CB79" s="1255"/>
      <c r="CC79" s="1255"/>
      <c r="CD79" s="1255"/>
      <c r="CE79" s="1255"/>
      <c r="CF79" s="1255">
        <v>7.4</v>
      </c>
      <c r="CG79" s="1255"/>
      <c r="CH79" s="1255"/>
      <c r="CI79" s="1255"/>
      <c r="CJ79" s="1255"/>
      <c r="CK79" s="1255"/>
      <c r="CL79" s="1255"/>
      <c r="CM79" s="1255"/>
      <c r="CN79" s="1255">
        <v>7.5</v>
      </c>
      <c r="CO79" s="1255"/>
      <c r="CP79" s="1255"/>
      <c r="CQ79" s="1255"/>
      <c r="CR79" s="1255"/>
      <c r="CS79" s="1255"/>
      <c r="CT79" s="1255"/>
      <c r="CU79" s="1255"/>
      <c r="CV79" s="1255">
        <v>7.5</v>
      </c>
      <c r="CW79" s="1255"/>
      <c r="CX79" s="1255"/>
      <c r="CY79" s="1255"/>
      <c r="CZ79" s="1255"/>
      <c r="DA79" s="1255"/>
      <c r="DB79" s="1255"/>
      <c r="DC79" s="1255"/>
    </row>
    <row r="80" spans="2:107" x14ac:dyDescent="0.15">
      <c r="B80" s="372"/>
      <c r="G80" s="1253"/>
      <c r="H80" s="1253"/>
      <c r="I80" s="1256"/>
      <c r="J80" s="1256"/>
      <c r="K80" s="1257"/>
      <c r="L80" s="1257"/>
      <c r="M80" s="1257"/>
      <c r="N80" s="1257"/>
      <c r="AN80" s="1259"/>
      <c r="AO80" s="1259"/>
      <c r="AP80" s="1259"/>
      <c r="AQ80" s="1259"/>
      <c r="AR80" s="1259"/>
      <c r="AS80" s="1259"/>
      <c r="AT80" s="1259"/>
      <c r="AU80" s="1259"/>
      <c r="AV80" s="1259"/>
      <c r="AW80" s="1259"/>
      <c r="AX80" s="1259"/>
      <c r="AY80" s="1259"/>
      <c r="AZ80" s="1259"/>
      <c r="BA80" s="1259"/>
      <c r="BB80" s="1258"/>
      <c r="BC80" s="1258"/>
      <c r="BD80" s="1258"/>
      <c r="BE80" s="1258"/>
      <c r="BF80" s="1258"/>
      <c r="BG80" s="1258"/>
      <c r="BH80" s="1258"/>
      <c r="BI80" s="1258"/>
      <c r="BJ80" s="1258"/>
      <c r="BK80" s="1258"/>
      <c r="BL80" s="1258"/>
      <c r="BM80" s="1258"/>
      <c r="BN80" s="1258"/>
      <c r="BO80" s="1258"/>
      <c r="BP80" s="1255"/>
      <c r="BQ80" s="1255"/>
      <c r="BR80" s="1255"/>
      <c r="BS80" s="1255"/>
      <c r="BT80" s="1255"/>
      <c r="BU80" s="1255"/>
      <c r="BV80" s="1255"/>
      <c r="BW80" s="1255"/>
      <c r="BX80" s="1255"/>
      <c r="BY80" s="1255"/>
      <c r="BZ80" s="1255"/>
      <c r="CA80" s="1255"/>
      <c r="CB80" s="1255"/>
      <c r="CC80" s="1255"/>
      <c r="CD80" s="1255"/>
      <c r="CE80" s="1255"/>
      <c r="CF80" s="1255"/>
      <c r="CG80" s="1255"/>
      <c r="CH80" s="1255"/>
      <c r="CI80" s="1255"/>
      <c r="CJ80" s="1255"/>
      <c r="CK80" s="1255"/>
      <c r="CL80" s="1255"/>
      <c r="CM80" s="1255"/>
      <c r="CN80" s="1255"/>
      <c r="CO80" s="1255"/>
      <c r="CP80" s="1255"/>
      <c r="CQ80" s="1255"/>
      <c r="CR80" s="1255"/>
      <c r="CS80" s="1255"/>
      <c r="CT80" s="1255"/>
      <c r="CU80" s="1255"/>
      <c r="CV80" s="1255"/>
      <c r="CW80" s="1255"/>
      <c r="CX80" s="1255"/>
      <c r="CY80" s="1255"/>
      <c r="CZ80" s="1255"/>
      <c r="DA80" s="1255"/>
      <c r="DB80" s="1255"/>
      <c r="DC80" s="1255"/>
    </row>
    <row r="81" spans="2:109" x14ac:dyDescent="0.15">
      <c r="B81" s="372"/>
    </row>
    <row r="82" spans="2:109" ht="17.25" x14ac:dyDescent="0.15">
      <c r="B82" s="372"/>
      <c r="K82" s="399"/>
      <c r="L82" s="399"/>
      <c r="M82" s="399"/>
      <c r="N82" s="399"/>
      <c r="AQ82" s="399"/>
      <c r="AR82" s="399"/>
      <c r="AS82" s="399"/>
      <c r="AT82" s="399"/>
      <c r="BC82" s="399"/>
      <c r="BD82" s="399"/>
      <c r="BE82" s="399"/>
      <c r="BF82" s="399"/>
      <c r="BO82" s="399"/>
      <c r="BP82" s="399"/>
      <c r="BQ82" s="399"/>
      <c r="BR82" s="399"/>
      <c r="CA82" s="399"/>
      <c r="CB82" s="399"/>
      <c r="CC82" s="399"/>
      <c r="CD82" s="399"/>
      <c r="CM82" s="399"/>
      <c r="CN82" s="399"/>
      <c r="CO82" s="399"/>
      <c r="CP82" s="399"/>
      <c r="CY82" s="399"/>
      <c r="CZ82" s="399"/>
      <c r="DA82" s="399"/>
      <c r="DB82" s="399"/>
      <c r="DC82" s="399"/>
    </row>
    <row r="83" spans="2:109" x14ac:dyDescent="0.15">
      <c r="B83" s="374"/>
      <c r="C83" s="375"/>
      <c r="D83" s="375"/>
      <c r="E83" s="375"/>
      <c r="F83" s="375"/>
      <c r="G83" s="375"/>
      <c r="H83" s="375"/>
      <c r="I83" s="375"/>
      <c r="J83" s="375"/>
      <c r="K83" s="375"/>
      <c r="L83" s="375"/>
      <c r="M83" s="375"/>
      <c r="N83" s="375"/>
      <c r="O83" s="375"/>
      <c r="P83" s="375"/>
      <c r="Q83" s="375"/>
      <c r="R83" s="375"/>
      <c r="S83" s="375"/>
      <c r="T83" s="375"/>
      <c r="U83" s="375"/>
      <c r="V83" s="375"/>
      <c r="W83" s="375"/>
      <c r="X83" s="375"/>
      <c r="Y83" s="375"/>
      <c r="Z83" s="375"/>
      <c r="AA83" s="375"/>
      <c r="AB83" s="375"/>
      <c r="AC83" s="375"/>
      <c r="AD83" s="375"/>
      <c r="AE83" s="375"/>
      <c r="AF83" s="375"/>
      <c r="AG83" s="375"/>
      <c r="AH83" s="375"/>
      <c r="AI83" s="375"/>
      <c r="AJ83" s="375"/>
      <c r="AK83" s="375"/>
      <c r="AL83" s="375"/>
      <c r="AM83" s="375"/>
      <c r="AN83" s="375"/>
      <c r="AO83" s="375"/>
      <c r="AP83" s="375"/>
      <c r="AQ83" s="375"/>
      <c r="AR83" s="375"/>
      <c r="AS83" s="375"/>
      <c r="AT83" s="375"/>
      <c r="AU83" s="375"/>
      <c r="AV83" s="375"/>
      <c r="AW83" s="375"/>
      <c r="AX83" s="375"/>
      <c r="AY83" s="375"/>
      <c r="AZ83" s="375"/>
      <c r="BA83" s="375"/>
      <c r="BB83" s="375"/>
      <c r="BC83" s="375"/>
      <c r="BD83" s="375"/>
      <c r="BE83" s="375"/>
      <c r="BF83" s="375"/>
      <c r="BG83" s="375"/>
      <c r="BH83" s="375"/>
      <c r="BI83" s="375"/>
      <c r="BJ83" s="375"/>
      <c r="BK83" s="375"/>
      <c r="BL83" s="375"/>
      <c r="BM83" s="375"/>
      <c r="BN83" s="375"/>
      <c r="BO83" s="375"/>
      <c r="BP83" s="375"/>
      <c r="BQ83" s="375"/>
      <c r="BR83" s="375"/>
      <c r="BS83" s="375"/>
      <c r="BT83" s="375"/>
      <c r="BU83" s="375"/>
      <c r="BV83" s="375"/>
      <c r="BW83" s="375"/>
      <c r="BX83" s="375"/>
      <c r="BY83" s="375"/>
      <c r="BZ83" s="375"/>
      <c r="CA83" s="375"/>
      <c r="CB83" s="375"/>
      <c r="CC83" s="375"/>
      <c r="CD83" s="375"/>
      <c r="CE83" s="375"/>
      <c r="CF83" s="375"/>
      <c r="CG83" s="375"/>
      <c r="CH83" s="375"/>
      <c r="CI83" s="375"/>
      <c r="CJ83" s="375"/>
      <c r="CK83" s="375"/>
      <c r="CL83" s="375"/>
      <c r="CM83" s="375"/>
      <c r="CN83" s="375"/>
      <c r="CO83" s="375"/>
      <c r="CP83" s="375"/>
      <c r="CQ83" s="375"/>
      <c r="CR83" s="375"/>
      <c r="CS83" s="375"/>
      <c r="CT83" s="375"/>
      <c r="CU83" s="375"/>
      <c r="CV83" s="375"/>
      <c r="CW83" s="375"/>
      <c r="CX83" s="375"/>
      <c r="CY83" s="375"/>
      <c r="CZ83" s="375"/>
      <c r="DA83" s="375"/>
      <c r="DB83" s="375"/>
      <c r="DC83" s="375"/>
      <c r="DD83" s="376"/>
    </row>
    <row r="84" spans="2:109" x14ac:dyDescent="0.15">
      <c r="DD84" s="366"/>
      <c r="DE84" s="366"/>
    </row>
    <row r="85" spans="2:109" x14ac:dyDescent="0.15">
      <c r="DD85" s="366"/>
      <c r="DE85" s="366"/>
    </row>
  </sheetData>
  <sheetProtection algorithmName="SHA-512" hashValue="JsCCF3ISg8MvlE8v14K9Vnfasi4GD0u5LNIkw7cG7L6E/Dwee5BwOngOnOTFPA6ebZ+Y0Si4WA5BuVOohDC9XQ==" saltValue="pMelw6pa1K6kJxQUB4SUxw==" spinCount="100000" sheet="1" objects="1" scenarios="1" formatCells="0"/>
  <dataConsolidate/>
  <mergeCells count="112">
    <mergeCell ref="G50:J50"/>
    <mergeCell ref="AN50:BO50"/>
    <mergeCell ref="BP50:BW50"/>
    <mergeCell ref="BX50:CE50"/>
    <mergeCell ref="CF50:CM50"/>
    <mergeCell ref="CN50:CU50"/>
    <mergeCell ref="CV50:DC50"/>
    <mergeCell ref="CV51:DC52"/>
    <mergeCell ref="CN51:CU52"/>
    <mergeCell ref="BP53:BW54"/>
    <mergeCell ref="BX53:CE54"/>
    <mergeCell ref="CF53:CM54"/>
    <mergeCell ref="AN51:BA54"/>
    <mergeCell ref="BB51:BO52"/>
    <mergeCell ref="BP51:BW52"/>
    <mergeCell ref="BX51:CE52"/>
    <mergeCell ref="CF51:CM52"/>
    <mergeCell ref="AN43:DC47"/>
    <mergeCell ref="L57:L58"/>
    <mergeCell ref="M57:M58"/>
    <mergeCell ref="N57:N58"/>
    <mergeCell ref="BB57:BO58"/>
    <mergeCell ref="I53:J54"/>
    <mergeCell ref="K53:K54"/>
    <mergeCell ref="L53:L54"/>
    <mergeCell ref="M53:M54"/>
    <mergeCell ref="N53:N54"/>
    <mergeCell ref="BB53:BO5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73:DC74"/>
    <mergeCell ref="I75:J76"/>
    <mergeCell ref="K75:K76"/>
    <mergeCell ref="L75:L76"/>
    <mergeCell ref="M75:M76"/>
    <mergeCell ref="N75:N76"/>
    <mergeCell ref="BB75:BO76"/>
    <mergeCell ref="BP75:BW76"/>
    <mergeCell ref="BX75:CE76"/>
    <mergeCell ref="CF75:CM76"/>
    <mergeCell ref="CN75:CU76"/>
    <mergeCell ref="CV75:DC76"/>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s>
  <phoneticPr fontId="2"/>
  <printOptions horizontalCentered="1" verticalCentered="1"/>
  <pageMargins left="0" right="0" top="0.19685039370078741" bottom="0.31496062992125984" header="0.39370078740157483" footer="0"/>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abSelected="1" topLeftCell="A90" zoomScale="70" zoomScaleNormal="70" zoomScaleSheetLayoutView="70" workbookViewId="0">
      <selection activeCell="AN112" sqref="AN112"/>
    </sheetView>
  </sheetViews>
  <sheetFormatPr defaultColWidth="0" defaultRowHeight="13.5" customHeight="1" zeroHeight="1" x14ac:dyDescent="0.15"/>
  <cols>
    <col min="1" max="34" width="2.5" style="256" customWidth="1"/>
    <col min="35" max="122" width="2.5" style="255" customWidth="1"/>
    <col min="123" max="16384" width="2.5" style="255" hidden="1"/>
  </cols>
  <sheetData>
    <row r="1" spans="1:34" ht="13.5" customHeight="1" x14ac:dyDescent="0.15">
      <c r="A1" s="25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1:34" x14ac:dyDescent="0.15">
      <c r="S2" s="255"/>
      <c r="AH2" s="255"/>
    </row>
    <row r="3" spans="1: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1:34" x14ac:dyDescent="0.15"/>
    <row r="5" spans="1:34" x14ac:dyDescent="0.15"/>
    <row r="6" spans="1:34" x14ac:dyDescent="0.15"/>
    <row r="7" spans="1:34" x14ac:dyDescent="0.15"/>
    <row r="8" spans="1:34" x14ac:dyDescent="0.15"/>
    <row r="9" spans="1:34" x14ac:dyDescent="0.15">
      <c r="AH9" s="255"/>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502</v>
      </c>
    </row>
  </sheetData>
  <sheetProtection algorithmName="SHA-512" hashValue="dQTnFxFYldhD9GCAQ7IB+wng6PAhjiCryW1DexFFSHOgP1eggJOHg4N9paf08eU/B4oebl43DlAjj9gkZ3n6LQ==" saltValue="oKK48TdK05acX5COSEgtCA=="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25"/>
  <sheetViews>
    <sheetView showGridLines="0" topLeftCell="A58" zoomScale="55" zoomScaleNormal="55" zoomScaleSheetLayoutView="55" workbookViewId="0">
      <selection activeCell="AN65" sqref="AN65:DC69"/>
    </sheetView>
  </sheetViews>
  <sheetFormatPr defaultColWidth="0" defaultRowHeight="13.5" customHeight="1" zeroHeight="1" x14ac:dyDescent="0.15"/>
  <cols>
    <col min="1" max="34" width="2.5" style="256" customWidth="1"/>
    <col min="35" max="122" width="2.5" style="255" customWidth="1"/>
    <col min="123" max="16384" width="2.5" style="255" hidden="1"/>
  </cols>
  <sheetData>
    <row r="1" spans="2:34" ht="13.5" customHeight="1" x14ac:dyDescent="0.15">
      <c r="B1" s="255"/>
      <c r="C1" s="255"/>
      <c r="D1" s="255"/>
      <c r="E1" s="255"/>
      <c r="F1" s="255"/>
      <c r="G1" s="255"/>
      <c r="H1" s="255"/>
      <c r="I1" s="255"/>
      <c r="J1" s="255"/>
      <c r="K1" s="255"/>
      <c r="L1" s="255"/>
      <c r="M1" s="255"/>
      <c r="N1" s="255"/>
      <c r="O1" s="255"/>
      <c r="P1" s="255"/>
      <c r="Q1" s="255"/>
      <c r="R1" s="255"/>
      <c r="S1" s="255"/>
      <c r="T1" s="255"/>
      <c r="U1" s="255"/>
      <c r="V1" s="255"/>
      <c r="W1" s="255"/>
      <c r="X1" s="255"/>
      <c r="Y1" s="255"/>
      <c r="Z1" s="255"/>
      <c r="AA1" s="255"/>
      <c r="AB1" s="255"/>
      <c r="AC1" s="255"/>
      <c r="AD1" s="255"/>
      <c r="AE1" s="255"/>
      <c r="AF1" s="255"/>
      <c r="AG1" s="255"/>
      <c r="AH1" s="255"/>
    </row>
    <row r="2" spans="2:34" x14ac:dyDescent="0.15">
      <c r="S2" s="255"/>
      <c r="AH2" s="255"/>
    </row>
    <row r="3" spans="2:34" x14ac:dyDescent="0.15">
      <c r="C3" s="255"/>
      <c r="D3" s="255"/>
      <c r="E3" s="255"/>
      <c r="F3" s="255"/>
      <c r="G3" s="255"/>
      <c r="H3" s="255"/>
      <c r="I3" s="255"/>
      <c r="J3" s="255"/>
      <c r="K3" s="255"/>
      <c r="L3" s="255"/>
      <c r="M3" s="255"/>
      <c r="N3" s="255"/>
      <c r="O3" s="255"/>
      <c r="P3" s="255"/>
      <c r="Q3" s="255"/>
      <c r="R3" s="255"/>
      <c r="S3" s="255"/>
      <c r="U3" s="255"/>
      <c r="V3" s="255"/>
      <c r="W3" s="255"/>
      <c r="X3" s="255"/>
      <c r="Y3" s="255"/>
      <c r="Z3" s="255"/>
      <c r="AA3" s="255"/>
      <c r="AB3" s="255"/>
      <c r="AC3" s="255"/>
      <c r="AD3" s="255"/>
      <c r="AE3" s="255"/>
      <c r="AF3" s="255"/>
      <c r="AG3" s="255"/>
      <c r="AH3" s="255"/>
    </row>
    <row r="4" spans="2:34" x14ac:dyDescent="0.15"/>
    <row r="5" spans="2:34" x14ac:dyDescent="0.15"/>
    <row r="6" spans="2:34" x14ac:dyDescent="0.15"/>
    <row r="7" spans="2:34" x14ac:dyDescent="0.15"/>
    <row r="8" spans="2:34" x14ac:dyDescent="0.15"/>
    <row r="9" spans="2:34" x14ac:dyDescent="0.15">
      <c r="AH9" s="255"/>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55"/>
    </row>
    <row r="18" spans="12:34" x14ac:dyDescent="0.15"/>
    <row r="19" spans="12:34" x14ac:dyDescent="0.15"/>
    <row r="20" spans="12:34" x14ac:dyDescent="0.15">
      <c r="AH20" s="255"/>
    </row>
    <row r="21" spans="12:34" x14ac:dyDescent="0.15">
      <c r="AH21" s="255"/>
    </row>
    <row r="22" spans="12:34" x14ac:dyDescent="0.15"/>
    <row r="23" spans="12:34" x14ac:dyDescent="0.15"/>
    <row r="24" spans="12:34" x14ac:dyDescent="0.15">
      <c r="Q24" s="255"/>
    </row>
    <row r="25" spans="12:34" x14ac:dyDescent="0.15"/>
    <row r="26" spans="12:34" x14ac:dyDescent="0.15"/>
    <row r="27" spans="12:34" x14ac:dyDescent="0.15"/>
    <row r="28" spans="12:34" x14ac:dyDescent="0.15">
      <c r="O28" s="255"/>
      <c r="T28" s="255"/>
      <c r="AH28" s="255"/>
    </row>
    <row r="29" spans="12:34" x14ac:dyDescent="0.15"/>
    <row r="30" spans="12:34" x14ac:dyDescent="0.15"/>
    <row r="31" spans="12:34" x14ac:dyDescent="0.15">
      <c r="Q31" s="255"/>
    </row>
    <row r="32" spans="12:34" x14ac:dyDescent="0.15">
      <c r="L32" s="255"/>
    </row>
    <row r="33" spans="2:34" x14ac:dyDescent="0.15">
      <c r="C33" s="255"/>
      <c r="E33" s="255"/>
      <c r="G33" s="255"/>
      <c r="I33" s="255"/>
      <c r="X33" s="255"/>
    </row>
    <row r="34" spans="2:34" x14ac:dyDescent="0.15">
      <c r="B34" s="255"/>
      <c r="P34" s="255"/>
      <c r="R34" s="255"/>
      <c r="T34" s="255"/>
    </row>
    <row r="35" spans="2:34" x14ac:dyDescent="0.15">
      <c r="D35" s="255"/>
      <c r="W35" s="255"/>
      <c r="AC35" s="255"/>
      <c r="AD35" s="255"/>
      <c r="AE35" s="255"/>
      <c r="AF35" s="255"/>
      <c r="AG35" s="255"/>
      <c r="AH35" s="255"/>
    </row>
    <row r="36" spans="2:34" x14ac:dyDescent="0.15">
      <c r="H36" s="255"/>
      <c r="J36" s="255"/>
      <c r="K36" s="255"/>
      <c r="M36" s="255"/>
      <c r="Y36" s="255"/>
      <c r="Z36" s="255"/>
      <c r="AA36" s="255"/>
      <c r="AB36" s="255"/>
      <c r="AC36" s="255"/>
      <c r="AD36" s="255"/>
      <c r="AE36" s="255"/>
      <c r="AF36" s="255"/>
      <c r="AG36" s="255"/>
      <c r="AH36" s="255"/>
    </row>
    <row r="37" spans="2:34" x14ac:dyDescent="0.15">
      <c r="AH37" s="255"/>
    </row>
    <row r="38" spans="2:34" x14ac:dyDescent="0.15">
      <c r="AG38" s="255"/>
      <c r="AH38" s="255"/>
    </row>
    <row r="39" spans="2:34" x14ac:dyDescent="0.15"/>
    <row r="40" spans="2:34" x14ac:dyDescent="0.15">
      <c r="X40" s="255"/>
    </row>
    <row r="41" spans="2:34" x14ac:dyDescent="0.15">
      <c r="R41" s="255"/>
    </row>
    <row r="42" spans="2:34" x14ac:dyDescent="0.15">
      <c r="W42" s="255"/>
    </row>
    <row r="43" spans="2:34" x14ac:dyDescent="0.15">
      <c r="Y43" s="255"/>
      <c r="Z43" s="255"/>
      <c r="AA43" s="255"/>
      <c r="AB43" s="255"/>
      <c r="AC43" s="255"/>
      <c r="AD43" s="255"/>
      <c r="AE43" s="255"/>
      <c r="AF43" s="255"/>
      <c r="AG43" s="255"/>
      <c r="AH43" s="255"/>
    </row>
    <row r="44" spans="2:34" x14ac:dyDescent="0.15">
      <c r="AH44" s="255"/>
    </row>
    <row r="45" spans="2:34" x14ac:dyDescent="0.15">
      <c r="X45" s="255"/>
    </row>
    <row r="46" spans="2:34" x14ac:dyDescent="0.15"/>
    <row r="47" spans="2:34" x14ac:dyDescent="0.15"/>
    <row r="48" spans="2:34" x14ac:dyDescent="0.15">
      <c r="W48" s="255"/>
      <c r="Y48" s="255"/>
      <c r="Z48" s="255"/>
      <c r="AA48" s="255"/>
      <c r="AB48" s="255"/>
      <c r="AC48" s="255"/>
      <c r="AD48" s="255"/>
      <c r="AE48" s="255"/>
      <c r="AF48" s="255"/>
      <c r="AG48" s="255"/>
      <c r="AH48" s="255"/>
    </row>
    <row r="49" spans="28:34" x14ac:dyDescent="0.15"/>
    <row r="50" spans="28:34" x14ac:dyDescent="0.15">
      <c r="AE50" s="255"/>
      <c r="AF50" s="255"/>
      <c r="AG50" s="255"/>
      <c r="AH50" s="255"/>
    </row>
    <row r="51" spans="28:34" x14ac:dyDescent="0.15">
      <c r="AC51" s="255"/>
      <c r="AD51" s="255"/>
      <c r="AE51" s="255"/>
      <c r="AF51" s="255"/>
      <c r="AG51" s="255"/>
      <c r="AH51" s="255"/>
    </row>
    <row r="52" spans="28:34" x14ac:dyDescent="0.15"/>
    <row r="53" spans="28:34" x14ac:dyDescent="0.15">
      <c r="AF53" s="255"/>
      <c r="AG53" s="255"/>
      <c r="AH53" s="255"/>
    </row>
    <row r="54" spans="28:34" x14ac:dyDescent="0.15">
      <c r="AH54" s="255"/>
    </row>
    <row r="55" spans="28:34" x14ac:dyDescent="0.15"/>
    <row r="56" spans="28:34" x14ac:dyDescent="0.15">
      <c r="AB56" s="255"/>
      <c r="AC56" s="255"/>
      <c r="AD56" s="255"/>
      <c r="AE56" s="255"/>
      <c r="AF56" s="255"/>
      <c r="AG56" s="255"/>
      <c r="AH56" s="255"/>
    </row>
    <row r="57" spans="28:34" x14ac:dyDescent="0.15">
      <c r="AH57" s="255"/>
    </row>
    <row r="58" spans="28:34" x14ac:dyDescent="0.15">
      <c r="AH58" s="255"/>
    </row>
    <row r="59" spans="28:34" x14ac:dyDescent="0.15">
      <c r="AG59" s="255"/>
      <c r="AH59" s="255"/>
    </row>
    <row r="60" spans="28:34" x14ac:dyDescent="0.15"/>
    <row r="61" spans="28:34" x14ac:dyDescent="0.15"/>
    <row r="62" spans="28:34" x14ac:dyDescent="0.15"/>
    <row r="63" spans="28:34" x14ac:dyDescent="0.15">
      <c r="AH63" s="255"/>
    </row>
    <row r="64" spans="28:34" x14ac:dyDescent="0.15">
      <c r="AG64" s="255"/>
      <c r="AH64" s="255"/>
    </row>
    <row r="65" spans="28:34" x14ac:dyDescent="0.15"/>
    <row r="66" spans="28:34" x14ac:dyDescent="0.15"/>
    <row r="67" spans="28:34" x14ac:dyDescent="0.15"/>
    <row r="68" spans="28:34" x14ac:dyDescent="0.15">
      <c r="AB68" s="255"/>
      <c r="AC68" s="255"/>
      <c r="AD68" s="255"/>
      <c r="AE68" s="255"/>
      <c r="AF68" s="255"/>
      <c r="AG68" s="255"/>
      <c r="AH68" s="255"/>
    </row>
    <row r="69" spans="28:34" x14ac:dyDescent="0.15">
      <c r="AF69" s="255"/>
      <c r="AG69" s="255"/>
      <c r="AH69" s="255"/>
    </row>
    <row r="70" spans="28:34" x14ac:dyDescent="0.15"/>
    <row r="71" spans="28:34" x14ac:dyDescent="0.15"/>
    <row r="72" spans="28:34" x14ac:dyDescent="0.15"/>
    <row r="73" spans="28:34" x14ac:dyDescent="0.15"/>
    <row r="74" spans="28:34" x14ac:dyDescent="0.15"/>
    <row r="75" spans="28:34" x14ac:dyDescent="0.15">
      <c r="AH75" s="255"/>
    </row>
    <row r="76" spans="28:34" x14ac:dyDescent="0.15">
      <c r="AF76" s="255"/>
      <c r="AG76" s="255"/>
      <c r="AH76" s="255"/>
    </row>
    <row r="77" spans="28:34" x14ac:dyDescent="0.15">
      <c r="AG77" s="255"/>
      <c r="AH77" s="255"/>
    </row>
    <row r="78" spans="28:34" x14ac:dyDescent="0.15"/>
    <row r="79" spans="28:34" x14ac:dyDescent="0.15"/>
    <row r="80" spans="28:34" x14ac:dyDescent="0.15"/>
    <row r="81" spans="25:34" x14ac:dyDescent="0.15"/>
    <row r="82" spans="25:34" x14ac:dyDescent="0.15">
      <c r="Y82" s="255"/>
    </row>
    <row r="83" spans="25:34" x14ac:dyDescent="0.15">
      <c r="Y83" s="255"/>
      <c r="Z83" s="255"/>
      <c r="AA83" s="255"/>
      <c r="AB83" s="255"/>
      <c r="AC83" s="255"/>
      <c r="AD83" s="255"/>
      <c r="AE83" s="255"/>
      <c r="AF83" s="255"/>
      <c r="AG83" s="255"/>
      <c r="AH83" s="255"/>
    </row>
    <row r="84" spans="25:34" x14ac:dyDescent="0.15"/>
    <row r="85" spans="25:34" x14ac:dyDescent="0.15"/>
    <row r="86" spans="25:34" x14ac:dyDescent="0.15"/>
    <row r="87" spans="25:34" x14ac:dyDescent="0.15"/>
    <row r="88" spans="25:34" x14ac:dyDescent="0.15">
      <c r="AH88" s="255"/>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55"/>
      <c r="AG94" s="255"/>
      <c r="AH94" s="255"/>
    </row>
    <row r="95" spans="25:34" ht="13.5" customHeight="1" x14ac:dyDescent="0.15">
      <c r="AH95" s="255"/>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55"/>
    </row>
    <row r="102" spans="33:34" ht="13.5" customHeight="1" x14ac:dyDescent="0.15"/>
    <row r="103" spans="33:34" ht="13.5" customHeight="1" x14ac:dyDescent="0.15"/>
    <row r="104" spans="33:34" ht="13.5" customHeight="1" x14ac:dyDescent="0.15">
      <c r="AG104" s="255"/>
      <c r="AH104" s="255"/>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55"/>
    </row>
    <row r="117" spans="34:122" ht="13.5" customHeight="1" x14ac:dyDescent="0.15"/>
    <row r="118" spans="34:122" ht="13.5" customHeight="1" x14ac:dyDescent="0.15"/>
    <row r="119" spans="34:122" ht="13.5" customHeight="1" x14ac:dyDescent="0.15"/>
    <row r="120" spans="34:122" ht="13.5" customHeight="1" x14ac:dyDescent="0.15">
      <c r="AH120" s="255"/>
    </row>
    <row r="121" spans="34:122" ht="13.5" customHeight="1" x14ac:dyDescent="0.15">
      <c r="AH121" s="255"/>
    </row>
    <row r="122" spans="34:122" ht="13.5" customHeight="1" x14ac:dyDescent="0.15"/>
    <row r="123" spans="34:122" ht="13.5" customHeight="1" x14ac:dyDescent="0.15"/>
    <row r="124" spans="34:122" ht="13.5" customHeight="1" x14ac:dyDescent="0.15"/>
    <row r="125" spans="34:122" ht="13.5" customHeight="1" x14ac:dyDescent="0.15">
      <c r="DR125" s="255" t="s">
        <v>502</v>
      </c>
    </row>
  </sheetData>
  <sheetProtection algorithmName="SHA-512" hashValue="ZWgXoMCNMkRh/8yLXjBehZ5ak9IPEvMw4NGj/1MQDJwQt9EuNQoTXjpS5yxeMb02lEesrYOqvTUGNmm9LBkuqQ==" saltValue="aiGkCqOSivGqgt3jodWQVg==" spinCount="100000" sheet="1" objects="1" scenarios="1"/>
  <dataConsolidate/>
  <phoneticPr fontId="2"/>
  <printOptions horizontalCentered="1" verticalCentered="1"/>
  <pageMargins left="0" right="0" top="0.19685039370078741" bottom="0" header="0.39370078740157483" footer="0"/>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0" customWidth="1"/>
    <col min="2" max="8" width="13.375" style="140" customWidth="1"/>
    <col min="9" max="16384" width="11.125" style="140"/>
  </cols>
  <sheetData>
    <row r="1" spans="1:8" x14ac:dyDescent="0.15">
      <c r="A1" s="134"/>
      <c r="B1" s="135"/>
      <c r="C1" s="136"/>
      <c r="D1" s="137"/>
      <c r="E1" s="138"/>
      <c r="F1" s="138"/>
      <c r="G1" s="138"/>
      <c r="H1" s="139"/>
    </row>
    <row r="2" spans="1:8" x14ac:dyDescent="0.15">
      <c r="A2" s="141"/>
      <c r="B2" s="142"/>
      <c r="C2" s="143"/>
      <c r="D2" s="144" t="s">
        <v>54</v>
      </c>
      <c r="E2" s="145"/>
      <c r="F2" s="146" t="s">
        <v>552</v>
      </c>
      <c r="G2" s="147"/>
      <c r="H2" s="148"/>
    </row>
    <row r="3" spans="1:8" x14ac:dyDescent="0.15">
      <c r="A3" s="144" t="s">
        <v>545</v>
      </c>
      <c r="B3" s="149"/>
      <c r="C3" s="150"/>
      <c r="D3" s="151">
        <v>280493</v>
      </c>
      <c r="E3" s="152"/>
      <c r="F3" s="153">
        <v>271581</v>
      </c>
      <c r="G3" s="154"/>
      <c r="H3" s="155"/>
    </row>
    <row r="4" spans="1:8" x14ac:dyDescent="0.15">
      <c r="A4" s="156"/>
      <c r="B4" s="157"/>
      <c r="C4" s="158"/>
      <c r="D4" s="159">
        <v>211575</v>
      </c>
      <c r="E4" s="160"/>
      <c r="F4" s="161">
        <v>117844</v>
      </c>
      <c r="G4" s="162"/>
      <c r="H4" s="163"/>
    </row>
    <row r="5" spans="1:8" x14ac:dyDescent="0.15">
      <c r="A5" s="144" t="s">
        <v>547</v>
      </c>
      <c r="B5" s="149"/>
      <c r="C5" s="150"/>
      <c r="D5" s="151">
        <v>209730</v>
      </c>
      <c r="E5" s="152"/>
      <c r="F5" s="153">
        <v>268375</v>
      </c>
      <c r="G5" s="154"/>
      <c r="H5" s="155"/>
    </row>
    <row r="6" spans="1:8" x14ac:dyDescent="0.15">
      <c r="A6" s="156"/>
      <c r="B6" s="157"/>
      <c r="C6" s="158"/>
      <c r="D6" s="159">
        <v>105374</v>
      </c>
      <c r="E6" s="160"/>
      <c r="F6" s="161">
        <v>119602</v>
      </c>
      <c r="G6" s="162"/>
      <c r="H6" s="163"/>
    </row>
    <row r="7" spans="1:8" x14ac:dyDescent="0.15">
      <c r="A7" s="144" t="s">
        <v>548</v>
      </c>
      <c r="B7" s="149"/>
      <c r="C7" s="150"/>
      <c r="D7" s="151">
        <v>192963</v>
      </c>
      <c r="E7" s="152"/>
      <c r="F7" s="153">
        <v>301035</v>
      </c>
      <c r="G7" s="154"/>
      <c r="H7" s="155"/>
    </row>
    <row r="8" spans="1:8" x14ac:dyDescent="0.15">
      <c r="A8" s="156"/>
      <c r="B8" s="157"/>
      <c r="C8" s="158"/>
      <c r="D8" s="159">
        <v>74323</v>
      </c>
      <c r="E8" s="160"/>
      <c r="F8" s="161">
        <v>154376</v>
      </c>
      <c r="G8" s="162"/>
      <c r="H8" s="163"/>
    </row>
    <row r="9" spans="1:8" x14ac:dyDescent="0.15">
      <c r="A9" s="144" t="s">
        <v>549</v>
      </c>
      <c r="B9" s="149"/>
      <c r="C9" s="150"/>
      <c r="D9" s="151">
        <v>383528</v>
      </c>
      <c r="E9" s="152"/>
      <c r="F9" s="153">
        <v>277467</v>
      </c>
      <c r="G9" s="154"/>
      <c r="H9" s="155"/>
    </row>
    <row r="10" spans="1:8" x14ac:dyDescent="0.15">
      <c r="A10" s="156"/>
      <c r="B10" s="157"/>
      <c r="C10" s="158"/>
      <c r="D10" s="159">
        <v>220364</v>
      </c>
      <c r="E10" s="160"/>
      <c r="F10" s="161">
        <v>128378</v>
      </c>
      <c r="G10" s="162"/>
      <c r="H10" s="163"/>
    </row>
    <row r="11" spans="1:8" x14ac:dyDescent="0.15">
      <c r="A11" s="144" t="s">
        <v>550</v>
      </c>
      <c r="B11" s="149"/>
      <c r="C11" s="150"/>
      <c r="D11" s="151">
        <v>236089</v>
      </c>
      <c r="E11" s="152"/>
      <c r="F11" s="153">
        <v>282256</v>
      </c>
      <c r="G11" s="154"/>
      <c r="H11" s="155"/>
    </row>
    <row r="12" spans="1:8" x14ac:dyDescent="0.15">
      <c r="A12" s="156"/>
      <c r="B12" s="157"/>
      <c r="C12" s="164"/>
      <c r="D12" s="159">
        <v>65016</v>
      </c>
      <c r="E12" s="160"/>
      <c r="F12" s="161">
        <v>145453</v>
      </c>
      <c r="G12" s="162"/>
      <c r="H12" s="163"/>
    </row>
    <row r="13" spans="1:8" x14ac:dyDescent="0.15">
      <c r="A13" s="144"/>
      <c r="B13" s="149"/>
      <c r="C13" s="165"/>
      <c r="D13" s="166">
        <v>260561</v>
      </c>
      <c r="E13" s="167"/>
      <c r="F13" s="168">
        <v>280143</v>
      </c>
      <c r="G13" s="169"/>
      <c r="H13" s="155"/>
    </row>
    <row r="14" spans="1:8" x14ac:dyDescent="0.15">
      <c r="A14" s="156"/>
      <c r="B14" s="157"/>
      <c r="C14" s="158"/>
      <c r="D14" s="159">
        <v>135330</v>
      </c>
      <c r="E14" s="160"/>
      <c r="F14" s="161">
        <v>133131</v>
      </c>
      <c r="G14" s="162"/>
      <c r="H14" s="163"/>
    </row>
    <row r="17" spans="1:11" x14ac:dyDescent="0.15">
      <c r="A17" s="140" t="s">
        <v>55</v>
      </c>
    </row>
    <row r="18" spans="1:11" x14ac:dyDescent="0.15">
      <c r="A18" s="170"/>
      <c r="B18" s="170" t="str">
        <f>実質収支比率等に係る経年分析!F$46</f>
        <v>H30</v>
      </c>
      <c r="C18" s="170" t="str">
        <f>実質収支比率等に係る経年分析!G$46</f>
        <v>R01</v>
      </c>
      <c r="D18" s="170" t="str">
        <f>実質収支比率等に係る経年分析!H$46</f>
        <v>R02</v>
      </c>
      <c r="E18" s="170" t="str">
        <f>実質収支比率等に係る経年分析!I$46</f>
        <v>R03</v>
      </c>
      <c r="F18" s="170" t="str">
        <f>実質収支比率等に係る経年分析!J$46</f>
        <v>R04</v>
      </c>
    </row>
    <row r="19" spans="1:11" x14ac:dyDescent="0.15">
      <c r="A19" s="170" t="s">
        <v>56</v>
      </c>
      <c r="B19" s="170">
        <f>ROUND(VALUE(SUBSTITUTE(実質収支比率等に係る経年分析!F$48,"▲","-")),2)</f>
        <v>5.95</v>
      </c>
      <c r="C19" s="170">
        <f>ROUND(VALUE(SUBSTITUTE(実質収支比率等に係る経年分析!G$48,"▲","-")),2)</f>
        <v>6.11</v>
      </c>
      <c r="D19" s="170">
        <f>ROUND(VALUE(SUBSTITUTE(実質収支比率等に係る経年分析!H$48,"▲","-")),2)</f>
        <v>6.2</v>
      </c>
      <c r="E19" s="170">
        <f>ROUND(VALUE(SUBSTITUTE(実質収支比率等に係る経年分析!I$48,"▲","-")),2)</f>
        <v>3.04</v>
      </c>
      <c r="F19" s="170">
        <f>ROUND(VALUE(SUBSTITUTE(実質収支比率等に係る経年分析!J$48,"▲","-")),2)</f>
        <v>5.2</v>
      </c>
    </row>
    <row r="20" spans="1:11" x14ac:dyDescent="0.15">
      <c r="A20" s="170" t="s">
        <v>57</v>
      </c>
      <c r="B20" s="170">
        <f>ROUND(VALUE(SUBSTITUTE(実質収支比率等に係る経年分析!F$47,"▲","-")),2)</f>
        <v>42.86</v>
      </c>
      <c r="C20" s="170">
        <f>ROUND(VALUE(SUBSTITUTE(実質収支比率等に係る経年分析!G$47,"▲","-")),2)</f>
        <v>39.46</v>
      </c>
      <c r="D20" s="170">
        <f>ROUND(VALUE(SUBSTITUTE(実質収支比率等に係る経年分析!H$47,"▲","-")),2)</f>
        <v>38.270000000000003</v>
      </c>
      <c r="E20" s="170">
        <f>ROUND(VALUE(SUBSTITUTE(実質収支比率等に係る経年分析!I$47,"▲","-")),2)</f>
        <v>44.32</v>
      </c>
      <c r="F20" s="170">
        <f>ROUND(VALUE(SUBSTITUTE(実質収支比率等に係る経年分析!J$47,"▲","-")),2)</f>
        <v>47.98</v>
      </c>
    </row>
    <row r="21" spans="1:11" x14ac:dyDescent="0.15">
      <c r="A21" s="170" t="s">
        <v>58</v>
      </c>
      <c r="B21" s="170">
        <f>IF(ISNUMBER(VALUE(SUBSTITUTE(実質収支比率等に係る経年分析!F$49,"▲","-"))),ROUND(VALUE(SUBSTITUTE(実質収支比率等に係る経年分析!F$49,"▲","-")),2),NA())</f>
        <v>-7.53</v>
      </c>
      <c r="C21" s="170">
        <f>IF(ISNUMBER(VALUE(SUBSTITUTE(実質収支比率等に係る経年分析!G$49,"▲","-"))),ROUND(VALUE(SUBSTITUTE(実質収支比率等に係る経年分析!G$49,"▲","-")),2),NA())</f>
        <v>-4.75</v>
      </c>
      <c r="D21" s="170">
        <f>IF(ISNUMBER(VALUE(SUBSTITUTE(実質収支比率等に係る経年分析!H$49,"▲","-"))),ROUND(VALUE(SUBSTITUTE(実質収支比率等に係る経年分析!H$49,"▲","-")),2),NA())</f>
        <v>-0.22</v>
      </c>
      <c r="E21" s="170">
        <f>IF(ISNUMBER(VALUE(SUBSTITUTE(実質収支比率等に係る経年分析!I$49,"▲","-"))),ROUND(VALUE(SUBSTITUTE(実質収支比率等に係る経年分析!I$49,"▲","-")),2),NA())</f>
        <v>6.1</v>
      </c>
      <c r="F21" s="170">
        <f>IF(ISNUMBER(VALUE(SUBSTITUTE(実質収支比率等に係る経年分析!J$49,"▲","-"))),ROUND(VALUE(SUBSTITUTE(実質収支比率等に係る経年分析!J$49,"▲","-")),2),NA())</f>
        <v>3.65</v>
      </c>
    </row>
    <row r="24" spans="1:11" x14ac:dyDescent="0.15">
      <c r="A24" s="140" t="s">
        <v>59</v>
      </c>
    </row>
    <row r="25" spans="1:11" x14ac:dyDescent="0.15">
      <c r="A25" s="171"/>
      <c r="B25" s="171" t="str">
        <f>連結実質赤字比率に係る赤字・黒字の構成分析!F$33</f>
        <v>H30</v>
      </c>
      <c r="C25" s="171"/>
      <c r="D25" s="171" t="str">
        <f>連結実質赤字比率に係る赤字・黒字の構成分析!G$33</f>
        <v>R01</v>
      </c>
      <c r="E25" s="171"/>
      <c r="F25" s="171" t="str">
        <f>連結実質赤字比率に係る赤字・黒字の構成分析!H$33</f>
        <v>R02</v>
      </c>
      <c r="G25" s="171"/>
      <c r="H25" s="171" t="str">
        <f>連結実質赤字比率に係る赤字・黒字の構成分析!I$33</f>
        <v>R03</v>
      </c>
      <c r="I25" s="171"/>
      <c r="J25" s="171" t="str">
        <f>連結実質赤字比率に係る赤字・黒字の構成分析!J$33</f>
        <v>R04</v>
      </c>
      <c r="K25" s="171"/>
    </row>
    <row r="26" spans="1:11" x14ac:dyDescent="0.15">
      <c r="A26" s="171"/>
      <c r="B26" s="171" t="s">
        <v>60</v>
      </c>
      <c r="C26" s="171" t="s">
        <v>61</v>
      </c>
      <c r="D26" s="171" t="s">
        <v>60</v>
      </c>
      <c r="E26" s="171" t="s">
        <v>61</v>
      </c>
      <c r="F26" s="171" t="s">
        <v>60</v>
      </c>
      <c r="G26" s="171" t="s">
        <v>61</v>
      </c>
      <c r="H26" s="171" t="s">
        <v>60</v>
      </c>
      <c r="I26" s="171" t="s">
        <v>61</v>
      </c>
      <c r="J26" s="171" t="s">
        <v>60</v>
      </c>
      <c r="K26" s="171" t="s">
        <v>61</v>
      </c>
    </row>
    <row r="27" spans="1:11" x14ac:dyDescent="0.15">
      <c r="A27" s="171" t="str">
        <f>IF(連結実質赤字比率に係る赤字・黒字の構成分析!C$43="",NA(),連結実質赤字比率に係る赤字・黒字の構成分析!C$43)</f>
        <v>その他会計（黒字）</v>
      </c>
      <c r="B27" s="171" t="e">
        <f>IF(ROUND(VALUE(SUBSTITUTE(連結実質赤字比率に係る赤字・黒字の構成分析!F$43,"▲", "-")), 2) &lt; 0, ABS(ROUND(VALUE(SUBSTITUTE(連結実質赤字比率に係る赤字・黒字の構成分析!F$43,"▲", "-")), 2)), NA())</f>
        <v>#VALUE!</v>
      </c>
      <c r="C27" s="171" t="e">
        <f>IF(ROUND(VALUE(SUBSTITUTE(連結実質赤字比率に係る赤字・黒字の構成分析!F$43,"▲", "-")), 2) &gt;= 0, ABS(ROUND(VALUE(SUBSTITUTE(連結実質赤字比率に係る赤字・黒字の構成分析!F$43,"▲", "-")), 2)), NA())</f>
        <v>#VALUE!</v>
      </c>
      <c r="D27" s="171" t="e">
        <f>IF(ROUND(VALUE(SUBSTITUTE(連結実質赤字比率に係る赤字・黒字の構成分析!G$43,"▲", "-")), 2) &lt; 0, ABS(ROUND(VALUE(SUBSTITUTE(連結実質赤字比率に係る赤字・黒字の構成分析!G$43,"▲", "-")), 2)), NA())</f>
        <v>#VALUE!</v>
      </c>
      <c r="E27" s="171" t="e">
        <f>IF(ROUND(VALUE(SUBSTITUTE(連結実質赤字比率に係る赤字・黒字の構成分析!G$43,"▲", "-")), 2) &gt;= 0, ABS(ROUND(VALUE(SUBSTITUTE(連結実質赤字比率に係る赤字・黒字の構成分析!G$43,"▲", "-")), 2)), NA())</f>
        <v>#VALUE!</v>
      </c>
      <c r="F27" s="171" t="e">
        <f>IF(ROUND(VALUE(SUBSTITUTE(連結実質赤字比率に係る赤字・黒字の構成分析!H$43,"▲", "-")), 2) &lt; 0, ABS(ROUND(VALUE(SUBSTITUTE(連結実質赤字比率に係る赤字・黒字の構成分析!H$43,"▲", "-")), 2)), NA())</f>
        <v>#VALUE!</v>
      </c>
      <c r="G27" s="171" t="e">
        <f>IF(ROUND(VALUE(SUBSTITUTE(連結実質赤字比率に係る赤字・黒字の構成分析!H$43,"▲", "-")), 2) &gt;= 0, ABS(ROUND(VALUE(SUBSTITUTE(連結実質赤字比率に係る赤字・黒字の構成分析!H$43,"▲", "-")), 2)), NA())</f>
        <v>#VALUE!</v>
      </c>
      <c r="H27" s="171" t="e">
        <f>IF(ROUND(VALUE(SUBSTITUTE(連結実質赤字比率に係る赤字・黒字の構成分析!I$43,"▲", "-")), 2) &lt; 0, ABS(ROUND(VALUE(SUBSTITUTE(連結実質赤字比率に係る赤字・黒字の構成分析!I$43,"▲", "-")), 2)), NA())</f>
        <v>#VALUE!</v>
      </c>
      <c r="I27" s="171" t="e">
        <f>IF(ROUND(VALUE(SUBSTITUTE(連結実質赤字比率に係る赤字・黒字の構成分析!I$43,"▲", "-")), 2) &gt;= 0, ABS(ROUND(VALUE(SUBSTITUTE(連結実質赤字比率に係る赤字・黒字の構成分析!I$43,"▲", "-")), 2)), NA())</f>
        <v>#VALUE!</v>
      </c>
      <c r="J27" s="171" t="e">
        <f>IF(ROUND(VALUE(SUBSTITUTE(連結実質赤字比率に係る赤字・黒字の構成分析!J$43,"▲", "-")), 2) &lt; 0, ABS(ROUND(VALUE(SUBSTITUTE(連結実質赤字比率に係る赤字・黒字の構成分析!J$43,"▲", "-")), 2)), NA())</f>
        <v>#VALUE!</v>
      </c>
      <c r="K27" s="171" t="e">
        <f>IF(ROUND(VALUE(SUBSTITUTE(連結実質赤字比率に係る赤字・黒字の構成分析!J$43,"▲", "-")), 2) &gt;= 0, ABS(ROUND(VALUE(SUBSTITUTE(連結実質赤字比率に係る赤字・黒字の構成分析!J$43,"▲", "-")), 2)), NA())</f>
        <v>#VALUE!</v>
      </c>
    </row>
    <row r="28" spans="1:11" x14ac:dyDescent="0.15">
      <c r="A28" s="171" t="str">
        <f>IF(連結実質赤字比率に係る赤字・黒字の構成分析!C$42="",NA(),連結実質赤字比率に係る赤字・黒字の構成分析!C$42)</f>
        <v>その他会計（赤字）</v>
      </c>
      <c r="B28" s="171" t="e">
        <f>IF(ROUND(VALUE(SUBSTITUTE(連結実質赤字比率に係る赤字・黒字の構成分析!F$42,"▲", "-")), 2) &lt; 0, ABS(ROUND(VALUE(SUBSTITUTE(連結実質赤字比率に係る赤字・黒字の構成分析!F$42,"▲", "-")), 2)), NA())</f>
        <v>#VALUE!</v>
      </c>
      <c r="C28" s="171" t="e">
        <f>IF(ROUND(VALUE(SUBSTITUTE(連結実質赤字比率に係る赤字・黒字の構成分析!F$42,"▲", "-")), 2) &gt;= 0, ABS(ROUND(VALUE(SUBSTITUTE(連結実質赤字比率に係る赤字・黒字の構成分析!F$42,"▲", "-")), 2)), NA())</f>
        <v>#VALUE!</v>
      </c>
      <c r="D28" s="171" t="e">
        <f>IF(ROUND(VALUE(SUBSTITUTE(連結実質赤字比率に係る赤字・黒字の構成分析!G$42,"▲", "-")), 2) &lt; 0, ABS(ROUND(VALUE(SUBSTITUTE(連結実質赤字比率に係る赤字・黒字の構成分析!G$42,"▲", "-")), 2)), NA())</f>
        <v>#VALUE!</v>
      </c>
      <c r="E28" s="171" t="e">
        <f>IF(ROUND(VALUE(SUBSTITUTE(連結実質赤字比率に係る赤字・黒字の構成分析!G$42,"▲", "-")), 2) &gt;= 0, ABS(ROUND(VALUE(SUBSTITUTE(連結実質赤字比率に係る赤字・黒字の構成分析!G$42,"▲", "-")), 2)), NA())</f>
        <v>#VALUE!</v>
      </c>
      <c r="F28" s="171" t="e">
        <f>IF(ROUND(VALUE(SUBSTITUTE(連結実質赤字比率に係る赤字・黒字の構成分析!H$42,"▲", "-")), 2) &lt; 0, ABS(ROUND(VALUE(SUBSTITUTE(連結実質赤字比率に係る赤字・黒字の構成分析!H$42,"▲", "-")), 2)), NA())</f>
        <v>#VALUE!</v>
      </c>
      <c r="G28" s="171" t="e">
        <f>IF(ROUND(VALUE(SUBSTITUTE(連結実質赤字比率に係る赤字・黒字の構成分析!H$42,"▲", "-")), 2) &gt;= 0, ABS(ROUND(VALUE(SUBSTITUTE(連結実質赤字比率に係る赤字・黒字の構成分析!H$42,"▲", "-")), 2)), NA())</f>
        <v>#VALUE!</v>
      </c>
      <c r="H28" s="171" t="e">
        <f>IF(ROUND(VALUE(SUBSTITUTE(連結実質赤字比率に係る赤字・黒字の構成分析!I$42,"▲", "-")), 2) &lt; 0, ABS(ROUND(VALUE(SUBSTITUTE(連結実質赤字比率に係る赤字・黒字の構成分析!I$42,"▲", "-")), 2)), NA())</f>
        <v>#VALUE!</v>
      </c>
      <c r="I28" s="171" t="e">
        <f>IF(ROUND(VALUE(SUBSTITUTE(連結実質赤字比率に係る赤字・黒字の構成分析!I$42,"▲", "-")), 2) &gt;= 0, ABS(ROUND(VALUE(SUBSTITUTE(連結実質赤字比率に係る赤字・黒字の構成分析!I$42,"▲", "-")), 2)), NA())</f>
        <v>#VALUE!</v>
      </c>
      <c r="J28" s="171" t="e">
        <f>IF(ROUND(VALUE(SUBSTITUTE(連結実質赤字比率に係る赤字・黒字の構成分析!J$42,"▲", "-")), 2) &lt; 0, ABS(ROUND(VALUE(SUBSTITUTE(連結実質赤字比率に係る赤字・黒字の構成分析!J$42,"▲", "-")), 2)), NA())</f>
        <v>#VALUE!</v>
      </c>
      <c r="K28" s="171" t="e">
        <f>IF(ROUND(VALUE(SUBSTITUTE(連結実質赤字比率に係る赤字・黒字の構成分析!J$42,"▲", "-")), 2) &gt;= 0, ABS(ROUND(VALUE(SUBSTITUTE(連結実質赤字比率に係る赤字・黒字の構成分析!J$42,"▲", "-")), 2)), NA())</f>
        <v>#VALUE!</v>
      </c>
    </row>
    <row r="29" spans="1:11" x14ac:dyDescent="0.15">
      <c r="A29" s="171" t="e">
        <f>IF(連結実質赤字比率に係る赤字・黒字の構成分析!C$41="",NA(),連結実質赤字比率に係る赤字・黒字の構成分析!C$41)</f>
        <v>#N/A</v>
      </c>
      <c r="B29" s="171" t="e">
        <f>IF(ROUND(VALUE(SUBSTITUTE(連結実質赤字比率に係る赤字・黒字の構成分析!F$41,"▲", "-")), 2) &lt; 0, ABS(ROUND(VALUE(SUBSTITUTE(連結実質赤字比率に係る赤字・黒字の構成分析!F$41,"▲", "-")), 2)), NA())</f>
        <v>#VALUE!</v>
      </c>
      <c r="C29" s="171" t="e">
        <f>IF(ROUND(VALUE(SUBSTITUTE(連結実質赤字比率に係る赤字・黒字の構成分析!F$41,"▲", "-")), 2) &gt;= 0, ABS(ROUND(VALUE(SUBSTITUTE(連結実質赤字比率に係る赤字・黒字の構成分析!F$41,"▲", "-")), 2)), NA())</f>
        <v>#VALUE!</v>
      </c>
      <c r="D29" s="171" t="e">
        <f>IF(ROUND(VALUE(SUBSTITUTE(連結実質赤字比率に係る赤字・黒字の構成分析!G$41,"▲", "-")), 2) &lt; 0, ABS(ROUND(VALUE(SUBSTITUTE(連結実質赤字比率に係る赤字・黒字の構成分析!G$41,"▲", "-")), 2)), NA())</f>
        <v>#VALUE!</v>
      </c>
      <c r="E29" s="171" t="e">
        <f>IF(ROUND(VALUE(SUBSTITUTE(連結実質赤字比率に係る赤字・黒字の構成分析!G$41,"▲", "-")), 2) &gt;= 0, ABS(ROUND(VALUE(SUBSTITUTE(連結実質赤字比率に係る赤字・黒字の構成分析!G$41,"▲", "-")), 2)), NA())</f>
        <v>#VALUE!</v>
      </c>
      <c r="F29" s="171" t="e">
        <f>IF(ROUND(VALUE(SUBSTITUTE(連結実質赤字比率に係る赤字・黒字の構成分析!H$41,"▲", "-")), 2) &lt; 0, ABS(ROUND(VALUE(SUBSTITUTE(連結実質赤字比率に係る赤字・黒字の構成分析!H$41,"▲", "-")), 2)), NA())</f>
        <v>#VALUE!</v>
      </c>
      <c r="G29" s="171" t="e">
        <f>IF(ROUND(VALUE(SUBSTITUTE(連結実質赤字比率に係る赤字・黒字の構成分析!H$41,"▲", "-")), 2) &gt;= 0, ABS(ROUND(VALUE(SUBSTITUTE(連結実質赤字比率に係る赤字・黒字の構成分析!H$41,"▲", "-")), 2)), NA())</f>
        <v>#VALUE!</v>
      </c>
      <c r="H29" s="171" t="e">
        <f>IF(ROUND(VALUE(SUBSTITUTE(連結実質赤字比率に係る赤字・黒字の構成分析!I$41,"▲", "-")), 2) &lt; 0, ABS(ROUND(VALUE(SUBSTITUTE(連結実質赤字比率に係る赤字・黒字の構成分析!I$41,"▲", "-")), 2)), NA())</f>
        <v>#VALUE!</v>
      </c>
      <c r="I29" s="171" t="e">
        <f>IF(ROUND(VALUE(SUBSTITUTE(連結実質赤字比率に係る赤字・黒字の構成分析!I$41,"▲", "-")), 2) &gt;= 0, ABS(ROUND(VALUE(SUBSTITUTE(連結実質赤字比率に係る赤字・黒字の構成分析!I$41,"▲", "-")), 2)), NA())</f>
        <v>#VALUE!</v>
      </c>
      <c r="J29" s="171" t="e">
        <f>IF(ROUND(VALUE(SUBSTITUTE(連結実質赤字比率に係る赤字・黒字の構成分析!J$41,"▲", "-")), 2) &lt; 0, ABS(ROUND(VALUE(SUBSTITUTE(連結実質赤字比率に係る赤字・黒字の構成分析!J$41,"▲", "-")), 2)), NA())</f>
        <v>#VALUE!</v>
      </c>
      <c r="K29" s="171" t="e">
        <f>IF(ROUND(VALUE(SUBSTITUTE(連結実質赤字比率に係る赤字・黒字の構成分析!J$41,"▲", "-")), 2) &gt;= 0, ABS(ROUND(VALUE(SUBSTITUTE(連結実質赤字比率に係る赤字・黒字の構成分析!J$41,"▲", "-")), 2)), NA())</f>
        <v>#VALUE!</v>
      </c>
    </row>
    <row r="30" spans="1:11" x14ac:dyDescent="0.15">
      <c r="A30" s="171" t="e">
        <f>IF(連結実質赤字比率に係る赤字・黒字の構成分析!C$40="",NA(),連結実質赤字比率に係る赤字・黒字の構成分析!C$40)</f>
        <v>#N/A</v>
      </c>
      <c r="B30" s="171" t="e">
        <f>IF(ROUND(VALUE(SUBSTITUTE(連結実質赤字比率に係る赤字・黒字の構成分析!F$40,"▲", "-")), 2) &lt; 0, ABS(ROUND(VALUE(SUBSTITUTE(連結実質赤字比率に係る赤字・黒字の構成分析!F$40,"▲", "-")), 2)), NA())</f>
        <v>#VALUE!</v>
      </c>
      <c r="C30" s="171" t="e">
        <f>IF(ROUND(VALUE(SUBSTITUTE(連結実質赤字比率に係る赤字・黒字の構成分析!F$40,"▲", "-")), 2) &gt;= 0, ABS(ROUND(VALUE(SUBSTITUTE(連結実質赤字比率に係る赤字・黒字の構成分析!F$40,"▲", "-")), 2)), NA())</f>
        <v>#VALUE!</v>
      </c>
      <c r="D30" s="171" t="e">
        <f>IF(ROUND(VALUE(SUBSTITUTE(連結実質赤字比率に係る赤字・黒字の構成分析!G$40,"▲", "-")), 2) &lt; 0, ABS(ROUND(VALUE(SUBSTITUTE(連結実質赤字比率に係る赤字・黒字の構成分析!G$40,"▲", "-")), 2)), NA())</f>
        <v>#VALUE!</v>
      </c>
      <c r="E30" s="171" t="e">
        <f>IF(ROUND(VALUE(SUBSTITUTE(連結実質赤字比率に係る赤字・黒字の構成分析!G$40,"▲", "-")), 2) &gt;= 0, ABS(ROUND(VALUE(SUBSTITUTE(連結実質赤字比率に係る赤字・黒字の構成分析!G$40,"▲", "-")), 2)), NA())</f>
        <v>#VALUE!</v>
      </c>
      <c r="F30" s="171" t="e">
        <f>IF(ROUND(VALUE(SUBSTITUTE(連結実質赤字比率に係る赤字・黒字の構成分析!H$40,"▲", "-")), 2) &lt; 0, ABS(ROUND(VALUE(SUBSTITUTE(連結実質赤字比率に係る赤字・黒字の構成分析!H$40,"▲", "-")), 2)), NA())</f>
        <v>#VALUE!</v>
      </c>
      <c r="G30" s="171" t="e">
        <f>IF(ROUND(VALUE(SUBSTITUTE(連結実質赤字比率に係る赤字・黒字の構成分析!H$40,"▲", "-")), 2) &gt;= 0, ABS(ROUND(VALUE(SUBSTITUTE(連結実質赤字比率に係る赤字・黒字の構成分析!H$40,"▲", "-")), 2)), NA())</f>
        <v>#VALUE!</v>
      </c>
      <c r="H30" s="171" t="e">
        <f>IF(ROUND(VALUE(SUBSTITUTE(連結実質赤字比率に係る赤字・黒字の構成分析!I$40,"▲", "-")), 2) &lt; 0, ABS(ROUND(VALUE(SUBSTITUTE(連結実質赤字比率に係る赤字・黒字の構成分析!I$40,"▲", "-")), 2)), NA())</f>
        <v>#VALUE!</v>
      </c>
      <c r="I30" s="171" t="e">
        <f>IF(ROUND(VALUE(SUBSTITUTE(連結実質赤字比率に係る赤字・黒字の構成分析!I$40,"▲", "-")), 2) &gt;= 0, ABS(ROUND(VALUE(SUBSTITUTE(連結実質赤字比率に係る赤字・黒字の構成分析!I$40,"▲", "-")), 2)), NA())</f>
        <v>#VALUE!</v>
      </c>
      <c r="J30" s="171" t="e">
        <f>IF(ROUND(VALUE(SUBSTITUTE(連結実質赤字比率に係る赤字・黒字の構成分析!J$40,"▲", "-")), 2) &lt; 0, ABS(ROUND(VALUE(SUBSTITUTE(連結実質赤字比率に係る赤字・黒字の構成分析!J$40,"▲", "-")), 2)), NA())</f>
        <v>#VALUE!</v>
      </c>
      <c r="K30" s="171" t="e">
        <f>IF(ROUND(VALUE(SUBSTITUTE(連結実質赤字比率に係る赤字・黒字の構成分析!J$40,"▲", "-")), 2) &gt;= 0, ABS(ROUND(VALUE(SUBSTITUTE(連結実質赤字比率に係る赤字・黒字の構成分析!J$40,"▲", "-")), 2)), NA())</f>
        <v>#VALUE!</v>
      </c>
    </row>
    <row r="31" spans="1:11" x14ac:dyDescent="0.15">
      <c r="A31" s="171" t="e">
        <f>IF(連結実質赤字比率に係る赤字・黒字の構成分析!C$39="",NA(),連結実質赤字比率に係る赤字・黒字の構成分析!C$39)</f>
        <v>#N/A</v>
      </c>
      <c r="B31" s="171" t="e">
        <f>IF(ROUND(VALUE(SUBSTITUTE(連結実質赤字比率に係る赤字・黒字の構成分析!F$39,"▲", "-")), 2) &lt; 0, ABS(ROUND(VALUE(SUBSTITUTE(連結実質赤字比率に係る赤字・黒字の構成分析!F$39,"▲", "-")), 2)), NA())</f>
        <v>#VALUE!</v>
      </c>
      <c r="C31" s="171" t="e">
        <f>IF(ROUND(VALUE(SUBSTITUTE(連結実質赤字比率に係る赤字・黒字の構成分析!F$39,"▲", "-")), 2) &gt;= 0, ABS(ROUND(VALUE(SUBSTITUTE(連結実質赤字比率に係る赤字・黒字の構成分析!F$39,"▲", "-")), 2)), NA())</f>
        <v>#VALUE!</v>
      </c>
      <c r="D31" s="171" t="e">
        <f>IF(ROUND(VALUE(SUBSTITUTE(連結実質赤字比率に係る赤字・黒字の構成分析!G$39,"▲", "-")), 2) &lt; 0, ABS(ROUND(VALUE(SUBSTITUTE(連結実質赤字比率に係る赤字・黒字の構成分析!G$39,"▲", "-")), 2)), NA())</f>
        <v>#VALUE!</v>
      </c>
      <c r="E31" s="171" t="e">
        <f>IF(ROUND(VALUE(SUBSTITUTE(連結実質赤字比率に係る赤字・黒字の構成分析!G$39,"▲", "-")), 2) &gt;= 0, ABS(ROUND(VALUE(SUBSTITUTE(連結実質赤字比率に係る赤字・黒字の構成分析!G$39,"▲", "-")), 2)), NA())</f>
        <v>#VALUE!</v>
      </c>
      <c r="F31" s="171" t="e">
        <f>IF(ROUND(VALUE(SUBSTITUTE(連結実質赤字比率に係る赤字・黒字の構成分析!H$39,"▲", "-")), 2) &lt; 0, ABS(ROUND(VALUE(SUBSTITUTE(連結実質赤字比率に係る赤字・黒字の構成分析!H$39,"▲", "-")), 2)), NA())</f>
        <v>#VALUE!</v>
      </c>
      <c r="G31" s="171" t="e">
        <f>IF(ROUND(VALUE(SUBSTITUTE(連結実質赤字比率に係る赤字・黒字の構成分析!H$39,"▲", "-")), 2) &gt;= 0, ABS(ROUND(VALUE(SUBSTITUTE(連結実質赤字比率に係る赤字・黒字の構成分析!H$39,"▲", "-")), 2)), NA())</f>
        <v>#VALUE!</v>
      </c>
      <c r="H31" s="171" t="e">
        <f>IF(ROUND(VALUE(SUBSTITUTE(連結実質赤字比率に係る赤字・黒字の構成分析!I$39,"▲", "-")), 2) &lt; 0, ABS(ROUND(VALUE(SUBSTITUTE(連結実質赤字比率に係る赤字・黒字の構成分析!I$39,"▲", "-")), 2)), NA())</f>
        <v>#VALUE!</v>
      </c>
      <c r="I31" s="171" t="e">
        <f>IF(ROUND(VALUE(SUBSTITUTE(連結実質赤字比率に係る赤字・黒字の構成分析!I$39,"▲", "-")), 2) &gt;= 0, ABS(ROUND(VALUE(SUBSTITUTE(連結実質赤字比率に係る赤字・黒字の構成分析!I$39,"▲", "-")), 2)), NA())</f>
        <v>#VALUE!</v>
      </c>
      <c r="J31" s="171" t="e">
        <f>IF(ROUND(VALUE(SUBSTITUTE(連結実質赤字比率に係る赤字・黒字の構成分析!J$39,"▲", "-")), 2) &lt; 0, ABS(ROUND(VALUE(SUBSTITUTE(連結実質赤字比率に係る赤字・黒字の構成分析!J$39,"▲", "-")), 2)), NA())</f>
        <v>#VALUE!</v>
      </c>
      <c r="K31" s="171" t="e">
        <f>IF(ROUND(VALUE(SUBSTITUTE(連結実質赤字比率に係る赤字・黒字の構成分析!J$39,"▲", "-")), 2) &gt;= 0, ABS(ROUND(VALUE(SUBSTITUTE(連結実質赤字比率に係る赤字・黒字の構成分析!J$39,"▲", "-")), 2)), NA())</f>
        <v>#VALUE!</v>
      </c>
    </row>
    <row r="32" spans="1:11" x14ac:dyDescent="0.15">
      <c r="A32" s="171" t="e">
        <f>IF(連結実質赤字比率に係る赤字・黒字の構成分析!C$38="",NA(),連結実質赤字比率に係る赤字・黒字の構成分析!C$38)</f>
        <v>#N/A</v>
      </c>
      <c r="B32" s="171" t="e">
        <f>IF(ROUND(VALUE(SUBSTITUTE(連結実質赤字比率に係る赤字・黒字の構成分析!F$38,"▲", "-")), 2) &lt; 0, ABS(ROUND(VALUE(SUBSTITUTE(連結実質赤字比率に係る赤字・黒字の構成分析!F$38,"▲", "-")), 2)), NA())</f>
        <v>#VALUE!</v>
      </c>
      <c r="C32" s="171" t="e">
        <f>IF(ROUND(VALUE(SUBSTITUTE(連結実質赤字比率に係る赤字・黒字の構成分析!F$38,"▲", "-")), 2) &gt;= 0, ABS(ROUND(VALUE(SUBSTITUTE(連結実質赤字比率に係る赤字・黒字の構成分析!F$38,"▲", "-")), 2)), NA())</f>
        <v>#VALUE!</v>
      </c>
      <c r="D32" s="171" t="e">
        <f>IF(ROUND(VALUE(SUBSTITUTE(連結実質赤字比率に係る赤字・黒字の構成分析!G$38,"▲", "-")), 2) &lt; 0, ABS(ROUND(VALUE(SUBSTITUTE(連結実質赤字比率に係る赤字・黒字の構成分析!G$38,"▲", "-")), 2)), NA())</f>
        <v>#VALUE!</v>
      </c>
      <c r="E32" s="171" t="e">
        <f>IF(ROUND(VALUE(SUBSTITUTE(連結実質赤字比率に係る赤字・黒字の構成分析!G$38,"▲", "-")), 2) &gt;= 0, ABS(ROUND(VALUE(SUBSTITUTE(連結実質赤字比率に係る赤字・黒字の構成分析!G$38,"▲", "-")), 2)), NA())</f>
        <v>#VALUE!</v>
      </c>
      <c r="F32" s="171" t="e">
        <f>IF(ROUND(VALUE(SUBSTITUTE(連結実質赤字比率に係る赤字・黒字の構成分析!H$38,"▲", "-")), 2) &lt; 0, ABS(ROUND(VALUE(SUBSTITUTE(連結実質赤字比率に係る赤字・黒字の構成分析!H$38,"▲", "-")), 2)), NA())</f>
        <v>#VALUE!</v>
      </c>
      <c r="G32" s="171" t="e">
        <f>IF(ROUND(VALUE(SUBSTITUTE(連結実質赤字比率に係る赤字・黒字の構成分析!H$38,"▲", "-")), 2) &gt;= 0, ABS(ROUND(VALUE(SUBSTITUTE(連結実質赤字比率に係る赤字・黒字の構成分析!H$38,"▲", "-")), 2)), NA())</f>
        <v>#VALUE!</v>
      </c>
      <c r="H32" s="171" t="e">
        <f>IF(ROUND(VALUE(SUBSTITUTE(連結実質赤字比率に係る赤字・黒字の構成分析!I$38,"▲", "-")), 2) &lt; 0, ABS(ROUND(VALUE(SUBSTITUTE(連結実質赤字比率に係る赤字・黒字の構成分析!I$38,"▲", "-")), 2)), NA())</f>
        <v>#VALUE!</v>
      </c>
      <c r="I32" s="171" t="e">
        <f>IF(ROUND(VALUE(SUBSTITUTE(連結実質赤字比率に係る赤字・黒字の構成分析!I$38,"▲", "-")), 2) &gt;= 0, ABS(ROUND(VALUE(SUBSTITUTE(連結実質赤字比率に係る赤字・黒字の構成分析!I$38,"▲", "-")), 2)), NA())</f>
        <v>#VALUE!</v>
      </c>
      <c r="J32" s="171" t="e">
        <f>IF(ROUND(VALUE(SUBSTITUTE(連結実質赤字比率に係る赤字・黒字の構成分析!J$38,"▲", "-")), 2) &lt; 0, ABS(ROUND(VALUE(SUBSTITUTE(連結実質赤字比率に係る赤字・黒字の構成分析!J$38,"▲", "-")), 2)), NA())</f>
        <v>#VALUE!</v>
      </c>
      <c r="K32" s="171" t="e">
        <f>IF(ROUND(VALUE(SUBSTITUTE(連結実質赤字比率に係る赤字・黒字の構成分析!J$38,"▲", "-")), 2) &gt;= 0, ABS(ROUND(VALUE(SUBSTITUTE(連結実質赤字比率に係る赤字・黒字の構成分析!J$38,"▲", "-")), 2)), NA())</f>
        <v>#VALUE!</v>
      </c>
    </row>
    <row r="33" spans="1:16" x14ac:dyDescent="0.15">
      <c r="A33" s="171" t="str">
        <f>IF(連結実質赤字比率に係る赤字・黒字の構成分析!C$37="",NA(),連結実質赤字比率に係る赤字・黒字の構成分析!C$37)</f>
        <v>国民健康保険特別会計</v>
      </c>
      <c r="B33" s="171" t="e">
        <f>IF(ROUND(VALUE(SUBSTITUTE(連結実質赤字比率に係る赤字・黒字の構成分析!F$37,"▲", "-")), 2) &lt; 0, ABS(ROUND(VALUE(SUBSTITUTE(連結実質赤字比率に係る赤字・黒字の構成分析!F$37,"▲", "-")), 2)), NA())</f>
        <v>#N/A</v>
      </c>
      <c r="C33" s="171">
        <f>IF(ROUND(VALUE(SUBSTITUTE(連結実質赤字比率に係る赤字・黒字の構成分析!F$37,"▲", "-")), 2) &gt;= 0, ABS(ROUND(VALUE(SUBSTITUTE(連結実質赤字比率に係る赤字・黒字の構成分析!F$37,"▲", "-")), 2)), NA())</f>
        <v>0.09</v>
      </c>
      <c r="D33" s="171" t="e">
        <f>IF(ROUND(VALUE(SUBSTITUTE(連結実質赤字比率に係る赤字・黒字の構成分析!G$37,"▲", "-")), 2) &lt; 0, ABS(ROUND(VALUE(SUBSTITUTE(連結実質赤字比率に係る赤字・黒字の構成分析!G$37,"▲", "-")), 2)), NA())</f>
        <v>#N/A</v>
      </c>
      <c r="E33" s="171">
        <f>IF(ROUND(VALUE(SUBSTITUTE(連結実質赤字比率に係る赤字・黒字の構成分析!G$37,"▲", "-")), 2) &gt;= 0, ABS(ROUND(VALUE(SUBSTITUTE(連結実質赤字比率に係る赤字・黒字の構成分析!G$37,"▲", "-")), 2)), NA())</f>
        <v>0.09</v>
      </c>
      <c r="F33" s="171" t="e">
        <f>IF(ROUND(VALUE(SUBSTITUTE(連結実質赤字比率に係る赤字・黒字の構成分析!H$37,"▲", "-")), 2) &lt; 0, ABS(ROUND(VALUE(SUBSTITUTE(連結実質赤字比率に係る赤字・黒字の構成分析!H$37,"▲", "-")), 2)), NA())</f>
        <v>#N/A</v>
      </c>
      <c r="G33" s="171">
        <f>IF(ROUND(VALUE(SUBSTITUTE(連結実質赤字比率に係る赤字・黒字の構成分析!H$37,"▲", "-")), 2) &gt;= 0, ABS(ROUND(VALUE(SUBSTITUTE(連結実質赤字比率に係る赤字・黒字の構成分析!H$37,"▲", "-")), 2)), NA())</f>
        <v>0.09</v>
      </c>
      <c r="H33" s="171" t="e">
        <f>IF(ROUND(VALUE(SUBSTITUTE(連結実質赤字比率に係る赤字・黒字の構成分析!I$37,"▲", "-")), 2) &lt; 0, ABS(ROUND(VALUE(SUBSTITUTE(連結実質赤字比率に係る赤字・黒字の構成分析!I$37,"▲", "-")), 2)), NA())</f>
        <v>#N/A</v>
      </c>
      <c r="I33" s="171">
        <f>IF(ROUND(VALUE(SUBSTITUTE(連結実質赤字比率に係る赤字・黒字の構成分析!I$37,"▲", "-")), 2) &gt;= 0, ABS(ROUND(VALUE(SUBSTITUTE(連結実質赤字比率に係る赤字・黒字の構成分析!I$37,"▲", "-")), 2)), NA())</f>
        <v>0.08</v>
      </c>
      <c r="J33" s="171" t="e">
        <f>IF(ROUND(VALUE(SUBSTITUTE(連結実質赤字比率に係る赤字・黒字の構成分析!J$37,"▲", "-")), 2) &lt; 0, ABS(ROUND(VALUE(SUBSTITUTE(連結実質赤字比率に係る赤字・黒字の構成分析!J$37,"▲", "-")), 2)), NA())</f>
        <v>#N/A</v>
      </c>
      <c r="K33" s="171">
        <f>IF(ROUND(VALUE(SUBSTITUTE(連結実質赤字比率に係る赤字・黒字の構成分析!J$37,"▲", "-")), 2) &gt;= 0, ABS(ROUND(VALUE(SUBSTITUTE(連結実質赤字比率に係る赤字・黒字の構成分析!J$37,"▲", "-")), 2)), NA())</f>
        <v>0</v>
      </c>
    </row>
    <row r="34" spans="1:16" x14ac:dyDescent="0.15">
      <c r="A34" s="171" t="str">
        <f>IF(連結実質赤字比率に係る赤字・黒字の構成分析!C$36="",NA(),連結実質赤字比率に係る赤字・黒字の構成分析!C$36)</f>
        <v>後期高齢者医療特別会計</v>
      </c>
      <c r="B34" s="171" t="e">
        <f>IF(ROUND(VALUE(SUBSTITUTE(連結実質赤字比率に係る赤字・黒字の構成分析!F$36,"▲", "-")), 2) &lt; 0, ABS(ROUND(VALUE(SUBSTITUTE(連結実質赤字比率に係る赤字・黒字の構成分析!F$36,"▲", "-")), 2)), NA())</f>
        <v>#N/A</v>
      </c>
      <c r="C34" s="171">
        <f>IF(ROUND(VALUE(SUBSTITUTE(連結実質赤字比率に係る赤字・黒字の構成分析!F$36,"▲", "-")), 2) &gt;= 0, ABS(ROUND(VALUE(SUBSTITUTE(連結実質赤字比率に係る赤字・黒字の構成分析!F$36,"▲", "-")), 2)), NA())</f>
        <v>0.01</v>
      </c>
      <c r="D34" s="171" t="e">
        <f>IF(ROUND(VALUE(SUBSTITUTE(連結実質赤字比率に係る赤字・黒字の構成分析!G$36,"▲", "-")), 2) &lt; 0, ABS(ROUND(VALUE(SUBSTITUTE(連結実質赤字比率に係る赤字・黒字の構成分析!G$36,"▲", "-")), 2)), NA())</f>
        <v>#N/A</v>
      </c>
      <c r="E34" s="171">
        <f>IF(ROUND(VALUE(SUBSTITUTE(連結実質赤字比率に係る赤字・黒字の構成分析!G$36,"▲", "-")), 2) &gt;= 0, ABS(ROUND(VALUE(SUBSTITUTE(連結実質赤字比率に係る赤字・黒字の構成分析!G$36,"▲", "-")), 2)), NA())</f>
        <v>0.01</v>
      </c>
      <c r="F34" s="171" t="e">
        <f>IF(ROUND(VALUE(SUBSTITUTE(連結実質赤字比率に係る赤字・黒字の構成分析!H$36,"▲", "-")), 2) &lt; 0, ABS(ROUND(VALUE(SUBSTITUTE(連結実質赤字比率に係る赤字・黒字の構成分析!H$36,"▲", "-")), 2)), NA())</f>
        <v>#N/A</v>
      </c>
      <c r="G34" s="171">
        <f>IF(ROUND(VALUE(SUBSTITUTE(連結実質赤字比率に係る赤字・黒字の構成分析!H$36,"▲", "-")), 2) &gt;= 0, ABS(ROUND(VALUE(SUBSTITUTE(連結実質赤字比率に係る赤字・黒字の構成分析!H$36,"▲", "-")), 2)), NA())</f>
        <v>0</v>
      </c>
      <c r="H34" s="171" t="e">
        <f>IF(ROUND(VALUE(SUBSTITUTE(連結実質赤字比率に係る赤字・黒字の構成分析!I$36,"▲", "-")), 2) &lt; 0, ABS(ROUND(VALUE(SUBSTITUTE(連結実質赤字比率に係る赤字・黒字の構成分析!I$36,"▲", "-")), 2)), NA())</f>
        <v>#N/A</v>
      </c>
      <c r="I34" s="171">
        <f>IF(ROUND(VALUE(SUBSTITUTE(連結実質赤字比率に係る赤字・黒字の構成分析!I$36,"▲", "-")), 2) &gt;= 0, ABS(ROUND(VALUE(SUBSTITUTE(連結実質赤字比率に係る赤字・黒字の構成分析!I$36,"▲", "-")), 2)), NA())</f>
        <v>0</v>
      </c>
      <c r="J34" s="171" t="e">
        <f>IF(ROUND(VALUE(SUBSTITUTE(連結実質赤字比率に係る赤字・黒字の構成分析!J$36,"▲", "-")), 2) &lt; 0, ABS(ROUND(VALUE(SUBSTITUTE(連結実質赤字比率に係る赤字・黒字の構成分析!J$36,"▲", "-")), 2)), NA())</f>
        <v>#N/A</v>
      </c>
      <c r="K34" s="171">
        <f>IF(ROUND(VALUE(SUBSTITUTE(連結実質赤字比率に係る赤字・黒字の構成分析!J$36,"▲", "-")), 2) &gt;= 0, ABS(ROUND(VALUE(SUBSTITUTE(連結実質赤字比率に係る赤字・黒字の構成分析!J$36,"▲", "-")), 2)), NA())</f>
        <v>0.01</v>
      </c>
    </row>
    <row r="35" spans="1:16" x14ac:dyDescent="0.15">
      <c r="A35" s="171" t="str">
        <f>IF(連結実質赤字比率に係る赤字・黒字の構成分析!C$35="",NA(),連結実質赤字比率に係る赤字・黒字の構成分析!C$35)</f>
        <v>農業集落排水事業特別会計</v>
      </c>
      <c r="B35" s="171" t="e">
        <f>IF(ROUND(VALUE(SUBSTITUTE(連結実質赤字比率に係る赤字・黒字の構成分析!F$35,"▲", "-")), 2) &lt; 0, ABS(ROUND(VALUE(SUBSTITUTE(連結実質赤字比率に係る赤字・黒字の構成分析!F$35,"▲", "-")), 2)), NA())</f>
        <v>#N/A</v>
      </c>
      <c r="C35" s="171">
        <f>IF(ROUND(VALUE(SUBSTITUTE(連結実質赤字比率に係る赤字・黒字の構成分析!F$35,"▲", "-")), 2) &gt;= 0, ABS(ROUND(VALUE(SUBSTITUTE(連結実質赤字比率に係る赤字・黒字の構成分析!F$35,"▲", "-")), 2)), NA())</f>
        <v>0.43</v>
      </c>
      <c r="D35" s="171" t="e">
        <f>IF(ROUND(VALUE(SUBSTITUTE(連結実質赤字比率に係る赤字・黒字の構成分析!G$35,"▲", "-")), 2) &lt; 0, ABS(ROUND(VALUE(SUBSTITUTE(連結実質赤字比率に係る赤字・黒字の構成分析!G$35,"▲", "-")), 2)), NA())</f>
        <v>#N/A</v>
      </c>
      <c r="E35" s="171">
        <f>IF(ROUND(VALUE(SUBSTITUTE(連結実質赤字比率に係る赤字・黒字の構成分析!G$35,"▲", "-")), 2) &gt;= 0, ABS(ROUND(VALUE(SUBSTITUTE(連結実質赤字比率に係る赤字・黒字の構成分析!G$35,"▲", "-")), 2)), NA())</f>
        <v>0.44</v>
      </c>
      <c r="F35" s="171" t="e">
        <f>IF(ROUND(VALUE(SUBSTITUTE(連結実質赤字比率に係る赤字・黒字の構成分析!H$35,"▲", "-")), 2) &lt; 0, ABS(ROUND(VALUE(SUBSTITUTE(連結実質赤字比率に係る赤字・黒字の構成分析!H$35,"▲", "-")), 2)), NA())</f>
        <v>#N/A</v>
      </c>
      <c r="G35" s="171">
        <f>IF(ROUND(VALUE(SUBSTITUTE(連結実質赤字比率に係る赤字・黒字の構成分析!H$35,"▲", "-")), 2) &gt;= 0, ABS(ROUND(VALUE(SUBSTITUTE(連結実質赤字比率に係る赤字・黒字の構成分析!H$35,"▲", "-")), 2)), NA())</f>
        <v>0.04</v>
      </c>
      <c r="H35" s="171" t="e">
        <f>IF(ROUND(VALUE(SUBSTITUTE(連結実質赤字比率に係る赤字・黒字の構成分析!I$35,"▲", "-")), 2) &lt; 0, ABS(ROUND(VALUE(SUBSTITUTE(連結実質赤字比率に係る赤字・黒字の構成分析!I$35,"▲", "-")), 2)), NA())</f>
        <v>#N/A</v>
      </c>
      <c r="I35" s="171">
        <f>IF(ROUND(VALUE(SUBSTITUTE(連結実質赤字比率に係る赤字・黒字の構成分析!I$35,"▲", "-")), 2) &gt;= 0, ABS(ROUND(VALUE(SUBSTITUTE(連結実質赤字比率に係る赤字・黒字の構成分析!I$35,"▲", "-")), 2)), NA())</f>
        <v>0.1</v>
      </c>
      <c r="J35" s="171" t="e">
        <f>IF(ROUND(VALUE(SUBSTITUTE(連結実質赤字比率に係る赤字・黒字の構成分析!J$35,"▲", "-")), 2) &lt; 0, ABS(ROUND(VALUE(SUBSTITUTE(連結実質赤字比率に係る赤字・黒字の構成分析!J$35,"▲", "-")), 2)), NA())</f>
        <v>#N/A</v>
      </c>
      <c r="K35" s="171">
        <f>IF(ROUND(VALUE(SUBSTITUTE(連結実質赤字比率に係る赤字・黒字の構成分析!J$35,"▲", "-")), 2) &gt;= 0, ABS(ROUND(VALUE(SUBSTITUTE(連結実質赤字比率に係る赤字・黒字の構成分析!J$35,"▲", "-")), 2)), NA())</f>
        <v>0.05</v>
      </c>
    </row>
    <row r="36" spans="1:16" x14ac:dyDescent="0.15">
      <c r="A36" s="171" t="str">
        <f>IF(連結実質赤字比率に係る赤字・黒字の構成分析!C$34="",NA(),連結実質赤字比率に係る赤字・黒字の構成分析!C$34)</f>
        <v>一般会計</v>
      </c>
      <c r="B36" s="171" t="e">
        <f>IF(ROUND(VALUE(SUBSTITUTE(連結実質赤字比率に係る赤字・黒字の構成分析!F$34,"▲", "-")), 2) &lt; 0, ABS(ROUND(VALUE(SUBSTITUTE(連結実質赤字比率に係る赤字・黒字の構成分析!F$34,"▲", "-")), 2)), NA())</f>
        <v>#N/A</v>
      </c>
      <c r="C36" s="171">
        <f>IF(ROUND(VALUE(SUBSTITUTE(連結実質赤字比率に係る赤字・黒字の構成分析!F$34,"▲", "-")), 2) &gt;= 0, ABS(ROUND(VALUE(SUBSTITUTE(連結実質赤字比率に係る赤字・黒字の構成分析!F$34,"▲", "-")), 2)), NA())</f>
        <v>5.95</v>
      </c>
      <c r="D36" s="171" t="e">
        <f>IF(ROUND(VALUE(SUBSTITUTE(連結実質赤字比率に係る赤字・黒字の構成分析!G$34,"▲", "-")), 2) &lt; 0, ABS(ROUND(VALUE(SUBSTITUTE(連結実質赤字比率に係る赤字・黒字の構成分析!G$34,"▲", "-")), 2)), NA())</f>
        <v>#N/A</v>
      </c>
      <c r="E36" s="171">
        <f>IF(ROUND(VALUE(SUBSTITUTE(連結実質赤字比率に係る赤字・黒字の構成分析!G$34,"▲", "-")), 2) &gt;= 0, ABS(ROUND(VALUE(SUBSTITUTE(連結実質赤字比率に係る赤字・黒字の構成分析!G$34,"▲", "-")), 2)), NA())</f>
        <v>6.11</v>
      </c>
      <c r="F36" s="171" t="e">
        <f>IF(ROUND(VALUE(SUBSTITUTE(連結実質赤字比率に係る赤字・黒字の構成分析!H$34,"▲", "-")), 2) &lt; 0, ABS(ROUND(VALUE(SUBSTITUTE(連結実質赤字比率に係る赤字・黒字の構成分析!H$34,"▲", "-")), 2)), NA())</f>
        <v>#N/A</v>
      </c>
      <c r="G36" s="171">
        <f>IF(ROUND(VALUE(SUBSTITUTE(連結実質赤字比率に係る赤字・黒字の構成分析!H$34,"▲", "-")), 2) &gt;= 0, ABS(ROUND(VALUE(SUBSTITUTE(連結実質赤字比率に係る赤字・黒字の構成分析!H$34,"▲", "-")), 2)), NA())</f>
        <v>6.2</v>
      </c>
      <c r="H36" s="171" t="e">
        <f>IF(ROUND(VALUE(SUBSTITUTE(連結実質赤字比率に係る赤字・黒字の構成分析!I$34,"▲", "-")), 2) &lt; 0, ABS(ROUND(VALUE(SUBSTITUTE(連結実質赤字比率に係る赤字・黒字の構成分析!I$34,"▲", "-")), 2)), NA())</f>
        <v>#N/A</v>
      </c>
      <c r="I36" s="171">
        <f>IF(ROUND(VALUE(SUBSTITUTE(連結実質赤字比率に係る赤字・黒字の構成分析!I$34,"▲", "-")), 2) &gt;= 0, ABS(ROUND(VALUE(SUBSTITUTE(連結実質赤字比率に係る赤字・黒字の構成分析!I$34,"▲", "-")), 2)), NA())</f>
        <v>3.04</v>
      </c>
      <c r="J36" s="171" t="e">
        <f>IF(ROUND(VALUE(SUBSTITUTE(連結実質赤字比率に係る赤字・黒字の構成分析!J$34,"▲", "-")), 2) &lt; 0, ABS(ROUND(VALUE(SUBSTITUTE(連結実質赤字比率に係る赤字・黒字の構成分析!J$34,"▲", "-")), 2)), NA())</f>
        <v>#N/A</v>
      </c>
      <c r="K36" s="171">
        <f>IF(ROUND(VALUE(SUBSTITUTE(連結実質赤字比率に係る赤字・黒字の構成分析!J$34,"▲", "-")), 2) &gt;= 0, ABS(ROUND(VALUE(SUBSTITUTE(連結実質赤字比率に係る赤字・黒字の構成分析!J$34,"▲", "-")), 2)), NA())</f>
        <v>5.2</v>
      </c>
    </row>
    <row r="39" spans="1:16" x14ac:dyDescent="0.15">
      <c r="A39" s="140" t="s">
        <v>62</v>
      </c>
    </row>
    <row r="40" spans="1:16" x14ac:dyDescent="0.15">
      <c r="A40" s="172"/>
      <c r="B40" s="172" t="str">
        <f>'実質公債費比率（分子）の構造'!K$44</f>
        <v>H30</v>
      </c>
      <c r="C40" s="172"/>
      <c r="D40" s="172"/>
      <c r="E40" s="172" t="str">
        <f>'実質公債費比率（分子）の構造'!L$44</f>
        <v>R01</v>
      </c>
      <c r="F40" s="172"/>
      <c r="G40" s="172"/>
      <c r="H40" s="172" t="str">
        <f>'実質公債費比率（分子）の構造'!M$44</f>
        <v>R02</v>
      </c>
      <c r="I40" s="172"/>
      <c r="J40" s="172"/>
      <c r="K40" s="172" t="str">
        <f>'実質公債費比率（分子）の構造'!N$44</f>
        <v>R03</v>
      </c>
      <c r="L40" s="172"/>
      <c r="M40" s="172"/>
      <c r="N40" s="172" t="str">
        <f>'実質公債費比率（分子）の構造'!O$44</f>
        <v>R04</v>
      </c>
      <c r="O40" s="172"/>
      <c r="P40" s="172"/>
    </row>
    <row r="41" spans="1:16" x14ac:dyDescent="0.15">
      <c r="A41" s="172"/>
      <c r="B41" s="172" t="s">
        <v>63</v>
      </c>
      <c r="C41" s="172"/>
      <c r="D41" s="172" t="s">
        <v>64</v>
      </c>
      <c r="E41" s="172" t="s">
        <v>63</v>
      </c>
      <c r="F41" s="172"/>
      <c r="G41" s="172" t="s">
        <v>64</v>
      </c>
      <c r="H41" s="172" t="s">
        <v>63</v>
      </c>
      <c r="I41" s="172"/>
      <c r="J41" s="172" t="s">
        <v>64</v>
      </c>
      <c r="K41" s="172" t="s">
        <v>63</v>
      </c>
      <c r="L41" s="172"/>
      <c r="M41" s="172" t="s">
        <v>64</v>
      </c>
      <c r="N41" s="172" t="s">
        <v>63</v>
      </c>
      <c r="O41" s="172"/>
      <c r="P41" s="172" t="s">
        <v>64</v>
      </c>
    </row>
    <row r="42" spans="1:16" x14ac:dyDescent="0.15">
      <c r="A42" s="172" t="s">
        <v>65</v>
      </c>
      <c r="B42" s="172"/>
      <c r="C42" s="172"/>
      <c r="D42" s="172">
        <f>'実質公債費比率（分子）の構造'!K$52</f>
        <v>554</v>
      </c>
      <c r="E42" s="172"/>
      <c r="F42" s="172"/>
      <c r="G42" s="172">
        <f>'実質公債費比率（分子）の構造'!L$52</f>
        <v>517</v>
      </c>
      <c r="H42" s="172"/>
      <c r="I42" s="172"/>
      <c r="J42" s="172">
        <f>'実質公債費比率（分子）の構造'!M$52</f>
        <v>441</v>
      </c>
      <c r="K42" s="172"/>
      <c r="L42" s="172"/>
      <c r="M42" s="172">
        <f>'実質公債費比率（分子）の構造'!N$52</f>
        <v>449</v>
      </c>
      <c r="N42" s="172"/>
      <c r="O42" s="172"/>
      <c r="P42" s="172">
        <f>'実質公債費比率（分子）の構造'!O$52</f>
        <v>421</v>
      </c>
    </row>
    <row r="43" spans="1:16" x14ac:dyDescent="0.15">
      <c r="A43" s="172" t="s">
        <v>66</v>
      </c>
      <c r="B43" s="172" t="str">
        <f>'実質公債費比率（分子）の構造'!K$51</f>
        <v>-</v>
      </c>
      <c r="C43" s="172"/>
      <c r="D43" s="172"/>
      <c r="E43" s="172" t="str">
        <f>'実質公債費比率（分子）の構造'!L$51</f>
        <v>-</v>
      </c>
      <c r="F43" s="172"/>
      <c r="G43" s="172"/>
      <c r="H43" s="172" t="str">
        <f>'実質公債費比率（分子）の構造'!M$51</f>
        <v>-</v>
      </c>
      <c r="I43" s="172"/>
      <c r="J43" s="172"/>
      <c r="K43" s="172" t="str">
        <f>'実質公債費比率（分子）の構造'!N$51</f>
        <v>-</v>
      </c>
      <c r="L43" s="172"/>
      <c r="M43" s="172"/>
      <c r="N43" s="172" t="str">
        <f>'実質公債費比率（分子）の構造'!O$51</f>
        <v>-</v>
      </c>
      <c r="O43" s="172"/>
      <c r="P43" s="172"/>
    </row>
    <row r="44" spans="1:16" x14ac:dyDescent="0.15">
      <c r="A44" s="172" t="s">
        <v>67</v>
      </c>
      <c r="B44" s="172">
        <f>'実質公債費比率（分子）の構造'!K$50</f>
        <v>5</v>
      </c>
      <c r="C44" s="172"/>
      <c r="D44" s="172"/>
      <c r="E44" s="172">
        <f>'実質公債費比率（分子）の構造'!L$50</f>
        <v>4</v>
      </c>
      <c r="F44" s="172"/>
      <c r="G44" s="172"/>
      <c r="H44" s="172">
        <f>'実質公債費比率（分子）の構造'!M$50</f>
        <v>2</v>
      </c>
      <c r="I44" s="172"/>
      <c r="J44" s="172"/>
      <c r="K44" s="172">
        <f>'実質公債費比率（分子）の構造'!N$50</f>
        <v>1</v>
      </c>
      <c r="L44" s="172"/>
      <c r="M44" s="172"/>
      <c r="N44" s="172">
        <f>'実質公債費比率（分子）の構造'!O$50</f>
        <v>2</v>
      </c>
      <c r="O44" s="172"/>
      <c r="P44" s="172"/>
    </row>
    <row r="45" spans="1:16" x14ac:dyDescent="0.15">
      <c r="A45" s="172" t="s">
        <v>68</v>
      </c>
      <c r="B45" s="172">
        <f>'実質公債費比率（分子）の構造'!K$49</f>
        <v>18</v>
      </c>
      <c r="C45" s="172"/>
      <c r="D45" s="172"/>
      <c r="E45" s="172">
        <f>'実質公債費比率（分子）の構造'!L$49</f>
        <v>16</v>
      </c>
      <c r="F45" s="172"/>
      <c r="G45" s="172"/>
      <c r="H45" s="172">
        <f>'実質公債費比率（分子）の構造'!M$49</f>
        <v>20</v>
      </c>
      <c r="I45" s="172"/>
      <c r="J45" s="172"/>
      <c r="K45" s="172">
        <f>'実質公債費比率（分子）の構造'!N$49</f>
        <v>17</v>
      </c>
      <c r="L45" s="172"/>
      <c r="M45" s="172"/>
      <c r="N45" s="172">
        <f>'実質公債費比率（分子）の構造'!O$49</f>
        <v>17</v>
      </c>
      <c r="O45" s="172"/>
      <c r="P45" s="172"/>
    </row>
    <row r="46" spans="1:16" x14ac:dyDescent="0.15">
      <c r="A46" s="172" t="s">
        <v>69</v>
      </c>
      <c r="B46" s="172">
        <f>'実質公債費比率（分子）の構造'!K$48</f>
        <v>20</v>
      </c>
      <c r="C46" s="172"/>
      <c r="D46" s="172"/>
      <c r="E46" s="172">
        <f>'実質公債費比率（分子）の構造'!L$48</f>
        <v>20</v>
      </c>
      <c r="F46" s="172"/>
      <c r="G46" s="172"/>
      <c r="H46" s="172">
        <f>'実質公債費比率（分子）の構造'!M$48</f>
        <v>19</v>
      </c>
      <c r="I46" s="172"/>
      <c r="J46" s="172"/>
      <c r="K46" s="172">
        <f>'実質公債費比率（分子）の構造'!N$48</f>
        <v>4</v>
      </c>
      <c r="L46" s="172"/>
      <c r="M46" s="172"/>
      <c r="N46" s="172">
        <f>'実質公債費比率（分子）の構造'!O$48</f>
        <v>12</v>
      </c>
      <c r="O46" s="172"/>
      <c r="P46" s="172"/>
    </row>
    <row r="47" spans="1:16" x14ac:dyDescent="0.15">
      <c r="A47" s="172" t="s">
        <v>70</v>
      </c>
      <c r="B47" s="172" t="str">
        <f>'実質公債費比率（分子）の構造'!K$47</f>
        <v>-</v>
      </c>
      <c r="C47" s="172"/>
      <c r="D47" s="172"/>
      <c r="E47" s="172" t="str">
        <f>'実質公債費比率（分子）の構造'!L$47</f>
        <v>-</v>
      </c>
      <c r="F47" s="172"/>
      <c r="G47" s="172"/>
      <c r="H47" s="172" t="str">
        <f>'実質公債費比率（分子）の構造'!M$47</f>
        <v>-</v>
      </c>
      <c r="I47" s="172"/>
      <c r="J47" s="172"/>
      <c r="K47" s="172" t="str">
        <f>'実質公債費比率（分子）の構造'!N$47</f>
        <v>-</v>
      </c>
      <c r="L47" s="172"/>
      <c r="M47" s="172"/>
      <c r="N47" s="172" t="str">
        <f>'実質公債費比率（分子）の構造'!O$47</f>
        <v>-</v>
      </c>
      <c r="O47" s="172"/>
      <c r="P47" s="172"/>
    </row>
    <row r="48" spans="1:16" x14ac:dyDescent="0.15">
      <c r="A48" s="172" t="s">
        <v>71</v>
      </c>
      <c r="B48" s="172" t="str">
        <f>'実質公債費比率（分子）の構造'!K$46</f>
        <v>-</v>
      </c>
      <c r="C48" s="172"/>
      <c r="D48" s="172"/>
      <c r="E48" s="172" t="str">
        <f>'実質公債費比率（分子）の構造'!L$46</f>
        <v>-</v>
      </c>
      <c r="F48" s="172"/>
      <c r="G48" s="172"/>
      <c r="H48" s="172" t="str">
        <f>'実質公債費比率（分子）の構造'!M$46</f>
        <v>-</v>
      </c>
      <c r="I48" s="172"/>
      <c r="J48" s="172"/>
      <c r="K48" s="172" t="str">
        <f>'実質公債費比率（分子）の構造'!N$46</f>
        <v>-</v>
      </c>
      <c r="L48" s="172"/>
      <c r="M48" s="172"/>
      <c r="N48" s="172" t="str">
        <f>'実質公債費比率（分子）の構造'!O$46</f>
        <v>-</v>
      </c>
      <c r="O48" s="172"/>
      <c r="P48" s="172"/>
    </row>
    <row r="49" spans="1:16" x14ac:dyDescent="0.15">
      <c r="A49" s="172" t="s">
        <v>72</v>
      </c>
      <c r="B49" s="172">
        <f>'実質公債費比率（分子）の構造'!K$45</f>
        <v>663</v>
      </c>
      <c r="C49" s="172"/>
      <c r="D49" s="172"/>
      <c r="E49" s="172">
        <f>'実質公債費比率（分子）の構造'!L$45</f>
        <v>613</v>
      </c>
      <c r="F49" s="172"/>
      <c r="G49" s="172"/>
      <c r="H49" s="172">
        <f>'実質公債費比率（分子）の構造'!M$45</f>
        <v>513</v>
      </c>
      <c r="I49" s="172"/>
      <c r="J49" s="172"/>
      <c r="K49" s="172">
        <f>'実質公債費比率（分子）の構造'!N$45</f>
        <v>535</v>
      </c>
      <c r="L49" s="172"/>
      <c r="M49" s="172"/>
      <c r="N49" s="172">
        <f>'実質公債費比率（分子）の構造'!O$45</f>
        <v>554</v>
      </c>
      <c r="O49" s="172"/>
      <c r="P49" s="172"/>
    </row>
    <row r="50" spans="1:16" x14ac:dyDescent="0.15">
      <c r="A50" s="172" t="s">
        <v>73</v>
      </c>
      <c r="B50" s="172" t="e">
        <f>NA()</f>
        <v>#N/A</v>
      </c>
      <c r="C50" s="172">
        <f>IF(ISNUMBER('実質公債費比率（分子）の構造'!K$53),'実質公債費比率（分子）の構造'!K$53,NA())</f>
        <v>152</v>
      </c>
      <c r="D50" s="172" t="e">
        <f>NA()</f>
        <v>#N/A</v>
      </c>
      <c r="E50" s="172" t="e">
        <f>NA()</f>
        <v>#N/A</v>
      </c>
      <c r="F50" s="172">
        <f>IF(ISNUMBER('実質公債費比率（分子）の構造'!L$53),'実質公債費比率（分子）の構造'!L$53,NA())</f>
        <v>136</v>
      </c>
      <c r="G50" s="172" t="e">
        <f>NA()</f>
        <v>#N/A</v>
      </c>
      <c r="H50" s="172" t="e">
        <f>NA()</f>
        <v>#N/A</v>
      </c>
      <c r="I50" s="172">
        <f>IF(ISNUMBER('実質公債費比率（分子）の構造'!M$53),'実質公債費比率（分子）の構造'!M$53,NA())</f>
        <v>113</v>
      </c>
      <c r="J50" s="172" t="e">
        <f>NA()</f>
        <v>#N/A</v>
      </c>
      <c r="K50" s="172" t="e">
        <f>NA()</f>
        <v>#N/A</v>
      </c>
      <c r="L50" s="172">
        <f>IF(ISNUMBER('実質公債費比率（分子）の構造'!N$53),'実質公債費比率（分子）の構造'!N$53,NA())</f>
        <v>108</v>
      </c>
      <c r="M50" s="172" t="e">
        <f>NA()</f>
        <v>#N/A</v>
      </c>
      <c r="N50" s="172" t="e">
        <f>NA()</f>
        <v>#N/A</v>
      </c>
      <c r="O50" s="172">
        <f>IF(ISNUMBER('実質公債費比率（分子）の構造'!O$53),'実質公債費比率（分子）の構造'!O$53,NA())</f>
        <v>164</v>
      </c>
      <c r="P50" s="172" t="e">
        <f>NA()</f>
        <v>#N/A</v>
      </c>
    </row>
    <row r="53" spans="1:16" x14ac:dyDescent="0.15">
      <c r="A53" s="140" t="s">
        <v>74</v>
      </c>
    </row>
    <row r="54" spans="1:16" x14ac:dyDescent="0.15">
      <c r="A54" s="171"/>
      <c r="B54" s="171" t="str">
        <f>'将来負担比率（分子）の構造'!I$40</f>
        <v>H30</v>
      </c>
      <c r="C54" s="171"/>
      <c r="D54" s="171"/>
      <c r="E54" s="171" t="str">
        <f>'将来負担比率（分子）の構造'!J$40</f>
        <v>R01</v>
      </c>
      <c r="F54" s="171"/>
      <c r="G54" s="171"/>
      <c r="H54" s="171" t="str">
        <f>'将来負担比率（分子）の構造'!K$40</f>
        <v>R02</v>
      </c>
      <c r="I54" s="171"/>
      <c r="J54" s="171"/>
      <c r="K54" s="171" t="str">
        <f>'将来負担比率（分子）の構造'!L$40</f>
        <v>R03</v>
      </c>
      <c r="L54" s="171"/>
      <c r="M54" s="171"/>
      <c r="N54" s="171" t="str">
        <f>'将来負担比率（分子）の構造'!M$40</f>
        <v>R04</v>
      </c>
      <c r="O54" s="171"/>
      <c r="P54" s="171"/>
    </row>
    <row r="55" spans="1:16" x14ac:dyDescent="0.15">
      <c r="A55" s="171"/>
      <c r="B55" s="171" t="s">
        <v>75</v>
      </c>
      <c r="C55" s="171"/>
      <c r="D55" s="171" t="s">
        <v>76</v>
      </c>
      <c r="E55" s="171" t="s">
        <v>75</v>
      </c>
      <c r="F55" s="171"/>
      <c r="G55" s="171" t="s">
        <v>76</v>
      </c>
      <c r="H55" s="171" t="s">
        <v>75</v>
      </c>
      <c r="I55" s="171"/>
      <c r="J55" s="171" t="s">
        <v>76</v>
      </c>
      <c r="K55" s="171" t="s">
        <v>75</v>
      </c>
      <c r="L55" s="171"/>
      <c r="M55" s="171" t="s">
        <v>76</v>
      </c>
      <c r="N55" s="171" t="s">
        <v>75</v>
      </c>
      <c r="O55" s="171"/>
      <c r="P55" s="171" t="s">
        <v>76</v>
      </c>
    </row>
    <row r="56" spans="1:16" x14ac:dyDescent="0.15">
      <c r="A56" s="171" t="s">
        <v>45</v>
      </c>
      <c r="B56" s="171"/>
      <c r="C56" s="171"/>
      <c r="D56" s="171">
        <f>'将来負担比率（分子）の構造'!I$52</f>
        <v>3264</v>
      </c>
      <c r="E56" s="171"/>
      <c r="F56" s="171"/>
      <c r="G56" s="171">
        <f>'将来負担比率（分子）の構造'!J$52</f>
        <v>3038</v>
      </c>
      <c r="H56" s="171"/>
      <c r="I56" s="171"/>
      <c r="J56" s="171">
        <f>'将来負担比率（分子）の構造'!K$52</f>
        <v>2780</v>
      </c>
      <c r="K56" s="171"/>
      <c r="L56" s="171"/>
      <c r="M56" s="171">
        <f>'将来負担比率（分子）の構造'!L$52</f>
        <v>2722</v>
      </c>
      <c r="N56" s="171"/>
      <c r="O56" s="171"/>
      <c r="P56" s="171">
        <f>'将来負担比率（分子）の構造'!M$52</f>
        <v>2418</v>
      </c>
    </row>
    <row r="57" spans="1:16" x14ac:dyDescent="0.15">
      <c r="A57" s="171" t="s">
        <v>44</v>
      </c>
      <c r="B57" s="171"/>
      <c r="C57" s="171"/>
      <c r="D57" s="171">
        <f>'将来負担比率（分子）の構造'!I$51</f>
        <v>368</v>
      </c>
      <c r="E57" s="171"/>
      <c r="F57" s="171"/>
      <c r="G57" s="171">
        <f>'将来負担比率（分子）の構造'!J$51</f>
        <v>431</v>
      </c>
      <c r="H57" s="171"/>
      <c r="I57" s="171"/>
      <c r="J57" s="171">
        <f>'将来負担比率（分子）の構造'!K$51</f>
        <v>515</v>
      </c>
      <c r="K57" s="171"/>
      <c r="L57" s="171"/>
      <c r="M57" s="171">
        <f>'将来負担比率（分子）の構造'!L$51</f>
        <v>609</v>
      </c>
      <c r="N57" s="171"/>
      <c r="O57" s="171"/>
      <c r="P57" s="171">
        <f>'将来負担比率（分子）の構造'!M$51</f>
        <v>715</v>
      </c>
    </row>
    <row r="58" spans="1:16" x14ac:dyDescent="0.15">
      <c r="A58" s="171" t="s">
        <v>43</v>
      </c>
      <c r="B58" s="171"/>
      <c r="C58" s="171"/>
      <c r="D58" s="171">
        <f>'将来負担比率（分子）の構造'!I$50</f>
        <v>3494</v>
      </c>
      <c r="E58" s="171"/>
      <c r="F58" s="171"/>
      <c r="G58" s="171">
        <f>'将来負担比率（分子）の構造'!J$50</f>
        <v>3534</v>
      </c>
      <c r="H58" s="171"/>
      <c r="I58" s="171"/>
      <c r="J58" s="171">
        <f>'将来負担比率（分子）の構造'!K$50</f>
        <v>3897</v>
      </c>
      <c r="K58" s="171"/>
      <c r="L58" s="171"/>
      <c r="M58" s="171">
        <f>'将来負担比率（分子）の構造'!L$50</f>
        <v>4328</v>
      </c>
      <c r="N58" s="171"/>
      <c r="O58" s="171"/>
      <c r="P58" s="171">
        <f>'将来負担比率（分子）の構造'!M$50</f>
        <v>4476</v>
      </c>
    </row>
    <row r="59" spans="1:16" x14ac:dyDescent="0.15">
      <c r="A59" s="171" t="s">
        <v>41</v>
      </c>
      <c r="B59" s="171" t="str">
        <f>'将来負担比率（分子）の構造'!I$49</f>
        <v>-</v>
      </c>
      <c r="C59" s="171"/>
      <c r="D59" s="171"/>
      <c r="E59" s="171" t="str">
        <f>'将来負担比率（分子）の構造'!J$49</f>
        <v>-</v>
      </c>
      <c r="F59" s="171"/>
      <c r="G59" s="171"/>
      <c r="H59" s="171" t="str">
        <f>'将来負担比率（分子）の構造'!K$49</f>
        <v>-</v>
      </c>
      <c r="I59" s="171"/>
      <c r="J59" s="171"/>
      <c r="K59" s="171" t="str">
        <f>'将来負担比率（分子）の構造'!L$49</f>
        <v>-</v>
      </c>
      <c r="L59" s="171"/>
      <c r="M59" s="171"/>
      <c r="N59" s="171" t="str">
        <f>'将来負担比率（分子）の構造'!M$49</f>
        <v>-</v>
      </c>
      <c r="O59" s="171"/>
      <c r="P59" s="171"/>
    </row>
    <row r="60" spans="1:16" x14ac:dyDescent="0.15">
      <c r="A60" s="171" t="s">
        <v>40</v>
      </c>
      <c r="B60" s="171" t="str">
        <f>'将来負担比率（分子）の構造'!I$48</f>
        <v>-</v>
      </c>
      <c r="C60" s="171"/>
      <c r="D60" s="171"/>
      <c r="E60" s="171" t="str">
        <f>'将来負担比率（分子）の構造'!J$48</f>
        <v>-</v>
      </c>
      <c r="F60" s="171"/>
      <c r="G60" s="171"/>
      <c r="H60" s="171" t="str">
        <f>'将来負担比率（分子）の構造'!K$48</f>
        <v>-</v>
      </c>
      <c r="I60" s="171"/>
      <c r="J60" s="171"/>
      <c r="K60" s="171" t="str">
        <f>'将来負担比率（分子）の構造'!L$48</f>
        <v>-</v>
      </c>
      <c r="L60" s="171"/>
      <c r="M60" s="171"/>
      <c r="N60" s="171" t="str">
        <f>'将来負担比率（分子）の構造'!M$48</f>
        <v>-</v>
      </c>
      <c r="O60" s="171"/>
      <c r="P60" s="171"/>
    </row>
    <row r="61" spans="1:16" x14ac:dyDescent="0.15">
      <c r="A61" s="171" t="s">
        <v>38</v>
      </c>
      <c r="B61" s="171" t="str">
        <f>'将来負担比率（分子）の構造'!I$46</f>
        <v>-</v>
      </c>
      <c r="C61" s="171"/>
      <c r="D61" s="171"/>
      <c r="E61" s="171" t="str">
        <f>'将来負担比率（分子）の構造'!J$46</f>
        <v>-</v>
      </c>
      <c r="F61" s="171"/>
      <c r="G61" s="171"/>
      <c r="H61" s="171" t="str">
        <f>'将来負担比率（分子）の構造'!K$46</f>
        <v>-</v>
      </c>
      <c r="I61" s="171"/>
      <c r="J61" s="171"/>
      <c r="K61" s="171" t="str">
        <f>'将来負担比率（分子）の構造'!L$46</f>
        <v>-</v>
      </c>
      <c r="L61" s="171"/>
      <c r="M61" s="171"/>
      <c r="N61" s="171" t="str">
        <f>'将来負担比率（分子）の構造'!M$46</f>
        <v>-</v>
      </c>
      <c r="O61" s="171"/>
      <c r="P61" s="171"/>
    </row>
    <row r="62" spans="1:16" x14ac:dyDescent="0.15">
      <c r="A62" s="171" t="s">
        <v>37</v>
      </c>
      <c r="B62" s="171">
        <f>'将来負担比率（分子）の構造'!I$45</f>
        <v>668</v>
      </c>
      <c r="C62" s="171"/>
      <c r="D62" s="171"/>
      <c r="E62" s="171">
        <f>'将来負担比率（分子）の構造'!J$45</f>
        <v>507</v>
      </c>
      <c r="F62" s="171"/>
      <c r="G62" s="171"/>
      <c r="H62" s="171">
        <f>'将来負担比率（分子）の構造'!K$45</f>
        <v>508</v>
      </c>
      <c r="I62" s="171"/>
      <c r="J62" s="171"/>
      <c r="K62" s="171">
        <f>'将来負担比率（分子）の構造'!L$45</f>
        <v>532</v>
      </c>
      <c r="L62" s="171"/>
      <c r="M62" s="171"/>
      <c r="N62" s="171">
        <f>'将来負担比率（分子）の構造'!M$45</f>
        <v>547</v>
      </c>
      <c r="O62" s="171"/>
      <c r="P62" s="171"/>
    </row>
    <row r="63" spans="1:16" x14ac:dyDescent="0.15">
      <c r="A63" s="171" t="s">
        <v>36</v>
      </c>
      <c r="B63" s="171">
        <f>'将来負担比率（分子）の構造'!I$44</f>
        <v>118</v>
      </c>
      <c r="C63" s="171"/>
      <c r="D63" s="171"/>
      <c r="E63" s="171">
        <f>'将来負担比率（分子）の構造'!J$44</f>
        <v>105</v>
      </c>
      <c r="F63" s="171"/>
      <c r="G63" s="171"/>
      <c r="H63" s="171">
        <f>'将来負担比率（分子）の構造'!K$44</f>
        <v>89</v>
      </c>
      <c r="I63" s="171"/>
      <c r="J63" s="171"/>
      <c r="K63" s="171">
        <f>'将来負担比率（分子）の構造'!L$44</f>
        <v>76</v>
      </c>
      <c r="L63" s="171"/>
      <c r="M63" s="171"/>
      <c r="N63" s="171">
        <f>'将来負担比率（分子）の構造'!M$44</f>
        <v>79</v>
      </c>
      <c r="O63" s="171"/>
      <c r="P63" s="171"/>
    </row>
    <row r="64" spans="1:16" x14ac:dyDescent="0.15">
      <c r="A64" s="171" t="s">
        <v>35</v>
      </c>
      <c r="B64" s="171">
        <f>'将来負担比率（分子）の構造'!I$43</f>
        <v>80</v>
      </c>
      <c r="C64" s="171"/>
      <c r="D64" s="171"/>
      <c r="E64" s="171">
        <f>'将来負担比率（分子）の構造'!J$43</f>
        <v>56</v>
      </c>
      <c r="F64" s="171"/>
      <c r="G64" s="171"/>
      <c r="H64" s="171">
        <f>'将来負担比率（分子）の構造'!K$43</f>
        <v>42</v>
      </c>
      <c r="I64" s="171"/>
      <c r="J64" s="171"/>
      <c r="K64" s="171">
        <f>'将来負担比率（分子）の構造'!L$43</f>
        <v>30</v>
      </c>
      <c r="L64" s="171"/>
      <c r="M64" s="171"/>
      <c r="N64" s="171">
        <f>'将来負担比率（分子）の構造'!M$43</f>
        <v>20</v>
      </c>
      <c r="O64" s="171"/>
      <c r="P64" s="171"/>
    </row>
    <row r="65" spans="1:16" x14ac:dyDescent="0.15">
      <c r="A65" s="171" t="s">
        <v>34</v>
      </c>
      <c r="B65" s="171">
        <f>'将来負担比率（分子）の構造'!I$42</f>
        <v>1041</v>
      </c>
      <c r="C65" s="171"/>
      <c r="D65" s="171"/>
      <c r="E65" s="171">
        <f>'将来負担比率（分子）の構造'!J$42</f>
        <v>1041</v>
      </c>
      <c r="F65" s="171"/>
      <c r="G65" s="171"/>
      <c r="H65" s="171">
        <f>'将来負担比率（分子）の構造'!K$42</f>
        <v>1041</v>
      </c>
      <c r="I65" s="171"/>
      <c r="J65" s="171"/>
      <c r="K65" s="171">
        <f>'将来負担比率（分子）の構造'!L$42</f>
        <v>1042</v>
      </c>
      <c r="L65" s="171"/>
      <c r="M65" s="171"/>
      <c r="N65" s="171">
        <f>'将来負担比率（分子）の構造'!M$42</f>
        <v>1042</v>
      </c>
      <c r="O65" s="171"/>
      <c r="P65" s="171"/>
    </row>
    <row r="66" spans="1:16" x14ac:dyDescent="0.15">
      <c r="A66" s="171" t="s">
        <v>33</v>
      </c>
      <c r="B66" s="171">
        <f>'将来負担比率（分子）の構造'!I$41</f>
        <v>4253</v>
      </c>
      <c r="C66" s="171"/>
      <c r="D66" s="171"/>
      <c r="E66" s="171">
        <f>'将来負担比率（分子）の構造'!J$41</f>
        <v>4019</v>
      </c>
      <c r="F66" s="171"/>
      <c r="G66" s="171"/>
      <c r="H66" s="171">
        <f>'将来負担比率（分子）の構造'!K$41</f>
        <v>3844</v>
      </c>
      <c r="I66" s="171"/>
      <c r="J66" s="171"/>
      <c r="K66" s="171">
        <f>'将来負担比率（分子）の構造'!L$41</f>
        <v>3821</v>
      </c>
      <c r="L66" s="171"/>
      <c r="M66" s="171"/>
      <c r="N66" s="171">
        <f>'将来負担比率（分子）の構造'!M$41</f>
        <v>3519</v>
      </c>
      <c r="O66" s="171"/>
      <c r="P66" s="171"/>
    </row>
    <row r="67" spans="1:16" x14ac:dyDescent="0.15">
      <c r="A67" s="171" t="s">
        <v>77</v>
      </c>
      <c r="B67" s="171" t="e">
        <f>NA()</f>
        <v>#N/A</v>
      </c>
      <c r="C67" s="171">
        <f>IF(ISNUMBER('将来負担比率（分子）の構造'!I$53), IF('将来負担比率（分子）の構造'!I$53 &lt; 0, 0, '将来負担比率（分子）の構造'!I$53), NA())</f>
        <v>0</v>
      </c>
      <c r="D67" s="171" t="e">
        <f>NA()</f>
        <v>#N/A</v>
      </c>
      <c r="E67" s="171" t="e">
        <f>NA()</f>
        <v>#N/A</v>
      </c>
      <c r="F67" s="171">
        <f>IF(ISNUMBER('将来負担比率（分子）の構造'!J$53), IF('将来負担比率（分子）の構造'!J$53 &lt; 0, 0, '将来負担比率（分子）の構造'!J$53), NA())</f>
        <v>0</v>
      </c>
      <c r="G67" s="171" t="e">
        <f>NA()</f>
        <v>#N/A</v>
      </c>
      <c r="H67" s="171" t="e">
        <f>NA()</f>
        <v>#N/A</v>
      </c>
      <c r="I67" s="171">
        <f>IF(ISNUMBER('将来負担比率（分子）の構造'!K$53), IF('将来負担比率（分子）の構造'!K$53 &lt; 0, 0, '将来負担比率（分子）の構造'!K$53), NA())</f>
        <v>0</v>
      </c>
      <c r="J67" s="171" t="e">
        <f>NA()</f>
        <v>#N/A</v>
      </c>
      <c r="K67" s="171" t="e">
        <f>NA()</f>
        <v>#N/A</v>
      </c>
      <c r="L67" s="171">
        <f>IF(ISNUMBER('将来負担比率（分子）の構造'!L$53), IF('将来負担比率（分子）の構造'!L$53 &lt; 0, 0, '将来負担比率（分子）の構造'!L$53), NA())</f>
        <v>0</v>
      </c>
      <c r="M67" s="171" t="e">
        <f>NA()</f>
        <v>#N/A</v>
      </c>
      <c r="N67" s="171" t="e">
        <f>NA()</f>
        <v>#N/A</v>
      </c>
      <c r="O67" s="171">
        <f>IF(ISNUMBER('将来負担比率（分子）の構造'!M$53), IF('将来負担比率（分子）の構造'!M$53 &lt; 0, 0, '将来負担比率（分子）の構造'!M$53), NA())</f>
        <v>0</v>
      </c>
      <c r="P67" s="171" t="e">
        <f>NA()</f>
        <v>#N/A</v>
      </c>
    </row>
    <row r="70" spans="1:16" x14ac:dyDescent="0.15">
      <c r="A70" s="173" t="s">
        <v>78</v>
      </c>
      <c r="B70" s="173"/>
      <c r="C70" s="173"/>
      <c r="D70" s="173"/>
      <c r="E70" s="173"/>
      <c r="F70" s="173"/>
    </row>
    <row r="71" spans="1:16" x14ac:dyDescent="0.15">
      <c r="A71" s="174"/>
      <c r="B71" s="174" t="str">
        <f>基金残高に係る経年分析!F54</f>
        <v>R02</v>
      </c>
      <c r="C71" s="174" t="str">
        <f>基金残高に係る経年分析!G54</f>
        <v>R03</v>
      </c>
      <c r="D71" s="174" t="str">
        <f>基金残高に係る経年分析!H54</f>
        <v>R04</v>
      </c>
    </row>
    <row r="72" spans="1:16" x14ac:dyDescent="0.15">
      <c r="A72" s="174" t="s">
        <v>79</v>
      </c>
      <c r="B72" s="175">
        <f>基金残高に係る経年分析!F55</f>
        <v>778</v>
      </c>
      <c r="C72" s="175">
        <f>基金残高に係る経年分析!G55</f>
        <v>971</v>
      </c>
      <c r="D72" s="175">
        <f>基金残高に係る経年分析!H55</f>
        <v>1005</v>
      </c>
    </row>
    <row r="73" spans="1:16" x14ac:dyDescent="0.15">
      <c r="A73" s="174" t="s">
        <v>80</v>
      </c>
      <c r="B73" s="175">
        <f>基金残高に係る経年分析!F56</f>
        <v>576</v>
      </c>
      <c r="C73" s="175">
        <f>基金残高に係る経年分析!G56</f>
        <v>576</v>
      </c>
      <c r="D73" s="175">
        <f>基金残高に係る経年分析!H56</f>
        <v>576</v>
      </c>
    </row>
    <row r="74" spans="1:16" x14ac:dyDescent="0.15">
      <c r="A74" s="174" t="s">
        <v>81</v>
      </c>
      <c r="B74" s="175">
        <f>基金残高に係る経年分析!F57</f>
        <v>2188</v>
      </c>
      <c r="C74" s="175">
        <f>基金残高に係る経年分析!G57</f>
        <v>2403</v>
      </c>
      <c r="D74" s="175">
        <f>基金残高に係る経年分析!H57</f>
        <v>2501</v>
      </c>
    </row>
  </sheetData>
  <sheetProtection algorithmName="SHA-512" hashValue="R/vHHqKojFH/Z9yCK1xfA70JnFXEKYWJwT7rkCov2M5INYuQVpLoRlWZfaU6gxEC1ZY08yUM45fz7DilDtjyGQ==" saltValue="ER271yRkSSBK3xAFYzgrhQ==" spinCount="100000"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dcterms:created xsi:type="dcterms:W3CDTF">2024-03-14T00:42:40Z</dcterms:created>
  <dcterms:modified xsi:type="dcterms:W3CDTF">2025-03-05T05:08:04Z</dcterms:modified>
  <cp:category/>
</cp:coreProperties>
</file>