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g2304-pc\10_書類\96_財政(交付税関係）\財政（達也さんより）\1財政\１中野\【財政比較分析表等】\26財政比較分析表等\"/>
    </mc:Choice>
  </mc:AlternateContent>
  <workbookProtection workbookPassword="979D" lockStructure="1"/>
  <bookViews>
    <workbookView xWindow="-135" yWindow="-30" windowWidth="19200" windowHeight="5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W34" i="9" l="1"/>
  <c r="BW35" i="9" s="1"/>
  <c r="BW36" i="9" s="1"/>
  <c r="BW37" i="9" s="1"/>
  <c r="BW38" i="9" s="1"/>
  <c r="BW39" i="9" s="1"/>
  <c r="BW40" i="9" s="1"/>
  <c r="BW41" i="9" s="1"/>
  <c r="BE34" i="9"/>
  <c r="CO34" i="9" l="1"/>
  <c r="CO35" i="9" s="1"/>
</calcChain>
</file>

<file path=xl/sharedStrings.xml><?xml version="1.0" encoding="utf-8"?>
<sst xmlns="http://schemas.openxmlformats.org/spreadsheetml/2006/main" count="1011" uniqueCount="532">
  <si>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</si>
  <si>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</si>
  <si>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</si>
  <si>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</si>
  <si>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</si>
  <si>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</si>
  <si>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</si>
  <si>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</si>
  <si>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</si>
  <si>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</si>
  <si>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</si>
  <si>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</si>
  <si>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</si>
  <si>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</si>
  <si>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</si>
  <si>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</si>
  <si>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</si>
  <si>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</si>
  <si>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</si>
  <si>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</si>
  <si>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</si>
  <si>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</si>
  <si>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</si>
  <si>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</si>
  <si>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</si>
  <si>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</si>
  <si>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</si>
  <si>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</si>
  <si>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</si>
  <si>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</si>
  <si>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</si>
  <si>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</si>
  <si>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</si>
  <si>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</si>
  <si>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</si>
  <si>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</si>
  <si>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</si>
  <si>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</si>
  <si>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</si>
  <si>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</si>
  <si>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</si>
  <si>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</si>
  <si>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</si>
  <si>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</si>
  <si>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</si>
  <si>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</si>
  <si>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</si>
  <si>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</si>
  <si>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</si>
  <si>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</si>
  <si>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</si>
  <si>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</si>
  <si>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</si>
  <si>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</si>
  <si>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</si>
  <si>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</si>
  <si>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</si>
  <si>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</si>
  <si>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</si>
  <si>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</si>
  <si>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</si>
  <si>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</si>
  <si>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</si>
  <si>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</si>
  <si>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</si>
  <si>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</si>
  <si>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</si>
  <si>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</si>
  <si>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</si>
  <si>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</si>
  <si>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</si>
  <si>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</si>
  <si>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</si>
  <si>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</si>
  <si>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</si>
  <si>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</si>
  <si>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</si>
  <si>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</si>
  <si>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</si>
  <si>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</si>
  <si>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</si>
  <si>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雨竜町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</si>
  <si>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</si>
  <si>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</si>
  <si>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</si>
  <si>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</si>
  <si>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</si>
  <si>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</si>
  <si>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</si>
  <si>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</si>
  <si>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</si>
  <si>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</si>
  <si>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</si>
  <si>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</si>
  <si>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</si>
  <si>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</si>
  <si>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</si>
  <si>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</si>
  <si>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</si>
  <si>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</si>
  <si>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</si>
  <si>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</si>
  <si>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</si>
  <si>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</si>
  <si>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</si>
  <si>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</si>
  <si>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</si>
  <si>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</si>
  <si>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</si>
  <si>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</si>
  <si>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</si>
  <si>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</si>
  <si>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</si>
  <si>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</si>
  <si>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</si>
  <si>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</si>
  <si>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</si>
  <si>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</si>
  <si>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</si>
  <si>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</si>
  <si>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</si>
  <si>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</si>
  <si>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</si>
  <si>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</si>
  <si>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</si>
  <si>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</si>
  <si>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</si>
  <si>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</si>
  <si>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</si>
  <si>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</si>
  <si>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</si>
  <si>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</si>
  <si>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</si>
  <si>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</si>
  <si>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</si>
  <si>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</si>
  <si>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</si>
  <si>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</si>
  <si>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</si>
  <si>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</si>
  <si>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</si>
  <si>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</si>
  <si>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</si>
  <si>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</si>
  <si>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</si>
  <si>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</si>
  <si>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</si>
  <si>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</si>
  <si>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</si>
  <si>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</si>
  <si>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</si>
  <si>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</si>
  <si>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</si>
  <si>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</si>
  <si>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</si>
  <si>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</si>
  <si>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</si>
  <si>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</si>
  <si>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</si>
  <si>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</si>
  <si>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</si>
  <si>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</si>
  <si>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</si>
  <si>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</si>
  <si>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</si>
  <si>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</si>
  <si>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</si>
  <si>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</si>
  <si>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</si>
  <si>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</si>
  <si>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</si>
  <si>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</si>
  <si>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</si>
  <si>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</si>
  <si>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</si>
  <si>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</si>
  <si>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</si>
  <si>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</si>
  <si>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</si>
  <si>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</si>
  <si>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</si>
  <si>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</si>
  <si>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</si>
  <si>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</si>
  <si>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</si>
  <si>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</si>
  <si>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</si>
  <si>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</si>
  <si>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</si>
  <si>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</si>
  <si>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</si>
  <si>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</si>
  <si>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</si>
  <si>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</si>
  <si>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北海道雨竜町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</si>
  <si>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</si>
  <si>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</si>
  <si>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</si>
  <si>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</si>
  <si>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</si>
  <si>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</si>
  <si>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</si>
  <si>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</si>
  <si>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</si>
  <si>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</si>
  <si>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</si>
  <si>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</si>
  <si>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</si>
  <si>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</si>
  <si>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</si>
  <si>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</si>
  <si>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</si>
  <si>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</si>
  <si>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</si>
  <si>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</si>
  <si>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</si>
  <si>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</si>
  <si>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</si>
  <si>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</si>
  <si>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</si>
  <si>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</si>
  <si>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</si>
  <si>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</si>
  <si>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</si>
  <si>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</si>
  <si>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</si>
  <si>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</si>
  <si>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</si>
  <si>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</si>
  <si>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</si>
  <si>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</si>
  <si>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</si>
  <si>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</si>
  <si>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</si>
  <si>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</si>
  <si>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</si>
  <si>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</si>
  <si>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</si>
  <si>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</si>
  <si>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</si>
  <si>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</si>
  <si>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</si>
  <si>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</si>
  <si>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</si>
  <si>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</si>
  <si>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</si>
  <si>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</si>
  <si>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</si>
  <si>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</si>
  <si>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</si>
  <si>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</si>
  <si>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</si>
  <si>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</si>
  <si>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</si>
  <si>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</si>
  <si>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</si>
  <si>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</si>
  <si>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</si>
  <si>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</si>
  <si>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</si>
  <si>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</si>
  <si>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</si>
  <si>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</si>
  <si>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</si>
  <si>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</si>
  <si>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</si>
  <si>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</si>
  <si>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</si>
  <si>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</si>
  <si>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</si>
  <si>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</si>
  <si>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</si>
  <si>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</si>
  <si>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</si>
  <si>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</si>
  <si>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</si>
  <si>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</si>
  <si>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</si>
  <si>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</si>
  <si>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</si>
  <si>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</si>
  <si>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</si>
  <si>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</si>
  <si>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</si>
  <si>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</si>
  <si>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</si>
  <si>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</si>
  <si>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</si>
  <si>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</si>
  <si>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</si>
  <si>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</si>
  <si>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</si>
  <si>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</si>
  <si>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</si>
  <si>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</si>
  <si>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</si>
  <si>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</si>
  <si>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</si>
  <si>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</si>
  <si>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</si>
  <si>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</si>
  <si>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</si>
  <si>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</si>
  <si>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</si>
  <si>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</si>
  <si>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</si>
  <si>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</si>
  <si>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</si>
  <si>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</si>
  <si>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</si>
  <si>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</si>
  <si>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</si>
  <si>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</si>
  <si>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</si>
  <si>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</si>
  <si>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</si>
  <si>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</si>
  <si>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</si>
  <si>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</si>
  <si>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</si>
  <si>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</si>
  <si>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</si>
  <si>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</si>
  <si>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</si>
  <si>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</si>
  <si>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</si>
  <si>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</si>
  <si>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</si>
  <si>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</si>
  <si>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</si>
  <si>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</si>
  <si>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</si>
  <si>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</si>
  <si>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</si>
  <si>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</si>
  <si>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</si>
  <si>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</si>
  <si>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</si>
  <si>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</si>
  <si>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</si>
  <si>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</si>
  <si>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</si>
  <si>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</si>
  <si>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北海道雨竜町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</si>
  <si>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</si>
  <si>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</si>
  <si>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</si>
  <si>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</si>
  <si>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</si>
  <si>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</si>
  <si>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</si>
  <si>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</si>
  <si>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</si>
  <si>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</si>
  <si>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</si>
  <si>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</si>
  <si>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</si>
  <si>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</si>
  <si>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</si>
  <si>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</si>
  <si>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</si>
  <si>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</si>
  <si>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</si>
  <si>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</si>
  <si>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</si>
  <si>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</si>
  <si>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</si>
  <si>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</si>
  <si>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</si>
  <si>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</si>
  <si>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</si>
  <si>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</si>
  <si>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</si>
  <si>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</si>
  <si>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</si>
  <si>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</si>
  <si>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</si>
  <si>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</si>
  <si>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</si>
  <si>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</si>
  <si>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</si>
  <si>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</si>
  <si>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</si>
  <si>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</si>
  <si>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</si>
  <si>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</si>
  <si>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</si>
  <si>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</si>
  <si>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</si>
  <si>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</si>
  <si>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</si>
  <si>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</si>
  <si>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</si>
  <si>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</si>
  <si>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</si>
  <si>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</si>
  <si>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</si>
  <si>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</si>
  <si>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</si>
  <si>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</si>
  <si>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</si>
  <si>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</si>
  <si>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</si>
  <si>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</si>
  <si>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</si>
  <si>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</si>
  <si>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</si>
  <si>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</si>
  <si>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</si>
  <si>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</si>
  <si>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</si>
  <si>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</si>
  <si>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</si>
  <si>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</si>
  <si>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</si>
  <si>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</si>
  <si>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</si>
  <si>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</si>
  <si>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</si>
  <si>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</si>
  <si>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</si>
  <si>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</si>
  <si>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</si>
  <si>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</si>
  <si>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</si>
  <si>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</si>
  <si>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</si>
  <si>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</si>
  <si>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</si>
  <si>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</si>
  <si>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</si>
  <si>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</si>
  <si>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</si>
  <si>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</si>
  <si>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</si>
  <si>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</si>
  <si>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</si>
  <si>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</si>
  <si>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</si>
  <si>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</si>
  <si>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</si>
  <si>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</si>
  <si>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</si>
  <si>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</si>
  <si>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</si>
  <si>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</si>
  <si>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</si>
  <si>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</si>
  <si>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</si>
  <si>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</si>
  <si>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</si>
  <si>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</si>
  <si>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</si>
  <si>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</si>
  <si>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</si>
  <si>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</si>
  <si>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</si>
  <si>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</si>
  <si>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</si>
  <si>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</si>
  <si>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</si>
  <si>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</si>
  <si>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</si>
  <si>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</si>
  <si>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</si>
  <si>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</si>
  <si>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</si>
  <si>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</si>
  <si>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</si>
  <si>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</si>
  <si>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</si>
  <si>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</si>
  <si>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</si>
  <si>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</si>
  <si>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</si>
  <si>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</si>
  <si>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</si>
  <si>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</si>
  <si>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</si>
  <si>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</si>
  <si>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</si>
  <si>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</si>
  <si>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</si>
  <si>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</si>
  <si>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</si>
  <si>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</si>
  <si>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</si>
  <si>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</si>
  <si>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</si>
  <si>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</si>
  <si>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</si>
  <si>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</si>
  <si>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</si>
  <si>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</si>
  <si>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</si>
  <si>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</si>
  <si>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</si>
  <si>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</si>
  <si>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</si>
  <si>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</si>
  <si>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</si>
  <si>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</si>
  <si>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</si>
  <si>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</si>
  <si>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</si>
  <si>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</si>
  <si>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</si>
  <si>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</si>
  <si>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</si>
  <si>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</si>
  <si>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</si>
  <si>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</si>
  <si>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</si>
  <si>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</si>
  <si>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農業集落排水事業特別会計</t>
  </si>
  <si>
    <t>国民健康保険特別会計</t>
  </si>
  <si>
    <t>後期高齢者医療特別会計</t>
  </si>
  <si>
    <t>その他会計（赤字）</t>
  </si>
  <si>
    <t>その他会計（黒字）</t>
  </si>
  <si>
    <t>-</t>
    <phoneticPr fontId="2"/>
  </si>
  <si>
    <t>西空知広域水道企業団</t>
    <rPh sb="0" eb="1">
      <t>ニシ</t>
    </rPh>
    <rPh sb="1" eb="3">
      <t>ソラチ</t>
    </rPh>
    <rPh sb="3" eb="5">
      <t>コウイキ</t>
    </rPh>
    <rPh sb="5" eb="7">
      <t>スイドウ</t>
    </rPh>
    <rPh sb="7" eb="9">
      <t>キギョウ</t>
    </rPh>
    <rPh sb="9" eb="10">
      <t>ダン</t>
    </rPh>
    <phoneticPr fontId="5"/>
  </si>
  <si>
    <t>中空知衛生施設組合</t>
    <rPh sb="0" eb="1">
      <t>ナカ</t>
    </rPh>
    <rPh sb="1" eb="3">
      <t>ソラチ</t>
    </rPh>
    <rPh sb="3" eb="5">
      <t>エイセイ</t>
    </rPh>
    <rPh sb="5" eb="7">
      <t>シセツ</t>
    </rPh>
    <rPh sb="7" eb="9">
      <t>クミアイ</t>
    </rPh>
    <phoneticPr fontId="5"/>
  </si>
  <si>
    <t>滝川地区広域消防事務組合</t>
    <rPh sb="0" eb="2">
      <t>タキカワ</t>
    </rPh>
    <rPh sb="2" eb="4">
      <t>チク</t>
    </rPh>
    <rPh sb="4" eb="6">
      <t>コウイキ</t>
    </rPh>
    <rPh sb="6" eb="8">
      <t>ショウボウ</t>
    </rPh>
    <rPh sb="8" eb="10">
      <t>ジム</t>
    </rPh>
    <rPh sb="10" eb="12">
      <t>クミアイ</t>
    </rPh>
    <phoneticPr fontId="5"/>
  </si>
  <si>
    <t>空知中部広域連合</t>
    <rPh sb="0" eb="2">
      <t>ソラチ</t>
    </rPh>
    <rPh sb="2" eb="4">
      <t>チュウブ</t>
    </rPh>
    <rPh sb="4" eb="6">
      <t>コウイキ</t>
    </rPh>
    <rPh sb="6" eb="8">
      <t>レンゴウ</t>
    </rPh>
    <phoneticPr fontId="5"/>
  </si>
  <si>
    <t>中・北空知廃棄物処理広域連合</t>
    <rPh sb="0" eb="1">
      <t>ナカ</t>
    </rPh>
    <rPh sb="2" eb="3">
      <t>キタ</t>
    </rPh>
    <rPh sb="3" eb="5">
      <t>ソラチ</t>
    </rPh>
    <rPh sb="5" eb="8">
      <t>ハイキブツ</t>
    </rPh>
    <rPh sb="8" eb="10">
      <t>ショリ</t>
    </rPh>
    <rPh sb="10" eb="12">
      <t>コウイキ</t>
    </rPh>
    <rPh sb="12" eb="14">
      <t>レンゴウ</t>
    </rPh>
    <phoneticPr fontId="5"/>
  </si>
  <si>
    <t>北空知学校給食組合</t>
    <rPh sb="0" eb="1">
      <t>キタ</t>
    </rPh>
    <rPh sb="1" eb="3">
      <t>ソラチ</t>
    </rPh>
    <rPh sb="3" eb="5">
      <t>ガッコウ</t>
    </rPh>
    <rPh sb="5" eb="7">
      <t>キュウショク</t>
    </rPh>
    <rPh sb="7" eb="9">
      <t>クミアイ</t>
    </rPh>
    <phoneticPr fontId="5"/>
  </si>
  <si>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5"/>
  </si>
  <si>
    <t>空知教育センター組合</t>
    <rPh sb="0" eb="2">
      <t>ソラチ</t>
    </rPh>
    <rPh sb="2" eb="4">
      <t>キョウイク</t>
    </rPh>
    <rPh sb="8" eb="10">
      <t>クミアイ</t>
    </rPh>
    <phoneticPr fontId="5"/>
  </si>
  <si>
    <t>雨竜町振興公社</t>
    <rPh sb="0" eb="3">
      <t>ウリュウチョウ</t>
    </rPh>
    <rPh sb="3" eb="5">
      <t>シンコウ</t>
    </rPh>
    <rPh sb="5" eb="7">
      <t>コウシャ</t>
    </rPh>
    <phoneticPr fontId="5"/>
  </si>
  <si>
    <t>雨竜町土地開発公社</t>
    <rPh sb="0" eb="3">
      <t>ウリュウチョウ</t>
    </rPh>
    <rPh sb="3" eb="5">
      <t>トチ</t>
    </rPh>
    <rPh sb="5" eb="7">
      <t>カイハツ</t>
    </rPh>
    <rPh sb="7" eb="9">
      <t>コウシャ</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</si>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</sst>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168767</c:v>
                </c:pt>
                <c:pt idx="1">
                  <c:v>307356</c:v>
                </c:pt>
                <c:pt idx="2">
                  <c:v>338263</c:v>
                </c:pt>
                <c:pt idx="3">
                  <c:v>414854</c:v>
                </c:pt>
                <c:pt idx="4">
                  <c:v>162430</c:v>
                </c:pt>
              </c:numCache>
            </c:numRef>
          </c:val>
          <c:smooth val="0"/>
        </c:ser>
        <c:dLbls>
          <c:showLegendKey val="0"/>
          <c:showVal val="0"/>
          <c:showCatName val="0"/>
          <c:showSerName val="0"/>
          <c:showPercent val="0"/>
          <c:showBubbleSize val="0"/>
        </c:dLbls>
        <c:marker val="1"/>
        <c:smooth val="0"/>
        <c:axId val="113256944"/>
        <c:axId val="113267728"/>
      </c:lineChart>
      <c:catAx>
        <c:axId val="11325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67728"/>
        <c:crosses val="autoZero"/>
        <c:auto val="1"/>
        <c:lblAlgn val="ctr"/>
        <c:lblOffset val="100"/>
        <c:tickLblSkip val="1"/>
        <c:tickMarkSkip val="1"/>
        <c:noMultiLvlLbl val="0"/>
      </c:catAx>
      <c:valAx>
        <c:axId val="11326772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5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c:v>
                </c:pt>
                <c:pt idx="1">
                  <c:v>5.87</c:v>
                </c:pt>
                <c:pt idx="2">
                  <c:v>6.36</c:v>
                </c:pt>
                <c:pt idx="3">
                  <c:v>6.55</c:v>
                </c:pt>
                <c:pt idx="4">
                  <c:v>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30.29</c:v>
                </c:pt>
                <c:pt idx="1">
                  <c:v>31.38</c:v>
                </c:pt>
                <c:pt idx="2">
                  <c:v>33.229999999999997</c:v>
                </c:pt>
                <c:pt idx="3">
                  <c:v>38.32</c:v>
                </c:pt>
                <c:pt idx="4">
                  <c:v>43.43</c:v>
                </c:pt>
              </c:numCache>
            </c:numRef>
          </c:val>
        </c:ser>
        <c:dLbls>
          <c:showLegendKey val="0"/>
          <c:showVal val="0"/>
          <c:showCatName val="0"/>
          <c:showSerName val="0"/>
          <c:showPercent val="0"/>
          <c:showBubbleSize val="0"/>
        </c:dLbls>
        <c:gapWidth val="250"/>
        <c:overlap val="100"/>
        <c:axId val="144002552"/>
        <c:axId val="21459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2.85</c:v>
                </c:pt>
                <c:pt idx="1">
                  <c:v>2.17</c:v>
                </c:pt>
                <c:pt idx="2">
                  <c:v>3.74</c:v>
                </c:pt>
                <c:pt idx="3">
                  <c:v>5.33</c:v>
                </c:pt>
                <c:pt idx="4">
                  <c:v>3.84</c:v>
                </c:pt>
              </c:numCache>
            </c:numRef>
          </c:val>
          <c:smooth val="0"/>
        </c:ser>
        <c:dLbls>
          <c:showLegendKey val="0"/>
          <c:showVal val="0"/>
          <c:showCatName val="0"/>
          <c:showSerName val="0"/>
          <c:showPercent val="0"/>
          <c:showBubbleSize val="0"/>
        </c:dLbls>
        <c:marker val="1"/>
        <c:smooth val="0"/>
        <c:axId val="144002552"/>
        <c:axId val="214592440"/>
      </c:lineChart>
      <c:catAx>
        <c:axId val="14400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592440"/>
        <c:crosses val="autoZero"/>
        <c:auto val="1"/>
        <c:lblAlgn val="ctr"/>
        <c:lblOffset val="100"/>
        <c:tickLblSkip val="1"/>
        <c:tickMarkSkip val="1"/>
        <c:noMultiLvlLbl val="0"/>
      </c:catAx>
      <c:valAx>
        <c:axId val="21459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0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c:v>
                </c:pt>
                <c:pt idx="2">
                  <c:v>#N/A</c:v>
                </c:pt>
                <c:pt idx="3">
                  <c:v>0.13</c:v>
                </c:pt>
                <c:pt idx="4">
                  <c:v>#N/A</c:v>
                </c:pt>
                <c:pt idx="5">
                  <c:v>0.12</c:v>
                </c:pt>
                <c:pt idx="6">
                  <c:v>#N/A</c:v>
                </c:pt>
                <c:pt idx="7">
                  <c:v>0.1</c:v>
                </c:pt>
                <c:pt idx="8">
                  <c:v>#N/A</c:v>
                </c:pt>
                <c:pt idx="9">
                  <c:v>0.1</c:v>
                </c:pt>
              </c:numCache>
            </c:numRef>
          </c:val>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0.14000000000000001</c:v>
                </c:pt>
                <c:pt idx="2">
                  <c:v>#N/A</c:v>
                </c:pt>
                <c:pt idx="3">
                  <c:v>0.19</c:v>
                </c:pt>
                <c:pt idx="4">
                  <c:v>#N/A</c:v>
                </c:pt>
                <c:pt idx="5">
                  <c:v>0.13</c:v>
                </c:pt>
                <c:pt idx="6">
                  <c:v>#N/A</c:v>
                </c:pt>
                <c:pt idx="7">
                  <c:v>0.15</c:v>
                </c:pt>
                <c:pt idx="8">
                  <c:v>#N/A</c:v>
                </c:pt>
                <c:pt idx="9">
                  <c:v>0.31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4.1900000000000004</c:v>
                </c:pt>
                <c:pt idx="2">
                  <c:v>#N/A</c:v>
                </c:pt>
                <c:pt idx="3">
                  <c:v>5.87</c:v>
                </c:pt>
                <c:pt idx="4">
                  <c:v>#N/A</c:v>
                </c:pt>
                <c:pt idx="5">
                  <c:v>6.35</c:v>
                </c:pt>
                <c:pt idx="6">
                  <c:v>#N/A</c:v>
                </c:pt>
                <c:pt idx="7">
                  <c:v>6.54</c:v>
                </c:pt>
                <c:pt idx="8">
                  <c:v>#N/A</c:v>
                </c:pt>
                <c:pt idx="9">
                  <c:v>4.76</c:v>
                </c:pt>
              </c:numCache>
            </c:numRef>
          </c:val>
        </c:ser>
        <c:dLbls>
          <c:showLegendKey val="0"/>
          <c:showVal val="0"/>
          <c:showCatName val="0"/>
          <c:showSerName val="0"/>
          <c:showPercent val="0"/>
          <c:showBubbleSize val="0"/>
        </c:dLbls>
        <c:gapWidth val="150"/>
        <c:overlap val="100"/>
        <c:axId val="113256416"/>
        <c:axId val="216288688"/>
      </c:barChart>
      <c:catAx>
        <c:axId val="1132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88688"/>
        <c:crosses val="autoZero"/>
        <c:auto val="1"/>
        <c:lblAlgn val="ctr"/>
        <c:lblOffset val="100"/>
        <c:tickLblSkip val="1"/>
        <c:tickMarkSkip val="1"/>
        <c:noMultiLvlLbl val="0"/>
      </c:catAx>
      <c:valAx>
        <c:axId val="21628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5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411</c:v>
                </c:pt>
                <c:pt idx="5">
                  <c:v>479</c:v>
                </c:pt>
                <c:pt idx="8">
                  <c:v>462</c:v>
                </c:pt>
                <c:pt idx="11">
                  <c:v>474</c:v>
                </c:pt>
                <c:pt idx="14">
                  <c:v>552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28</c:v>
                </c:pt>
                <c:pt idx="6">
                  <c:v>29</c:v>
                </c:pt>
                <c:pt idx="9">
                  <c:v>30</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c:v>
                </c:pt>
                <c:pt idx="3">
                  <c:v>22</c:v>
                </c:pt>
                <c:pt idx="6">
                  <c:v>22</c:v>
                </c:pt>
                <c:pt idx="9">
                  <c:v>22</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474</c:v>
                </c:pt>
                <c:pt idx="3">
                  <c:v>561</c:v>
                </c:pt>
                <c:pt idx="6">
                  <c:v>539</c:v>
                </c:pt>
                <c:pt idx="9">
                  <c:v>507</c:v>
                </c:pt>
                <c:pt idx="12">
                  <c:v>554</c:v>
                </c:pt>
              </c:numCache>
            </c:numRef>
          </c:val>
        </c:ser>
        <c:dLbls>
          <c:showLegendKey val="0"/>
          <c:showVal val="0"/>
          <c:showCatName val="0"/>
          <c:showSerName val="0"/>
          <c:showPercent val="0"/>
          <c:showBubbleSize val="0"/>
        </c:dLbls>
        <c:gapWidth val="100"/>
        <c:overlap val="100"/>
        <c:axId val="144678664"/>
        <c:axId val="144679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c:v>
                </c:pt>
                <c:pt idx="2">
                  <c:v>#N/A</c:v>
                </c:pt>
                <c:pt idx="3">
                  <c:v>#N/A</c:v>
                </c:pt>
                <c:pt idx="4">
                  <c:v>136</c:v>
                </c:pt>
                <c:pt idx="5">
                  <c:v>#N/A</c:v>
                </c:pt>
                <c:pt idx="6">
                  <c:v>#N/A</c:v>
                </c:pt>
                <c:pt idx="7">
                  <c:v>132</c:v>
                </c:pt>
                <c:pt idx="8">
                  <c:v>#N/A</c:v>
                </c:pt>
                <c:pt idx="9">
                  <c:v>#N/A</c:v>
                </c:pt>
                <c:pt idx="10">
                  <c:v>89</c:v>
                </c:pt>
                <c:pt idx="11">
                  <c:v>#N/A</c:v>
                </c:pt>
                <c:pt idx="12">
                  <c:v>#N/A</c:v>
                </c:pt>
                <c:pt idx="13">
                  <c:v>53</c:v>
                </c:pt>
                <c:pt idx="14">
                  <c:v>#N/A</c:v>
                </c:pt>
              </c:numCache>
            </c:numRef>
          </c:val>
          <c:smooth val="0"/>
        </c:ser>
        <c:dLbls>
          <c:showLegendKey val="0"/>
          <c:showVal val="0"/>
          <c:showCatName val="0"/>
          <c:showSerName val="0"/>
          <c:showPercent val="0"/>
          <c:showBubbleSize val="0"/>
        </c:dLbls>
        <c:marker val="1"/>
        <c:smooth val="0"/>
        <c:axId val="144678664"/>
        <c:axId val="144679048"/>
      </c:lineChart>
      <c:catAx>
        <c:axId val="14467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79048"/>
        <c:crosses val="autoZero"/>
        <c:auto val="1"/>
        <c:lblAlgn val="ctr"/>
        <c:lblOffset val="100"/>
        <c:tickLblSkip val="1"/>
        <c:tickMarkSkip val="1"/>
        <c:noMultiLvlLbl val="0"/>
      </c:catAx>
      <c:valAx>
        <c:axId val="14467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7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3741</c:v>
                </c:pt>
                <c:pt idx="5">
                  <c:v>3723</c:v>
                </c:pt>
                <c:pt idx="8">
                  <c:v>3905</c:v>
                </c:pt>
                <c:pt idx="11">
                  <c:v>4096</c:v>
                </c:pt>
                <c:pt idx="14">
                  <c:v>4013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784</c:v>
                </c:pt>
                <c:pt idx="5">
                  <c:v>713</c:v>
                </c:pt>
                <c:pt idx="8">
                  <c:v>689</c:v>
                </c:pt>
                <c:pt idx="11">
                  <c:v>671</c:v>
                </c:pt>
                <c:pt idx="14">
                  <c:v>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3027</c:v>
                </c:pt>
                <c:pt idx="5">
                  <c:v>2985</c:v>
                </c:pt>
                <c:pt idx="8">
                  <c:v>3299</c:v>
                </c:pt>
                <c:pt idx="11">
                  <c:v>3607</c:v>
                </c:pt>
                <c:pt idx="14">
                  <c:v>3955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836</c:v>
                </c:pt>
                <c:pt idx="3">
                  <c:v>832</c:v>
                </c:pt>
                <c:pt idx="6">
                  <c:v>814</c:v>
                </c:pt>
                <c:pt idx="9">
                  <c:v>784</c:v>
                </c:pt>
                <c:pt idx="12">
                  <c:v>751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165</c:v>
                </c:pt>
                <c:pt idx="3">
                  <c:v>173</c:v>
                </c:pt>
                <c:pt idx="6">
                  <c:v>192</c:v>
                </c:pt>
                <c:pt idx="9">
                  <c:v>170</c:v>
                </c:pt>
                <c:pt idx="12">
                  <c:v>152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201</c:v>
                </c:pt>
                <c:pt idx="3">
                  <c:v>187</c:v>
                </c:pt>
                <c:pt idx="6">
                  <c:v>171</c:v>
                </c:pt>
                <c:pt idx="9">
                  <c:v>156</c:v>
                </c:pt>
                <c:pt idx="12">
                  <c:v>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c:v>
                </c:pt>
                <c:pt idx="3">
                  <c:v>9</c:v>
                </c:pt>
                <c:pt idx="6">
                  <c:v>5</c:v>
                </c:pt>
                <c:pt idx="9">
                  <c:v>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4983</c:v>
                </c:pt>
                <c:pt idx="3">
                  <c:v>4907</c:v>
                </c:pt>
                <c:pt idx="6">
                  <c:v>5084</c:v>
                </c:pt>
                <c:pt idx="9">
                  <c:v>5381</c:v>
                </c:pt>
                <c:pt idx="12">
                  <c:v>5225</c:v>
                </c:pt>
              </c:numCache>
            </c:numRef>
          </c:val>
        </c:ser>
        <c:dLbls>
          <c:showLegendKey val="0"/>
          <c:showVal val="0"/>
          <c:showCatName val="0"/>
          <c:showSerName val="0"/>
          <c:showPercent val="0"/>
          <c:showBubbleSize val="0"/>
        </c:dLbls>
        <c:gapWidth val="100"/>
        <c:overlap val="100"/>
        <c:axId val="215957432"/>
        <c:axId val="213693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5957432"/>
        <c:axId val="213693944"/>
      </c:lineChart>
      <c:catAx>
        <c:axId val="21595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693944"/>
        <c:crosses val="autoZero"/>
        <c:auto val="1"/>
        <c:lblAlgn val="ctr"/>
        <c:lblOffset val="100"/>
        <c:tickLblSkip val="1"/>
        <c:tickMarkSkip val="1"/>
        <c:noMultiLvlLbl val="0"/>
      </c:catAx>
      <c:valAx>
        <c:axId val="213693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5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2,682
2,681
191.15
3,393,770
3,283,506
103,047
2,162,796
5,225,189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町内に企業等が僅かしかないため、税収が少なく、指数も類団平均値を下回っているが、普通建設事業の厳選、経常経費の削減、税収の高徴収率維持に努めている。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8" name="直線コネクタ 67"/>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1" name="直線コネクタ 70"/>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4" name="直線コネクタ 73"/>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7" name="直線コネクタ 76"/>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1" name="円/楕円 90"/>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2" name="テキスト ボックス 91"/>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経常経費の削減等により、類団平均値を下回っている。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142603</xdr:rowOff>
    </xdr:from>
    <xdr:to>
      <xdr:col>7</xdr:col>
      <xdr:colOff>152400</xdr:colOff>
      <xdr:row>61</xdr:row>
      <xdr:rowOff>102144</xdr:rowOff>
    </xdr:to>
    <xdr:cxnSp macro="">
      <xdr:nvCxnSpPr>
        <xdr:cNvPr id="133" name="直線コネクタ 132"/>
        <xdr:cNvCxnSpPr/>
      </xdr:nvCxnSpPr>
      <xdr:spPr>
        <a:xfrm>
          <a:off x="4114800" y="1042960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142603</xdr:rowOff>
    </xdr:from>
    <xdr:to>
      <xdr:col>6</xdr:col>
      <xdr:colOff>0</xdr:colOff>
      <xdr:row>61</xdr:row>
      <xdr:rowOff>29754</xdr:rowOff>
    </xdr:to>
    <xdr:cxnSp macro="">
      <xdr:nvCxnSpPr>
        <xdr:cNvPr id="136" name="直線コネクタ 135"/>
        <xdr:cNvCxnSpPr/>
      </xdr:nvCxnSpPr>
      <xdr:spPr>
        <a:xfrm flipV="1">
          <a:off x="3225800" y="1042960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29754</xdr:rowOff>
    </xdr:from>
    <xdr:to>
      <xdr:col>4</xdr:col>
      <xdr:colOff>482600</xdr:colOff>
      <xdr:row>61</xdr:row>
      <xdr:rowOff>153851</xdr:rowOff>
    </xdr:to>
    <xdr:cxnSp macro="">
      <xdr:nvCxnSpPr>
        <xdr:cNvPr id="139" name="直線コネクタ 138"/>
        <xdr:cNvCxnSpPr/>
      </xdr:nvCxnSpPr>
      <xdr:spPr>
        <a:xfrm flipV="1">
          <a:off x="2336800" y="1048820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84001</xdr:rowOff>
    </xdr:from>
    <xdr:to>
      <xdr:col>3</xdr:col>
      <xdr:colOff>279400</xdr:colOff>
      <xdr:row>61</xdr:row>
      <xdr:rowOff>153851</xdr:rowOff>
    </xdr:to>
    <xdr:cxnSp macro="">
      <xdr:nvCxnSpPr>
        <xdr:cNvPr id="142" name="直線コネクタ 141"/>
        <xdr:cNvCxnSpPr/>
      </xdr:nvCxnSpPr>
      <xdr:spPr>
        <a:xfrm>
          <a:off x="1447800" y="1037100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51344</xdr:rowOff>
    </xdr:from>
    <xdr:to>
      <xdr:col>7</xdr:col>
      <xdr:colOff>203200</xdr:colOff>
      <xdr:row>61</xdr:row>
      <xdr:rowOff>152944</xdr:rowOff>
    </xdr:to>
    <xdr:sp macro="" textlink="">
      <xdr:nvSpPr>
        <xdr:cNvPr id="152" name="円/楕円 151"/>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67871</xdr:rowOff>
    </xdr:from>
    <xdr:ext cx="762000" cy="259045"/>
    <xdr:sp macro="" textlink="">
      <xdr:nvSpPr>
        <xdr:cNvPr id="153" name="財政構造の弾力性該当値テキスト"/>
        <xdr:cNvSpPr txBox="1"/>
      </xdr:nvSpPr>
      <xdr:spPr>
        <a:xfrm>
          <a:off x="5041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4" name="円/楕円 153"/>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32130</xdr:rowOff>
    </xdr:from>
    <xdr:ext cx="736600" cy="259045"/>
    <xdr:sp macro="" textlink="">
      <xdr:nvSpPr>
        <xdr:cNvPr id="155" name="テキスト ボックス 154"/>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150404</xdr:rowOff>
    </xdr:from>
    <xdr:to>
      <xdr:col>4</xdr:col>
      <xdr:colOff>533400</xdr:colOff>
      <xdr:row>61</xdr:row>
      <xdr:rowOff>80554</xdr:rowOff>
    </xdr:to>
    <xdr:sp macro="" textlink="">
      <xdr:nvSpPr>
        <xdr:cNvPr id="156" name="円/楕円 155"/>
        <xdr:cNvSpPr/>
      </xdr:nvSpPr>
      <xdr:spPr>
        <a:xfrm>
          <a:off x="3175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90731</xdr:rowOff>
    </xdr:from>
    <xdr:ext cx="762000" cy="259045"/>
    <xdr:sp macro="" textlink="">
      <xdr:nvSpPr>
        <xdr:cNvPr id="157" name="テキスト ボックス 156"/>
        <xdr:cNvSpPr txBox="1"/>
      </xdr:nvSpPr>
      <xdr:spPr>
        <a:xfrm>
          <a:off x="2844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103051</xdr:rowOff>
    </xdr:from>
    <xdr:to>
      <xdr:col>3</xdr:col>
      <xdr:colOff>330200</xdr:colOff>
      <xdr:row>62</xdr:row>
      <xdr:rowOff>33201</xdr:rowOff>
    </xdr:to>
    <xdr:sp macro="" textlink="">
      <xdr:nvSpPr>
        <xdr:cNvPr id="158" name="円/楕円 157"/>
        <xdr:cNvSpPr/>
      </xdr:nvSpPr>
      <xdr:spPr>
        <a:xfrm>
          <a:off x="2286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43378</xdr:rowOff>
    </xdr:from>
    <xdr:ext cx="762000" cy="259045"/>
    <xdr:sp macro="" textlink="">
      <xdr:nvSpPr>
        <xdr:cNvPr id="159" name="テキスト ボックス 158"/>
        <xdr:cNvSpPr txBox="1"/>
      </xdr:nvSpPr>
      <xdr:spPr>
        <a:xfrm>
          <a:off x="1955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33201</xdr:rowOff>
    </xdr:from>
    <xdr:to>
      <xdr:col>2</xdr:col>
      <xdr:colOff>127000</xdr:colOff>
      <xdr:row>60</xdr:row>
      <xdr:rowOff>134801</xdr:rowOff>
    </xdr:to>
    <xdr:sp macro="" textlink="">
      <xdr:nvSpPr>
        <xdr:cNvPr id="160" name="円/楕円 159"/>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144978</xdr:rowOff>
    </xdr:from>
    <xdr:ext cx="762000" cy="259045"/>
    <xdr:sp macro="" textlink="">
      <xdr:nvSpPr>
        <xdr:cNvPr id="161" name="テキスト ボックス 160"/>
        <xdr:cNvSpPr txBox="1"/>
      </xdr:nvSpPr>
      <xdr:spPr>
        <a:xfrm>
          <a:off x="1066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[325,632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類団平均値以下を維持している。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今後も経常経費の削減に努め、現在の水準を維持する。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143480</xdr:rowOff>
    </xdr:from>
    <xdr:to>
      <xdr:col>7</xdr:col>
      <xdr:colOff>152400</xdr:colOff>
      <xdr:row>83</xdr:row>
      <xdr:rowOff>6845</xdr:rowOff>
    </xdr:to>
    <xdr:cxnSp macro="">
      <xdr:nvCxnSpPr>
        <xdr:cNvPr id="195" name="直線コネクタ 194"/>
        <xdr:cNvCxnSpPr/>
      </xdr:nvCxnSpPr>
      <xdr:spPr>
        <a:xfrm>
          <a:off x="4114800" y="14202380"/>
          <a:ext cx="8382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143480</xdr:rowOff>
    </xdr:from>
    <xdr:to>
      <xdr:col>6</xdr:col>
      <xdr:colOff>0</xdr:colOff>
      <xdr:row>82</xdr:row>
      <xdr:rowOff>150991</xdr:rowOff>
    </xdr:to>
    <xdr:cxnSp macro="">
      <xdr:nvCxnSpPr>
        <xdr:cNvPr id="198" name="直線コネクタ 197"/>
        <xdr:cNvCxnSpPr/>
      </xdr:nvCxnSpPr>
      <xdr:spPr>
        <a:xfrm flipV="1">
          <a:off x="3225800" y="1420238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150991</xdr:rowOff>
    </xdr:from>
    <xdr:to>
      <xdr:col>4</xdr:col>
      <xdr:colOff>482600</xdr:colOff>
      <xdr:row>82</xdr:row>
      <xdr:rowOff>151138</xdr:rowOff>
    </xdr:to>
    <xdr:cxnSp macro="">
      <xdr:nvCxnSpPr>
        <xdr:cNvPr id="201" name="直線コネクタ 200"/>
        <xdr:cNvCxnSpPr/>
      </xdr:nvCxnSpPr>
      <xdr:spPr>
        <a:xfrm flipV="1">
          <a:off x="2336800" y="1420989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117641</xdr:rowOff>
    </xdr:from>
    <xdr:to>
      <xdr:col>3</xdr:col>
      <xdr:colOff>279400</xdr:colOff>
      <xdr:row>82</xdr:row>
      <xdr:rowOff>151138</xdr:rowOff>
    </xdr:to>
    <xdr:cxnSp macro="">
      <xdr:nvCxnSpPr>
        <xdr:cNvPr id="204" name="直線コネクタ 203"/>
        <xdr:cNvCxnSpPr/>
      </xdr:nvCxnSpPr>
      <xdr:spPr>
        <a:xfrm>
          <a:off x="1447800" y="14176541"/>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127495</xdr:rowOff>
    </xdr:from>
    <xdr:to>
      <xdr:col>7</xdr:col>
      <xdr:colOff>203200</xdr:colOff>
      <xdr:row>83</xdr:row>
      <xdr:rowOff>57645</xdr:rowOff>
    </xdr:to>
    <xdr:sp macro="" textlink="">
      <xdr:nvSpPr>
        <xdr:cNvPr id="214" name="円/楕円 213"/>
        <xdr:cNvSpPr/>
      </xdr:nvSpPr>
      <xdr:spPr>
        <a:xfrm>
          <a:off x="4902200" y="141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144022</xdr:rowOff>
    </xdr:from>
    <xdr:ext cx="762000" cy="259045"/>
    <xdr:sp macro="" textlink="">
      <xdr:nvSpPr>
        <xdr:cNvPr id="215" name="人件費・物件費等の状況該当値テキスト"/>
        <xdr:cNvSpPr txBox="1"/>
      </xdr:nvSpPr>
      <xdr:spPr>
        <a:xfrm>
          <a:off x="5041900" y="1403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325,632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92680</xdr:rowOff>
    </xdr:from>
    <xdr:to>
      <xdr:col>6</xdr:col>
      <xdr:colOff>50800</xdr:colOff>
      <xdr:row>83</xdr:row>
      <xdr:rowOff>22830</xdr:rowOff>
    </xdr:to>
    <xdr:sp macro="" textlink="">
      <xdr:nvSpPr>
        <xdr:cNvPr id="216" name="円/楕円 215"/>
        <xdr:cNvSpPr/>
      </xdr:nvSpPr>
      <xdr:spPr>
        <a:xfrm>
          <a:off x="4064000" y="14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33007</xdr:rowOff>
    </xdr:from>
    <xdr:ext cx="736600" cy="259045"/>
    <xdr:sp macro="" textlink="">
      <xdr:nvSpPr>
        <xdr:cNvPr id="217" name="テキスト ボックス 216"/>
        <xdr:cNvSpPr txBox="1"/>
      </xdr:nvSpPr>
      <xdr:spPr>
        <a:xfrm>
          <a:off x="3733800" y="1392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100191</xdr:rowOff>
    </xdr:from>
    <xdr:to>
      <xdr:col>4</xdr:col>
      <xdr:colOff>533400</xdr:colOff>
      <xdr:row>83</xdr:row>
      <xdr:rowOff>30341</xdr:rowOff>
    </xdr:to>
    <xdr:sp macro="" textlink="">
      <xdr:nvSpPr>
        <xdr:cNvPr id="218" name="円/楕円 217"/>
        <xdr:cNvSpPr/>
      </xdr:nvSpPr>
      <xdr:spPr>
        <a:xfrm>
          <a:off x="3175000" y="141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40518</xdr:rowOff>
    </xdr:from>
    <xdr:ext cx="762000" cy="259045"/>
    <xdr:sp macro="" textlink="">
      <xdr:nvSpPr>
        <xdr:cNvPr id="219" name="テキスト ボックス 218"/>
        <xdr:cNvSpPr txBox="1"/>
      </xdr:nvSpPr>
      <xdr:spPr>
        <a:xfrm>
          <a:off x="2844800" y="1392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100338</xdr:rowOff>
    </xdr:from>
    <xdr:to>
      <xdr:col>3</xdr:col>
      <xdr:colOff>330200</xdr:colOff>
      <xdr:row>83</xdr:row>
      <xdr:rowOff>30488</xdr:rowOff>
    </xdr:to>
    <xdr:sp macro="" textlink="">
      <xdr:nvSpPr>
        <xdr:cNvPr id="220" name="円/楕円 219"/>
        <xdr:cNvSpPr/>
      </xdr:nvSpPr>
      <xdr:spPr>
        <a:xfrm>
          <a:off x="2286000" y="141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40665</xdr:rowOff>
    </xdr:from>
    <xdr:ext cx="762000" cy="259045"/>
    <xdr:sp macro="" textlink="">
      <xdr:nvSpPr>
        <xdr:cNvPr id="221" name="テキスト ボックス 220"/>
        <xdr:cNvSpPr txBox="1"/>
      </xdr:nvSpPr>
      <xdr:spPr>
        <a:xfrm>
          <a:off x="1955800" y="1392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66841</xdr:rowOff>
    </xdr:from>
    <xdr:to>
      <xdr:col>2</xdr:col>
      <xdr:colOff>127000</xdr:colOff>
      <xdr:row>82</xdr:row>
      <xdr:rowOff>168441</xdr:rowOff>
    </xdr:to>
    <xdr:sp macro="" textlink="">
      <xdr:nvSpPr>
        <xdr:cNvPr id="222" name="円/楕円 221"/>
        <xdr:cNvSpPr/>
      </xdr:nvSpPr>
      <xdr:spPr>
        <a:xfrm>
          <a:off x="1397000" y="141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7168</xdr:rowOff>
    </xdr:from>
    <xdr:ext cx="762000" cy="259045"/>
    <xdr:sp macro="" textlink="">
      <xdr:nvSpPr>
        <xdr:cNvPr id="223" name="テキスト ボックス 222"/>
        <xdr:cNvSpPr txBox="1"/>
      </xdr:nvSpPr>
      <xdr:spPr>
        <a:xfrm>
          <a:off x="1066800" y="1389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ラスパイレス指数は、職員構成上の理由等により年度間の差はあるが、概ね類団数値の動きに合わせて推移している。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42757</xdr:rowOff>
    </xdr:from>
    <xdr:to>
      <xdr:col>24</xdr:col>
      <xdr:colOff>558800</xdr:colOff>
      <xdr:row>87</xdr:row>
      <xdr:rowOff>103082</xdr:rowOff>
    </xdr:to>
    <xdr:cxnSp macro="">
      <xdr:nvCxnSpPr>
        <xdr:cNvPr id="257" name="直線コネクタ 256"/>
        <xdr:cNvCxnSpPr/>
      </xdr:nvCxnSpPr>
      <xdr:spPr>
        <a:xfrm flipV="1">
          <a:off x="16179800" y="1495890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103082</xdr:rowOff>
    </xdr:from>
    <xdr:to>
      <xdr:col>23</xdr:col>
      <xdr:colOff>406400</xdr:colOff>
      <xdr:row>89</xdr:row>
      <xdr:rowOff>81914</xdr:rowOff>
    </xdr:to>
    <xdr:cxnSp macro="">
      <xdr:nvCxnSpPr>
        <xdr:cNvPr id="260" name="直線コネクタ 259"/>
        <xdr:cNvCxnSpPr/>
      </xdr:nvCxnSpPr>
      <xdr:spPr>
        <a:xfrm flipV="1">
          <a:off x="15290800" y="15019232"/>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65829</xdr:rowOff>
    </xdr:from>
    <xdr:to>
      <xdr:col>22</xdr:col>
      <xdr:colOff>203200</xdr:colOff>
      <xdr:row>89</xdr:row>
      <xdr:rowOff>81914</xdr:rowOff>
    </xdr:to>
    <xdr:cxnSp macro="">
      <xdr:nvCxnSpPr>
        <xdr:cNvPr id="263" name="直線コネクタ 262"/>
        <xdr:cNvCxnSpPr/>
      </xdr:nvCxnSpPr>
      <xdr:spPr>
        <a:xfrm>
          <a:off x="14401800" y="1532487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89</xdr:row>
      <xdr:rowOff>65829</xdr:rowOff>
    </xdr:to>
    <xdr:cxnSp macro="">
      <xdr:nvCxnSpPr>
        <xdr:cNvPr id="266" name="直線コネクタ 265"/>
        <xdr:cNvCxnSpPr/>
      </xdr:nvCxnSpPr>
      <xdr:spPr>
        <a:xfrm>
          <a:off x="13512800" y="15039339"/>
          <a:ext cx="889000" cy="28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6" name="円/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7"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52282</xdr:rowOff>
    </xdr:from>
    <xdr:to>
      <xdr:col>23</xdr:col>
      <xdr:colOff>457200</xdr:colOff>
      <xdr:row>87</xdr:row>
      <xdr:rowOff>153882</xdr:rowOff>
    </xdr:to>
    <xdr:sp macro="" textlink="">
      <xdr:nvSpPr>
        <xdr:cNvPr id="278" name="円/楕円 277"/>
        <xdr:cNvSpPr/>
      </xdr:nvSpPr>
      <xdr:spPr>
        <a:xfrm>
          <a:off x="16129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138659</xdr:rowOff>
    </xdr:from>
    <xdr:ext cx="736600" cy="259045"/>
    <xdr:sp macro="" textlink="">
      <xdr:nvSpPr>
        <xdr:cNvPr id="279" name="テキスト ボックス 278"/>
        <xdr:cNvSpPr txBox="1"/>
      </xdr:nvSpPr>
      <xdr:spPr>
        <a:xfrm>
          <a:off x="15798800" y="1505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31114</xdr:rowOff>
    </xdr:from>
    <xdr:to>
      <xdr:col>22</xdr:col>
      <xdr:colOff>254000</xdr:colOff>
      <xdr:row>89</xdr:row>
      <xdr:rowOff>132714</xdr:rowOff>
    </xdr:to>
    <xdr:sp macro="" textlink="">
      <xdr:nvSpPr>
        <xdr:cNvPr id="280" name="円/楕円 279"/>
        <xdr:cNvSpPr/>
      </xdr:nvSpPr>
      <xdr:spPr>
        <a:xfrm>
          <a:off x="15240000" y="152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117491</xdr:rowOff>
    </xdr:from>
    <xdr:ext cx="762000" cy="259045"/>
    <xdr:sp macro="" textlink="">
      <xdr:nvSpPr>
        <xdr:cNvPr id="281" name="テキスト ボックス 280"/>
        <xdr:cNvSpPr txBox="1"/>
      </xdr:nvSpPr>
      <xdr:spPr>
        <a:xfrm>
          <a:off x="14909800" y="153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15029</xdr:rowOff>
    </xdr:from>
    <xdr:to>
      <xdr:col>21</xdr:col>
      <xdr:colOff>50800</xdr:colOff>
      <xdr:row>89</xdr:row>
      <xdr:rowOff>116629</xdr:rowOff>
    </xdr:to>
    <xdr:sp macro="" textlink="">
      <xdr:nvSpPr>
        <xdr:cNvPr id="282" name="円/楕円 281"/>
        <xdr:cNvSpPr/>
      </xdr:nvSpPr>
      <xdr:spPr>
        <a:xfrm>
          <a:off x="14351000" y="15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101406</xdr:rowOff>
    </xdr:from>
    <xdr:ext cx="762000" cy="259045"/>
    <xdr:sp macro="" textlink="">
      <xdr:nvSpPr>
        <xdr:cNvPr id="283" name="テキスト ボックス 282"/>
        <xdr:cNvSpPr txBox="1"/>
      </xdr:nvSpPr>
      <xdr:spPr>
        <a:xfrm>
          <a:off x="14020800" y="153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4" name="円/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5" name="テキスト ボックス 284"/>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類団平均値以下を維持しているが、行財政改革推進実施計画の中で目標設定どおりに着実に定員の管理が図られている。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20689</xdr:rowOff>
    </xdr:from>
    <xdr:to>
      <xdr:col>24</xdr:col>
      <xdr:colOff>558800</xdr:colOff>
      <xdr:row>61</xdr:row>
      <xdr:rowOff>62433</xdr:rowOff>
    </xdr:to>
    <xdr:cxnSp macro="">
      <xdr:nvCxnSpPr>
        <xdr:cNvPr id="317" name="直線コネクタ 316"/>
        <xdr:cNvCxnSpPr/>
      </xdr:nvCxnSpPr>
      <xdr:spPr>
        <a:xfrm>
          <a:off x="16179800" y="10479139"/>
          <a:ext cx="8382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20689</xdr:rowOff>
    </xdr:from>
    <xdr:to>
      <xdr:col>23</xdr:col>
      <xdr:colOff>406400</xdr:colOff>
      <xdr:row>61</xdr:row>
      <xdr:rowOff>25756</xdr:rowOff>
    </xdr:to>
    <xdr:cxnSp macro="">
      <xdr:nvCxnSpPr>
        <xdr:cNvPr id="320" name="直線コネクタ 319"/>
        <xdr:cNvCxnSpPr/>
      </xdr:nvCxnSpPr>
      <xdr:spPr>
        <a:xfrm flipV="1">
          <a:off x="15290800" y="1047913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25756</xdr:rowOff>
    </xdr:from>
    <xdr:to>
      <xdr:col>22</xdr:col>
      <xdr:colOff>203200</xdr:colOff>
      <xdr:row>61</xdr:row>
      <xdr:rowOff>38303</xdr:rowOff>
    </xdr:to>
    <xdr:cxnSp macro="">
      <xdr:nvCxnSpPr>
        <xdr:cNvPr id="323" name="直線コネクタ 322"/>
        <xdr:cNvCxnSpPr/>
      </xdr:nvCxnSpPr>
      <xdr:spPr>
        <a:xfrm flipV="1">
          <a:off x="14401800" y="104842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24067</xdr:rowOff>
    </xdr:from>
    <xdr:to>
      <xdr:col>21</xdr:col>
      <xdr:colOff>0</xdr:colOff>
      <xdr:row>61</xdr:row>
      <xdr:rowOff>38303</xdr:rowOff>
    </xdr:to>
    <xdr:cxnSp macro="">
      <xdr:nvCxnSpPr>
        <xdr:cNvPr id="326" name="直線コネクタ 325"/>
        <xdr:cNvCxnSpPr/>
      </xdr:nvCxnSpPr>
      <xdr:spPr>
        <a:xfrm>
          <a:off x="13512800" y="10482517"/>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11633</xdr:rowOff>
    </xdr:from>
    <xdr:to>
      <xdr:col>24</xdr:col>
      <xdr:colOff>609600</xdr:colOff>
      <xdr:row>61</xdr:row>
      <xdr:rowOff>113233</xdr:rowOff>
    </xdr:to>
    <xdr:sp macro="" textlink="">
      <xdr:nvSpPr>
        <xdr:cNvPr id="336" name="円/楕円 335"/>
        <xdr:cNvSpPr/>
      </xdr:nvSpPr>
      <xdr:spPr>
        <a:xfrm>
          <a:off x="16967200" y="104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28160</xdr:rowOff>
    </xdr:from>
    <xdr:ext cx="762000" cy="259045"/>
    <xdr:sp macro="" textlink="">
      <xdr:nvSpPr>
        <xdr:cNvPr id="337" name="定員管理の状況該当値テキスト"/>
        <xdr:cNvSpPr txBox="1"/>
      </xdr:nvSpPr>
      <xdr:spPr>
        <a:xfrm>
          <a:off x="17106900" y="1031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141339</xdr:rowOff>
    </xdr:from>
    <xdr:to>
      <xdr:col>23</xdr:col>
      <xdr:colOff>457200</xdr:colOff>
      <xdr:row>61</xdr:row>
      <xdr:rowOff>71489</xdr:rowOff>
    </xdr:to>
    <xdr:sp macro="" textlink="">
      <xdr:nvSpPr>
        <xdr:cNvPr id="338" name="円/楕円 337"/>
        <xdr:cNvSpPr/>
      </xdr:nvSpPr>
      <xdr:spPr>
        <a:xfrm>
          <a:off x="16129000" y="104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81666</xdr:rowOff>
    </xdr:from>
    <xdr:ext cx="736600" cy="259045"/>
    <xdr:sp macro="" textlink="">
      <xdr:nvSpPr>
        <xdr:cNvPr id="339" name="テキスト ボックス 338"/>
        <xdr:cNvSpPr txBox="1"/>
      </xdr:nvSpPr>
      <xdr:spPr>
        <a:xfrm>
          <a:off x="15798800" y="1019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146406</xdr:rowOff>
    </xdr:from>
    <xdr:to>
      <xdr:col>22</xdr:col>
      <xdr:colOff>254000</xdr:colOff>
      <xdr:row>61</xdr:row>
      <xdr:rowOff>76556</xdr:rowOff>
    </xdr:to>
    <xdr:sp macro="" textlink="">
      <xdr:nvSpPr>
        <xdr:cNvPr id="340" name="円/楕円 339"/>
        <xdr:cNvSpPr/>
      </xdr:nvSpPr>
      <xdr:spPr>
        <a:xfrm>
          <a:off x="15240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86733</xdr:rowOff>
    </xdr:from>
    <xdr:ext cx="762000" cy="259045"/>
    <xdr:sp macro="" textlink="">
      <xdr:nvSpPr>
        <xdr:cNvPr id="341" name="テキスト ボックス 340"/>
        <xdr:cNvSpPr txBox="1"/>
      </xdr:nvSpPr>
      <xdr:spPr>
        <a:xfrm>
          <a:off x="14909800" y="10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158953</xdr:rowOff>
    </xdr:from>
    <xdr:to>
      <xdr:col>21</xdr:col>
      <xdr:colOff>50800</xdr:colOff>
      <xdr:row>61</xdr:row>
      <xdr:rowOff>89103</xdr:rowOff>
    </xdr:to>
    <xdr:sp macro="" textlink="">
      <xdr:nvSpPr>
        <xdr:cNvPr id="342" name="円/楕円 341"/>
        <xdr:cNvSpPr/>
      </xdr:nvSpPr>
      <xdr:spPr>
        <a:xfrm>
          <a:off x="14351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99280</xdr:rowOff>
    </xdr:from>
    <xdr:ext cx="762000" cy="259045"/>
    <xdr:sp macro="" textlink="">
      <xdr:nvSpPr>
        <xdr:cNvPr id="343" name="テキスト ボックス 342"/>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144717</xdr:rowOff>
    </xdr:from>
    <xdr:to>
      <xdr:col>19</xdr:col>
      <xdr:colOff>533400</xdr:colOff>
      <xdr:row>61</xdr:row>
      <xdr:rowOff>74867</xdr:rowOff>
    </xdr:to>
    <xdr:sp macro="" textlink="">
      <xdr:nvSpPr>
        <xdr:cNvPr id="344" name="円/楕円 343"/>
        <xdr:cNvSpPr/>
      </xdr:nvSpPr>
      <xdr:spPr>
        <a:xfrm>
          <a:off x="13462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85044</xdr:rowOff>
    </xdr:from>
    <xdr:ext cx="762000" cy="259045"/>
    <xdr:sp macro="" textlink="">
      <xdr:nvSpPr>
        <xdr:cNvPr id="345" name="テキスト ボックス 344"/>
        <xdr:cNvSpPr txBox="1"/>
      </xdr:nvSpPr>
      <xdr:spPr>
        <a:xfrm>
          <a:off x="13131800" y="102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起債償還額は、ピークを過ぎて毎年、減少傾向にある。歳入面では、公債費算入額の増などにより普通交付税が増加したことなどから、実質公債費比率が減少し、類団平均値以下を維持している。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47244</xdr:rowOff>
    </xdr:to>
    <xdr:cxnSp macro="">
      <xdr:nvCxnSpPr>
        <xdr:cNvPr id="376" name="直線コネクタ 375"/>
        <xdr:cNvCxnSpPr/>
      </xdr:nvCxnSpPr>
      <xdr:spPr>
        <a:xfrm flipV="1">
          <a:off x="16179800" y="69946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47244</xdr:rowOff>
    </xdr:from>
    <xdr:to>
      <xdr:col>23</xdr:col>
      <xdr:colOff>406400</xdr:colOff>
      <xdr:row>41</xdr:row>
      <xdr:rowOff>90678</xdr:rowOff>
    </xdr:to>
    <xdr:cxnSp macro="">
      <xdr:nvCxnSpPr>
        <xdr:cNvPr id="379" name="直線コネクタ 378"/>
        <xdr:cNvCxnSpPr/>
      </xdr:nvCxnSpPr>
      <xdr:spPr>
        <a:xfrm flipV="1">
          <a:off x="15290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153416</xdr:rowOff>
    </xdr:to>
    <xdr:cxnSp macro="">
      <xdr:nvCxnSpPr>
        <xdr:cNvPr id="382" name="直線コネクタ 381"/>
        <xdr:cNvCxnSpPr/>
      </xdr:nvCxnSpPr>
      <xdr:spPr>
        <a:xfrm flipV="1">
          <a:off x="14401800" y="71201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153416</xdr:rowOff>
    </xdr:from>
    <xdr:to>
      <xdr:col>21</xdr:col>
      <xdr:colOff>0</xdr:colOff>
      <xdr:row>42</xdr:row>
      <xdr:rowOff>78486</xdr:rowOff>
    </xdr:to>
    <xdr:cxnSp macro="">
      <xdr:nvCxnSpPr>
        <xdr:cNvPr id="385" name="直線コネクタ 384"/>
        <xdr:cNvCxnSpPr/>
      </xdr:nvCxnSpPr>
      <xdr:spPr>
        <a:xfrm flipV="1">
          <a:off x="13512800" y="71828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5" name="円/楕円 394"/>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6"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7" name="円/楕円 396"/>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8" name="テキスト ボックス 397"/>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9" name="円/楕円 398"/>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0" name="テキスト ボックス 39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102616</xdr:rowOff>
    </xdr:from>
    <xdr:to>
      <xdr:col>21</xdr:col>
      <xdr:colOff>50800</xdr:colOff>
      <xdr:row>42</xdr:row>
      <xdr:rowOff>32766</xdr:rowOff>
    </xdr:to>
    <xdr:sp macro="" textlink="">
      <xdr:nvSpPr>
        <xdr:cNvPr id="401" name="円/楕円 400"/>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42943</xdr:rowOff>
    </xdr:from>
    <xdr:ext cx="762000" cy="259045"/>
    <xdr:sp macro="" textlink="">
      <xdr:nvSpPr>
        <xdr:cNvPr id="402" name="テキスト ボックス 401"/>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27686</xdr:rowOff>
    </xdr:from>
    <xdr:to>
      <xdr:col>19</xdr:col>
      <xdr:colOff>533400</xdr:colOff>
      <xdr:row>42</xdr:row>
      <xdr:rowOff>129286</xdr:rowOff>
    </xdr:to>
    <xdr:sp macro="" textlink="">
      <xdr:nvSpPr>
        <xdr:cNvPr id="403" name="円/楕円 402"/>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139463</xdr:rowOff>
    </xdr:from>
    <xdr:ext cx="762000" cy="259045"/>
    <xdr:sp macro="" textlink="">
      <xdr:nvSpPr>
        <xdr:cNvPr id="404" name="テキスト ボックス 403"/>
        <xdr:cNvSpPr txBox="1"/>
      </xdr:nvSpPr>
      <xdr:spPr>
        <a:xfrm>
          <a:off x="13131800" y="69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将来支払っていく可能性のある負担等の現時点での残高が負数であるため、表示されない。</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2,682
2,681
191.15
3,393,770
3,283,506
103,047
2,162,796
5,225,189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人件費に係る経常経費が下がっており、類団平均値を下回っている。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4" name="直線コネクタ 63"/>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20320</xdr:rowOff>
    </xdr:to>
    <xdr:cxnSp macro="">
      <xdr:nvCxnSpPr>
        <xdr:cNvPr id="67" name="直線コネクタ 66"/>
        <xdr:cNvCxnSpPr/>
      </xdr:nvCxnSpPr>
      <xdr:spPr>
        <a:xfrm flipV="1">
          <a:off x="3098800" y="5986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20320</xdr:rowOff>
    </xdr:from>
    <xdr:to>
      <xdr:col>4</xdr:col>
      <xdr:colOff>346075</xdr:colOff>
      <xdr:row>35</xdr:row>
      <xdr:rowOff>39370</xdr:rowOff>
    </xdr:to>
    <xdr:cxnSp macro="">
      <xdr:nvCxnSpPr>
        <xdr:cNvPr id="70" name="直線コネクタ 69"/>
        <xdr:cNvCxnSpPr/>
      </xdr:nvCxnSpPr>
      <xdr:spPr>
        <a:xfrm flipV="1">
          <a:off x="2209800" y="6021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46990</xdr:rowOff>
    </xdr:to>
    <xdr:cxnSp macro="">
      <xdr:nvCxnSpPr>
        <xdr:cNvPr id="73" name="直線コネクタ 72"/>
        <xdr:cNvCxnSpPr/>
      </xdr:nvCxnSpPr>
      <xdr:spPr>
        <a:xfrm flipV="1">
          <a:off x="1320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3" name="円/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4"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5" name="円/楕円 84"/>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6" name="テキスト ボックス 85"/>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140970</xdr:rowOff>
    </xdr:from>
    <xdr:to>
      <xdr:col>4</xdr:col>
      <xdr:colOff>396875</xdr:colOff>
      <xdr:row>35</xdr:row>
      <xdr:rowOff>71120</xdr:rowOff>
    </xdr:to>
    <xdr:sp macro="" textlink="">
      <xdr:nvSpPr>
        <xdr:cNvPr id="87" name="円/楕円 86"/>
        <xdr:cNvSpPr/>
      </xdr:nvSpPr>
      <xdr:spPr>
        <a:xfrm>
          <a:off x="3048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81297</xdr:rowOff>
    </xdr:from>
    <xdr:ext cx="762000" cy="259045"/>
    <xdr:sp macro="" textlink="">
      <xdr:nvSpPr>
        <xdr:cNvPr id="88" name="テキスト ボックス 87"/>
        <xdr:cNvSpPr txBox="1"/>
      </xdr:nvSpPr>
      <xdr:spPr>
        <a:xfrm>
          <a:off x="2717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89" name="円/楕円 88"/>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0" name="テキスト ボックス 89"/>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物件費に係る経常収支比率は、ほぼ横ばいで推移している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16510</xdr:rowOff>
    </xdr:to>
    <xdr:cxnSp macro="">
      <xdr:nvCxnSpPr>
        <xdr:cNvPr id="125" name="直線コネクタ 124"/>
        <xdr:cNvCxnSpPr/>
      </xdr:nvCxnSpPr>
      <xdr:spPr>
        <a:xfrm>
          <a:off x="15671800" y="286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8" name="直線コネクタ 127"/>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104140</xdr:rowOff>
    </xdr:to>
    <xdr:cxnSp macro="">
      <xdr:nvCxnSpPr>
        <xdr:cNvPr id="131" name="直線コネクタ 130"/>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16</xdr:row>
      <xdr:rowOff>50800</xdr:rowOff>
    </xdr:to>
    <xdr:cxnSp macro="">
      <xdr:nvCxnSpPr>
        <xdr:cNvPr id="134" name="直線コネクタ 133"/>
        <xdr:cNvCxnSpPr/>
      </xdr:nvCxnSpPr>
      <xdr:spPr>
        <a:xfrm>
          <a:off x="13004800" y="263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4" name="円/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扶助費に係る経常収支比率は、ほぼ横ばいで推移している。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0" name="直線コネクタ 189"/>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193" name="直線コネクタ 192"/>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110672</xdr:rowOff>
    </xdr:to>
    <xdr:cxnSp macro="">
      <xdr:nvCxnSpPr>
        <xdr:cNvPr id="196" name="直線コネクタ 195"/>
        <xdr:cNvCxnSpPr/>
      </xdr:nvCxnSpPr>
      <xdr:spPr>
        <a:xfrm>
          <a:off x="1320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その他に係る経常収支比率は下がっており、類団平均値を下回っている。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92710</xdr:rowOff>
    </xdr:to>
    <xdr:cxnSp macro="">
      <xdr:nvCxnSpPr>
        <xdr:cNvPr id="245" name="直線コネクタ 244"/>
        <xdr:cNvCxnSpPr/>
      </xdr:nvCxnSpPr>
      <xdr:spPr>
        <a:xfrm>
          <a:off x="15671800" y="9517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37846</xdr:rowOff>
    </xdr:from>
    <xdr:to>
      <xdr:col>22</xdr:col>
      <xdr:colOff>565150</xdr:colOff>
      <xdr:row>55</xdr:row>
      <xdr:rowOff>88138</xdr:rowOff>
    </xdr:to>
    <xdr:cxnSp macro="">
      <xdr:nvCxnSpPr>
        <xdr:cNvPr id="248" name="直線コネクタ 247"/>
        <xdr:cNvCxnSpPr/>
      </xdr:nvCxnSpPr>
      <xdr:spPr>
        <a:xfrm>
          <a:off x="14782800" y="9467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37846</xdr:rowOff>
    </xdr:from>
    <xdr:to>
      <xdr:col>21</xdr:col>
      <xdr:colOff>361950</xdr:colOff>
      <xdr:row>55</xdr:row>
      <xdr:rowOff>115570</xdr:rowOff>
    </xdr:to>
    <xdr:cxnSp macro="">
      <xdr:nvCxnSpPr>
        <xdr:cNvPr id="251" name="直線コネクタ 250"/>
        <xdr:cNvCxnSpPr/>
      </xdr:nvCxnSpPr>
      <xdr:spPr>
        <a:xfrm flipV="1">
          <a:off x="13893800" y="9467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115570</xdr:rowOff>
    </xdr:to>
    <xdr:cxnSp macro="">
      <xdr:nvCxnSpPr>
        <xdr:cNvPr id="254" name="直線コネクタ 253"/>
        <xdr:cNvCxnSpPr/>
      </xdr:nvCxnSpPr>
      <xdr:spPr>
        <a:xfrm>
          <a:off x="13004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6" name="円/楕円 265"/>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7" name="テキスト ボックス 266"/>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158496</xdr:rowOff>
    </xdr:from>
    <xdr:to>
      <xdr:col>21</xdr:col>
      <xdr:colOff>412750</xdr:colOff>
      <xdr:row>55</xdr:row>
      <xdr:rowOff>88646</xdr:rowOff>
    </xdr:to>
    <xdr:sp macro="" textlink="">
      <xdr:nvSpPr>
        <xdr:cNvPr id="268" name="円/楕円 267"/>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98823</xdr:rowOff>
    </xdr:from>
    <xdr:ext cx="762000" cy="259045"/>
    <xdr:sp macro="" textlink="">
      <xdr:nvSpPr>
        <xdr:cNvPr id="269" name="テキスト ボックス 268"/>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0" name="円/楕円 26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1" name="テキスト ボックス 27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2" name="円/楕円 271"/>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3" name="テキスト ボックス 272"/>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補助費等に係る経常収支比率は、ほぼ横ばいで推移している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140716</xdr:rowOff>
    </xdr:to>
    <xdr:cxnSp macro="">
      <xdr:nvCxnSpPr>
        <xdr:cNvPr id="303" name="直線コネクタ 302"/>
        <xdr:cNvCxnSpPr/>
      </xdr:nvCxnSpPr>
      <xdr:spPr>
        <a:xfrm>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145288</xdr:rowOff>
    </xdr:to>
    <xdr:cxnSp macro="">
      <xdr:nvCxnSpPr>
        <xdr:cNvPr id="306" name="直線コネクタ 305"/>
        <xdr:cNvCxnSpPr/>
      </xdr:nvCxnSpPr>
      <xdr:spPr>
        <a:xfrm flipV="1">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159004</xdr:rowOff>
    </xdr:to>
    <xdr:cxnSp macro="">
      <xdr:nvCxnSpPr>
        <xdr:cNvPr id="309" name="直線コネクタ 308"/>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36</xdr:row>
      <xdr:rowOff>168148</xdr:rowOff>
    </xdr:to>
    <xdr:cxnSp macro="">
      <xdr:nvCxnSpPr>
        <xdr:cNvPr id="312" name="直線コネクタ 311"/>
        <xdr:cNvCxnSpPr/>
      </xdr:nvCxnSpPr>
      <xdr:spPr>
        <a:xfrm flipV="1">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2" name="円/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3"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4" name="円/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6" name="円/楕円 325"/>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7" name="テキスト ボックス 326"/>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8" name="円/楕円 327"/>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9" name="テキスト ボックス 328"/>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0" name="円/楕円 32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1" name="テキスト ボックス 33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公債費に係る経常収支比率は、類団平均値を上回っているが、一時的に大型事業の償還によるもので、公債費にかかる基準財政需要額に算入される交付税により、当該比率も推移していくものと見込まれる。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58420</xdr:rowOff>
    </xdr:from>
    <xdr:to>
      <xdr:col>7</xdr:col>
      <xdr:colOff>15875</xdr:colOff>
      <xdr:row>77</xdr:row>
      <xdr:rowOff>138430</xdr:rowOff>
    </xdr:to>
    <xdr:cxnSp macro="">
      <xdr:nvCxnSpPr>
        <xdr:cNvPr id="363" name="直線コネクタ 362"/>
        <xdr:cNvCxnSpPr/>
      </xdr:nvCxnSpPr>
      <xdr:spPr>
        <a:xfrm>
          <a:off x="3987800" y="13260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58420</xdr:rowOff>
    </xdr:from>
    <xdr:to>
      <xdr:col>5</xdr:col>
      <xdr:colOff>549275</xdr:colOff>
      <xdr:row>77</xdr:row>
      <xdr:rowOff>123189</xdr:rowOff>
    </xdr:to>
    <xdr:cxnSp macro="">
      <xdr:nvCxnSpPr>
        <xdr:cNvPr id="366" name="直線コネクタ 365"/>
        <xdr:cNvCxnSpPr/>
      </xdr:nvCxnSpPr>
      <xdr:spPr>
        <a:xfrm flipV="1">
          <a:off x="3098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78</xdr:row>
      <xdr:rowOff>20320</xdr:rowOff>
    </xdr:to>
    <xdr:cxnSp macro="">
      <xdr:nvCxnSpPr>
        <xdr:cNvPr id="369" name="直線コネクタ 368"/>
        <xdr:cNvCxnSpPr/>
      </xdr:nvCxnSpPr>
      <xdr:spPr>
        <a:xfrm flipV="1">
          <a:off x="2209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78</xdr:row>
      <xdr:rowOff>20320</xdr:rowOff>
    </xdr:to>
    <xdr:cxnSp macro="">
      <xdr:nvCxnSpPr>
        <xdr:cNvPr id="372" name="直線コネクタ 371"/>
        <xdr:cNvCxnSpPr/>
      </xdr:nvCxnSpPr>
      <xdr:spPr>
        <a:xfrm>
          <a:off x="1320800" y="132181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2" name="円/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84" name="円/楕円 383"/>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85" name="テキスト ボックス 384"/>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6" name="円/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88" name="円/楕円 387"/>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9" name="テキスト ボックス 388"/>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0" name="円/楕円 38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91" name="テキスト ボックス 39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公債費以外に係る経常収支比率は、ほぼ横ばいで推移している。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76381</xdr:rowOff>
    </xdr:from>
    <xdr:to>
      <xdr:col>24</xdr:col>
      <xdr:colOff>31750</xdr:colOff>
      <xdr:row>75</xdr:row>
      <xdr:rowOff>131899</xdr:rowOff>
    </xdr:to>
    <xdr:cxnSp macro="">
      <xdr:nvCxnSpPr>
        <xdr:cNvPr id="426" name="直線コネクタ 425"/>
        <xdr:cNvCxnSpPr/>
      </xdr:nvCxnSpPr>
      <xdr:spPr>
        <a:xfrm>
          <a:off x="15671800" y="129351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76381</xdr:rowOff>
    </xdr:from>
    <xdr:to>
      <xdr:col>22</xdr:col>
      <xdr:colOff>565150</xdr:colOff>
      <xdr:row>75</xdr:row>
      <xdr:rowOff>76381</xdr:rowOff>
    </xdr:to>
    <xdr:cxnSp macro="">
      <xdr:nvCxnSpPr>
        <xdr:cNvPr id="429" name="直線コネクタ 428"/>
        <xdr:cNvCxnSpPr/>
      </xdr:nvCxnSpPr>
      <xdr:spPr>
        <a:xfrm>
          <a:off x="14782800" y="12935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135165</xdr:rowOff>
    </xdr:to>
    <xdr:cxnSp macro="">
      <xdr:nvCxnSpPr>
        <xdr:cNvPr id="432" name="直線コネクタ 431"/>
        <xdr:cNvCxnSpPr/>
      </xdr:nvCxnSpPr>
      <xdr:spPr>
        <a:xfrm flipV="1">
          <a:off x="13893800" y="129351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56787</xdr:rowOff>
    </xdr:from>
    <xdr:to>
      <xdr:col>20</xdr:col>
      <xdr:colOff>158750</xdr:colOff>
      <xdr:row>75</xdr:row>
      <xdr:rowOff>135165</xdr:rowOff>
    </xdr:to>
    <xdr:cxnSp macro="">
      <xdr:nvCxnSpPr>
        <xdr:cNvPr id="435" name="直線コネクタ 434"/>
        <xdr:cNvCxnSpPr/>
      </xdr:nvCxnSpPr>
      <xdr:spPr>
        <a:xfrm>
          <a:off x="13004800" y="1291553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81099</xdr:rowOff>
    </xdr:from>
    <xdr:to>
      <xdr:col>24</xdr:col>
      <xdr:colOff>82550</xdr:colOff>
      <xdr:row>76</xdr:row>
      <xdr:rowOff>11249</xdr:rowOff>
    </xdr:to>
    <xdr:sp macro="" textlink="">
      <xdr:nvSpPr>
        <xdr:cNvPr id="445" name="円/楕円 444"/>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97626</xdr:rowOff>
    </xdr:from>
    <xdr:ext cx="762000" cy="259045"/>
    <xdr:sp macro="" textlink="">
      <xdr:nvSpPr>
        <xdr:cNvPr id="446" name="公債費以外該当値テキスト"/>
        <xdr:cNvSpPr txBox="1"/>
      </xdr:nvSpPr>
      <xdr:spPr>
        <a:xfrm>
          <a:off x="16598900" y="127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25581</xdr:rowOff>
    </xdr:from>
    <xdr:to>
      <xdr:col>22</xdr:col>
      <xdr:colOff>615950</xdr:colOff>
      <xdr:row>75</xdr:row>
      <xdr:rowOff>127181</xdr:rowOff>
    </xdr:to>
    <xdr:sp macro="" textlink="">
      <xdr:nvSpPr>
        <xdr:cNvPr id="447" name="円/楕円 446"/>
        <xdr:cNvSpPr/>
      </xdr:nvSpPr>
      <xdr:spPr>
        <a:xfrm>
          <a:off x="15621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137358</xdr:rowOff>
    </xdr:from>
    <xdr:ext cx="736600" cy="259045"/>
    <xdr:sp macro="" textlink="">
      <xdr:nvSpPr>
        <xdr:cNvPr id="448" name="テキスト ボックス 447"/>
        <xdr:cNvSpPr txBox="1"/>
      </xdr:nvSpPr>
      <xdr:spPr>
        <a:xfrm>
          <a:off x="15290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25581</xdr:rowOff>
    </xdr:from>
    <xdr:to>
      <xdr:col>21</xdr:col>
      <xdr:colOff>412750</xdr:colOff>
      <xdr:row>75</xdr:row>
      <xdr:rowOff>127181</xdr:rowOff>
    </xdr:to>
    <xdr:sp macro="" textlink="">
      <xdr:nvSpPr>
        <xdr:cNvPr id="449" name="円/楕円 448"/>
        <xdr:cNvSpPr/>
      </xdr:nvSpPr>
      <xdr:spPr>
        <a:xfrm>
          <a:off x="14732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137358</xdr:rowOff>
    </xdr:from>
    <xdr:ext cx="762000" cy="259045"/>
    <xdr:sp macro="" textlink="">
      <xdr:nvSpPr>
        <xdr:cNvPr id="450" name="テキスト ボックス 449"/>
        <xdr:cNvSpPr txBox="1"/>
      </xdr:nvSpPr>
      <xdr:spPr>
        <a:xfrm>
          <a:off x="14401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84365</xdr:rowOff>
    </xdr:from>
    <xdr:to>
      <xdr:col>20</xdr:col>
      <xdr:colOff>209550</xdr:colOff>
      <xdr:row>76</xdr:row>
      <xdr:rowOff>14514</xdr:rowOff>
    </xdr:to>
    <xdr:sp macro="" textlink="">
      <xdr:nvSpPr>
        <xdr:cNvPr id="451" name="円/楕円 450"/>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24692</xdr:rowOff>
    </xdr:from>
    <xdr:ext cx="762000" cy="259045"/>
    <xdr:sp macro="" textlink="">
      <xdr:nvSpPr>
        <xdr:cNvPr id="452" name="テキスト ボックス 451"/>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5987</xdr:rowOff>
    </xdr:from>
    <xdr:to>
      <xdr:col>19</xdr:col>
      <xdr:colOff>6350</xdr:colOff>
      <xdr:row>75</xdr:row>
      <xdr:rowOff>107587</xdr:rowOff>
    </xdr:to>
    <xdr:sp macro="" textlink="">
      <xdr:nvSpPr>
        <xdr:cNvPr id="453" name="円/楕円 452"/>
        <xdr:cNvSpPr/>
      </xdr:nvSpPr>
      <xdr:spPr>
        <a:xfrm>
          <a:off x="12954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117764</xdr:rowOff>
    </xdr:from>
    <xdr:ext cx="762000" cy="259045"/>
    <xdr:sp macro="" textlink="">
      <xdr:nvSpPr>
        <xdr:cNvPr id="454" name="テキスト ボックス 45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北海道雨竜町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11146</xdr:rowOff>
    </xdr:from>
    <xdr:to>
      <xdr:col>4</xdr:col>
      <xdr:colOff>1117600</xdr:colOff>
      <xdr:row>17</xdr:row>
      <xdr:rowOff>42981</xdr:rowOff>
    </xdr:to>
    <xdr:cxnSp macro="">
      <xdr:nvCxnSpPr>
        <xdr:cNvPr id="47" name="直線コネクタ 46"/>
        <xdr:cNvCxnSpPr/>
      </xdr:nvCxnSpPr>
      <xdr:spPr bwMode="auto">
        <a:xfrm flipV="1">
          <a:off x="5003800" y="2973421"/>
          <a:ext cx="647700" cy="31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25761</xdr:rowOff>
    </xdr:from>
    <xdr:to>
      <xdr:col>4</xdr:col>
      <xdr:colOff>469900</xdr:colOff>
      <xdr:row>17</xdr:row>
      <xdr:rowOff>42981</xdr:rowOff>
    </xdr:to>
    <xdr:cxnSp macro="">
      <xdr:nvCxnSpPr>
        <xdr:cNvPr id="50" name="直線コネクタ 49"/>
        <xdr:cNvCxnSpPr/>
      </xdr:nvCxnSpPr>
      <xdr:spPr bwMode="auto">
        <a:xfrm>
          <a:off x="4305300" y="2988036"/>
          <a:ext cx="698500" cy="1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20055</xdr:rowOff>
    </xdr:from>
    <xdr:to>
      <xdr:col>3</xdr:col>
      <xdr:colOff>904875</xdr:colOff>
      <xdr:row>17</xdr:row>
      <xdr:rowOff>25761</xdr:rowOff>
    </xdr:to>
    <xdr:cxnSp macro="">
      <xdr:nvCxnSpPr>
        <xdr:cNvPr id="53" name="直線コネクタ 52"/>
        <xdr:cNvCxnSpPr/>
      </xdr:nvCxnSpPr>
      <xdr:spPr bwMode="auto">
        <a:xfrm>
          <a:off x="3606800" y="2982330"/>
          <a:ext cx="698500" cy="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20055</xdr:rowOff>
    </xdr:from>
    <xdr:to>
      <xdr:col>3</xdr:col>
      <xdr:colOff>206375</xdr:colOff>
      <xdr:row>17</xdr:row>
      <xdr:rowOff>24227</xdr:rowOff>
    </xdr:to>
    <xdr:cxnSp macro="">
      <xdr:nvCxnSpPr>
        <xdr:cNvPr id="56" name="直線コネクタ 55"/>
        <xdr:cNvCxnSpPr/>
      </xdr:nvCxnSpPr>
      <xdr:spPr bwMode="auto">
        <a:xfrm flipV="1">
          <a:off x="2908300" y="2982330"/>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131796</xdr:rowOff>
    </xdr:from>
    <xdr:to>
      <xdr:col>5</xdr:col>
      <xdr:colOff>34925</xdr:colOff>
      <xdr:row>17</xdr:row>
      <xdr:rowOff>61946</xdr:rowOff>
    </xdr:to>
    <xdr:sp macro="" textlink="">
      <xdr:nvSpPr>
        <xdr:cNvPr id="66" name="円/楕円 65"/>
        <xdr:cNvSpPr/>
      </xdr:nvSpPr>
      <xdr:spPr bwMode="auto">
        <a:xfrm>
          <a:off x="5600700" y="292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103873</xdr:rowOff>
    </xdr:from>
    <xdr:ext cx="762000" cy="259045"/>
    <xdr:sp macro="" textlink="">
      <xdr:nvSpPr>
        <xdr:cNvPr id="67" name="人口1人当たり決算額の推移該当値テキスト130"/>
        <xdr:cNvSpPr txBox="1"/>
      </xdr:nvSpPr>
      <xdr:spPr>
        <a:xfrm>
          <a:off x="5740400" y="289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221,513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163631</xdr:rowOff>
    </xdr:from>
    <xdr:to>
      <xdr:col>4</xdr:col>
      <xdr:colOff>520700</xdr:colOff>
      <xdr:row>17</xdr:row>
      <xdr:rowOff>93781</xdr:rowOff>
    </xdr:to>
    <xdr:sp macro="" textlink="">
      <xdr:nvSpPr>
        <xdr:cNvPr id="68" name="円/楕円 67"/>
        <xdr:cNvSpPr/>
      </xdr:nvSpPr>
      <xdr:spPr bwMode="auto">
        <a:xfrm>
          <a:off x="4953000" y="295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78558</xdr:rowOff>
    </xdr:from>
    <xdr:ext cx="736600" cy="259045"/>
    <xdr:sp macro="" textlink="">
      <xdr:nvSpPr>
        <xdr:cNvPr id="69" name="テキスト ボックス 68"/>
        <xdr:cNvSpPr txBox="1"/>
      </xdr:nvSpPr>
      <xdr:spPr>
        <a:xfrm>
          <a:off x="4622800" y="30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146411</xdr:rowOff>
    </xdr:from>
    <xdr:to>
      <xdr:col>3</xdr:col>
      <xdr:colOff>955675</xdr:colOff>
      <xdr:row>17</xdr:row>
      <xdr:rowOff>76561</xdr:rowOff>
    </xdr:to>
    <xdr:sp macro="" textlink="">
      <xdr:nvSpPr>
        <xdr:cNvPr id="70" name="円/楕円 69"/>
        <xdr:cNvSpPr/>
      </xdr:nvSpPr>
      <xdr:spPr bwMode="auto">
        <a:xfrm>
          <a:off x="4254500" y="293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61338</xdr:rowOff>
    </xdr:from>
    <xdr:ext cx="762000" cy="259045"/>
    <xdr:sp macro="" textlink="">
      <xdr:nvSpPr>
        <xdr:cNvPr id="71" name="テキスト ボックス 70"/>
        <xdr:cNvSpPr txBox="1"/>
      </xdr:nvSpPr>
      <xdr:spPr>
        <a:xfrm>
          <a:off x="3924300" y="30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140705</xdr:rowOff>
    </xdr:from>
    <xdr:to>
      <xdr:col>3</xdr:col>
      <xdr:colOff>257175</xdr:colOff>
      <xdr:row>17</xdr:row>
      <xdr:rowOff>70855</xdr:rowOff>
    </xdr:to>
    <xdr:sp macro="" textlink="">
      <xdr:nvSpPr>
        <xdr:cNvPr id="72" name="円/楕円 71"/>
        <xdr:cNvSpPr/>
      </xdr:nvSpPr>
      <xdr:spPr bwMode="auto">
        <a:xfrm>
          <a:off x="3556000" y="293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55632</xdr:rowOff>
    </xdr:from>
    <xdr:ext cx="762000" cy="259045"/>
    <xdr:sp macro="" textlink="">
      <xdr:nvSpPr>
        <xdr:cNvPr id="73" name="テキスト ボックス 72"/>
        <xdr:cNvSpPr txBox="1"/>
      </xdr:nvSpPr>
      <xdr:spPr>
        <a:xfrm>
          <a:off x="3225800" y="301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144877</xdr:rowOff>
    </xdr:from>
    <xdr:to>
      <xdr:col>2</xdr:col>
      <xdr:colOff>692150</xdr:colOff>
      <xdr:row>17</xdr:row>
      <xdr:rowOff>75027</xdr:rowOff>
    </xdr:to>
    <xdr:sp macro="" textlink="">
      <xdr:nvSpPr>
        <xdr:cNvPr id="74" name="円/楕円 73"/>
        <xdr:cNvSpPr/>
      </xdr:nvSpPr>
      <xdr:spPr bwMode="auto">
        <a:xfrm>
          <a:off x="2857500" y="293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59804</xdr:rowOff>
    </xdr:from>
    <xdr:ext cx="762000" cy="259045"/>
    <xdr:sp macro="" textlink="">
      <xdr:nvSpPr>
        <xdr:cNvPr id="75" name="テキスト ボックス 74"/>
        <xdr:cNvSpPr txBox="1"/>
      </xdr:nvSpPr>
      <xdr:spPr>
        <a:xfrm>
          <a:off x="2527300" y="30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317888</xdr:rowOff>
    </xdr:from>
    <xdr:to>
      <xdr:col>4</xdr:col>
      <xdr:colOff>1117600</xdr:colOff>
      <xdr:row>36</xdr:row>
      <xdr:rowOff>70322</xdr:rowOff>
    </xdr:to>
    <xdr:cxnSp macro="">
      <xdr:nvCxnSpPr>
        <xdr:cNvPr id="108" name="直線コネクタ 107"/>
        <xdr:cNvCxnSpPr/>
      </xdr:nvCxnSpPr>
      <xdr:spPr bwMode="auto">
        <a:xfrm>
          <a:off x="5003800" y="6928238"/>
          <a:ext cx="647700" cy="9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206180</xdr:rowOff>
    </xdr:from>
    <xdr:to>
      <xdr:col>4</xdr:col>
      <xdr:colOff>469900</xdr:colOff>
      <xdr:row>35</xdr:row>
      <xdr:rowOff>317888</xdr:rowOff>
    </xdr:to>
    <xdr:cxnSp macro="">
      <xdr:nvCxnSpPr>
        <xdr:cNvPr id="111" name="直線コネクタ 110"/>
        <xdr:cNvCxnSpPr/>
      </xdr:nvCxnSpPr>
      <xdr:spPr bwMode="auto">
        <a:xfrm>
          <a:off x="4305300" y="6816530"/>
          <a:ext cx="698500" cy="11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195633</xdr:rowOff>
    </xdr:from>
    <xdr:to>
      <xdr:col>3</xdr:col>
      <xdr:colOff>904875</xdr:colOff>
      <xdr:row>35</xdr:row>
      <xdr:rowOff>206180</xdr:rowOff>
    </xdr:to>
    <xdr:cxnSp macro="">
      <xdr:nvCxnSpPr>
        <xdr:cNvPr id="114" name="直線コネクタ 113"/>
        <xdr:cNvCxnSpPr/>
      </xdr:nvCxnSpPr>
      <xdr:spPr bwMode="auto">
        <a:xfrm>
          <a:off x="3606800" y="6805983"/>
          <a:ext cx="698500" cy="10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195633</xdr:rowOff>
    </xdr:from>
    <xdr:to>
      <xdr:col>3</xdr:col>
      <xdr:colOff>206375</xdr:colOff>
      <xdr:row>35</xdr:row>
      <xdr:rowOff>210431</xdr:rowOff>
    </xdr:to>
    <xdr:cxnSp macro="">
      <xdr:nvCxnSpPr>
        <xdr:cNvPr id="117" name="直線コネクタ 116"/>
        <xdr:cNvCxnSpPr/>
      </xdr:nvCxnSpPr>
      <xdr:spPr bwMode="auto">
        <a:xfrm flipV="1">
          <a:off x="2908300" y="6805983"/>
          <a:ext cx="698500" cy="1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19522</xdr:rowOff>
    </xdr:from>
    <xdr:to>
      <xdr:col>5</xdr:col>
      <xdr:colOff>34925</xdr:colOff>
      <xdr:row>36</xdr:row>
      <xdr:rowOff>121122</xdr:rowOff>
    </xdr:to>
    <xdr:sp macro="" textlink="">
      <xdr:nvSpPr>
        <xdr:cNvPr id="127" name="円/楕円 126"/>
        <xdr:cNvSpPr/>
      </xdr:nvSpPr>
      <xdr:spPr bwMode="auto">
        <a:xfrm>
          <a:off x="5600700" y="697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334499</xdr:rowOff>
    </xdr:from>
    <xdr:ext cx="762000" cy="259045"/>
    <xdr:sp macro="" textlink="">
      <xdr:nvSpPr>
        <xdr:cNvPr id="128" name="人口1人当たり決算額の推移該当値テキスト445"/>
        <xdr:cNvSpPr txBox="1"/>
      </xdr:nvSpPr>
      <xdr:spPr>
        <a:xfrm>
          <a:off x="5740400" y="694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267088</xdr:rowOff>
    </xdr:from>
    <xdr:to>
      <xdr:col>4</xdr:col>
      <xdr:colOff>520700</xdr:colOff>
      <xdr:row>36</xdr:row>
      <xdr:rowOff>25788</xdr:rowOff>
    </xdr:to>
    <xdr:sp macro="" textlink="">
      <xdr:nvSpPr>
        <xdr:cNvPr id="129" name="円/楕円 128"/>
        <xdr:cNvSpPr/>
      </xdr:nvSpPr>
      <xdr:spPr bwMode="auto">
        <a:xfrm>
          <a:off x="4953000" y="687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10565</xdr:rowOff>
    </xdr:from>
    <xdr:ext cx="736600" cy="259045"/>
    <xdr:sp macro="" textlink="">
      <xdr:nvSpPr>
        <xdr:cNvPr id="130" name="テキスト ボックス 129"/>
        <xdr:cNvSpPr txBox="1"/>
      </xdr:nvSpPr>
      <xdr:spPr>
        <a:xfrm>
          <a:off x="4622800" y="696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155380</xdr:rowOff>
    </xdr:from>
    <xdr:to>
      <xdr:col>3</xdr:col>
      <xdr:colOff>955675</xdr:colOff>
      <xdr:row>35</xdr:row>
      <xdr:rowOff>256980</xdr:rowOff>
    </xdr:to>
    <xdr:sp macro="" textlink="">
      <xdr:nvSpPr>
        <xdr:cNvPr id="131" name="円/楕円 130"/>
        <xdr:cNvSpPr/>
      </xdr:nvSpPr>
      <xdr:spPr bwMode="auto">
        <a:xfrm>
          <a:off x="4254500" y="67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241757</xdr:rowOff>
    </xdr:from>
    <xdr:ext cx="762000" cy="259045"/>
    <xdr:sp macro="" textlink="">
      <xdr:nvSpPr>
        <xdr:cNvPr id="132" name="テキスト ボックス 131"/>
        <xdr:cNvSpPr txBox="1"/>
      </xdr:nvSpPr>
      <xdr:spPr>
        <a:xfrm>
          <a:off x="3924300" y="68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144833</xdr:rowOff>
    </xdr:from>
    <xdr:to>
      <xdr:col>3</xdr:col>
      <xdr:colOff>257175</xdr:colOff>
      <xdr:row>35</xdr:row>
      <xdr:rowOff>246433</xdr:rowOff>
    </xdr:to>
    <xdr:sp macro="" textlink="">
      <xdr:nvSpPr>
        <xdr:cNvPr id="133" name="円/楕円 132"/>
        <xdr:cNvSpPr/>
      </xdr:nvSpPr>
      <xdr:spPr bwMode="auto">
        <a:xfrm>
          <a:off x="3556000" y="67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231210</xdr:rowOff>
    </xdr:from>
    <xdr:ext cx="762000" cy="259045"/>
    <xdr:sp macro="" textlink="">
      <xdr:nvSpPr>
        <xdr:cNvPr id="134" name="テキスト ボックス 133"/>
        <xdr:cNvSpPr txBox="1"/>
      </xdr:nvSpPr>
      <xdr:spPr>
        <a:xfrm>
          <a:off x="3225800" y="68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159631</xdr:rowOff>
    </xdr:from>
    <xdr:to>
      <xdr:col>2</xdr:col>
      <xdr:colOff>692150</xdr:colOff>
      <xdr:row>35</xdr:row>
      <xdr:rowOff>261231</xdr:rowOff>
    </xdr:to>
    <xdr:sp macro="" textlink="">
      <xdr:nvSpPr>
        <xdr:cNvPr id="135" name="円/楕円 134"/>
        <xdr:cNvSpPr/>
      </xdr:nvSpPr>
      <xdr:spPr bwMode="auto">
        <a:xfrm>
          <a:off x="2857500" y="676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246008</xdr:rowOff>
    </xdr:from>
    <xdr:ext cx="762000" cy="259045"/>
    <xdr:sp macro="" textlink="">
      <xdr:nvSpPr>
        <xdr:cNvPr id="136" name="テキスト ボックス 135"/>
        <xdr:cNvSpPr txBox="1"/>
      </xdr:nvSpPr>
      <xdr:spPr>
        <a:xfrm>
          <a:off x="2527300" y="685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財政調整基金残高、実質収支額、実質単年度収支ともに横ばいで推移している。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各会計ともに赤字額はなく、黒字となっており、連結実質赤字比率は、算出されない。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起債額の元利償還金は減少している。また、普通交付税算入額が増加傾向にあり、今後も実質公債費比率は減少する見込み。</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年度以降、将来負担額を充当可能財源等が上回っており、将来負担比率は算出されない。</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3393770</v>
      </c>
      <c r="BO4" s="379"/>
      <c r="BP4" s="379"/>
      <c r="BQ4" s="379"/>
      <c r="BR4" s="379"/>
      <c r="BS4" s="379"/>
      <c r="BT4" s="379"/>
      <c r="BU4" s="380"/>
      <c r="BV4" s="378">
        <v>4041846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3283506</v>
      </c>
      <c r="BO5" s="384"/>
      <c r="BP5" s="384"/>
      <c r="BQ5" s="384"/>
      <c r="BR5" s="384"/>
      <c r="BS5" s="384"/>
      <c r="BT5" s="384"/>
      <c r="BU5" s="385"/>
      <c r="BV5" s="383">
        <v>3901842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78.2</v>
      </c>
      <c r="CU5" s="354"/>
      <c r="CV5" s="354"/>
      <c r="CW5" s="354"/>
      <c r="CX5" s="354"/>
      <c r="CY5" s="354"/>
      <c r="CZ5" s="354"/>
      <c r="DA5" s="355"/>
      <c r="DB5" s="353">
        <v>74.400000000000006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110264</v>
      </c>
      <c r="BO6" s="384"/>
      <c r="BP6" s="384"/>
      <c r="BQ6" s="384"/>
      <c r="BR6" s="384"/>
      <c r="BS6" s="384"/>
      <c r="BT6" s="384"/>
      <c r="BU6" s="385"/>
      <c r="BV6" s="383">
        <v>140004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82.3</v>
      </c>
      <c r="CU6" s="530"/>
      <c r="CV6" s="530"/>
      <c r="CW6" s="530"/>
      <c r="CX6" s="530"/>
      <c r="CY6" s="530"/>
      <c r="CZ6" s="530"/>
      <c r="DA6" s="531"/>
      <c r="DB6" s="529">
        <v>78.3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7217</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2162796</v>
      </c>
      <c r="CU7" s="384"/>
      <c r="CV7" s="384"/>
      <c r="CW7" s="384"/>
      <c r="CX7" s="384"/>
      <c r="CY7" s="384"/>
      <c r="CZ7" s="384"/>
      <c r="DA7" s="385"/>
      <c r="DB7" s="383">
        <v>2137963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103047</v>
      </c>
      <c r="BO8" s="384"/>
      <c r="BP8" s="384"/>
      <c r="BQ8" s="384"/>
      <c r="BR8" s="384"/>
      <c r="BS8" s="384"/>
      <c r="BT8" s="384"/>
      <c r="BU8" s="385"/>
      <c r="BV8" s="383">
        <v>140004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3049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77</v>
      </c>
      <c r="AV9" s="441"/>
      <c r="AW9" s="441"/>
      <c r="AX9" s="441"/>
      <c r="AY9" s="363" t="s">
        <v>100</v>
      </c>
      <c r="AZ9" s="364"/>
      <c r="BA9" s="364"/>
      <c r="BB9" s="364"/>
      <c r="BC9" s="364"/>
      <c r="BD9" s="364"/>
      <c r="BE9" s="364"/>
      <c r="BF9" s="364"/>
      <c r="BG9" s="364"/>
      <c r="BH9" s="364"/>
      <c r="BI9" s="364"/>
      <c r="BJ9" s="364"/>
      <c r="BK9" s="364"/>
      <c r="BL9" s="364"/>
      <c r="BM9" s="365"/>
      <c r="BN9" s="383">
        <v>-36957</v>
      </c>
      <c r="BO9" s="384"/>
      <c r="BP9" s="384"/>
      <c r="BQ9" s="384"/>
      <c r="BR9" s="384"/>
      <c r="BS9" s="384"/>
      <c r="BT9" s="384"/>
      <c r="BU9" s="385"/>
      <c r="BV9" s="383">
        <v>4272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19.100000000000001</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3316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119946</v>
      </c>
      <c r="BO10" s="384"/>
      <c r="BP10" s="384"/>
      <c r="BQ10" s="384"/>
      <c r="BR10" s="384"/>
      <c r="BS10" s="384"/>
      <c r="BT10" s="384"/>
      <c r="BU10" s="385"/>
      <c r="BV10" s="383">
        <v>109679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2682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2681</v>
      </c>
      <c r="S13" s="485"/>
      <c r="T13" s="485"/>
      <c r="U13" s="485"/>
      <c r="V13" s="486"/>
      <c r="W13" s="472" t="s">
        <v>123</v>
      </c>
      <c r="X13" s="396"/>
      <c r="Y13" s="396"/>
      <c r="Z13" s="396"/>
      <c r="AA13" s="396"/>
      <c r="AB13" s="397"/>
      <c r="AC13" s="359">
        <v>541</v>
      </c>
      <c r="AD13" s="360"/>
      <c r="AE13" s="360"/>
      <c r="AF13" s="360"/>
      <c r="AG13" s="361"/>
      <c r="AH13" s="359">
        <v>632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82989</v>
      </c>
      <c r="BO13" s="384"/>
      <c r="BP13" s="384"/>
      <c r="BQ13" s="384"/>
      <c r="BR13" s="384"/>
      <c r="BS13" s="384"/>
      <c r="BT13" s="384"/>
      <c r="BU13" s="385"/>
      <c r="BV13" s="383">
        <v>113951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2780</v>
      </c>
      <c r="S14" s="485"/>
      <c r="T14" s="485"/>
      <c r="U14" s="485"/>
      <c r="V14" s="486"/>
      <c r="W14" s="487"/>
      <c r="X14" s="399"/>
      <c r="Y14" s="399"/>
      <c r="Z14" s="399"/>
      <c r="AA14" s="399"/>
      <c r="AB14" s="400"/>
      <c r="AC14" s="477">
        <v>39.4</v>
      </c>
      <c r="AD14" s="478"/>
      <c r="AE14" s="478"/>
      <c r="AF14" s="478"/>
      <c r="AG14" s="479"/>
      <c r="AH14" s="477">
        <v>40.9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2778</v>
      </c>
      <c r="S15" s="485"/>
      <c r="T15" s="485"/>
      <c r="U15" s="485"/>
      <c r="V15" s="486"/>
      <c r="W15" s="472" t="s">
        <v>130</v>
      </c>
      <c r="X15" s="396"/>
      <c r="Y15" s="396"/>
      <c r="Z15" s="396"/>
      <c r="AA15" s="396"/>
      <c r="AB15" s="397"/>
      <c r="AC15" s="359">
        <v>128</v>
      </c>
      <c r="AD15" s="360"/>
      <c r="AE15" s="360"/>
      <c r="AF15" s="360"/>
      <c r="AG15" s="361"/>
      <c r="AH15" s="359">
        <v>157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267180</v>
      </c>
      <c r="BO15" s="379"/>
      <c r="BP15" s="379"/>
      <c r="BQ15" s="379"/>
      <c r="BR15" s="379"/>
      <c r="BS15" s="379"/>
      <c r="BT15" s="379"/>
      <c r="BU15" s="380"/>
      <c r="BV15" s="378">
        <v>252731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9.3000000000000007</v>
      </c>
      <c r="AD16" s="478"/>
      <c r="AE16" s="478"/>
      <c r="AF16" s="478"/>
      <c r="AG16" s="479"/>
      <c r="AH16" s="477">
        <v>10.199999999999999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1987477</v>
      </c>
      <c r="BO16" s="384"/>
      <c r="BP16" s="384"/>
      <c r="BQ16" s="384"/>
      <c r="BR16" s="384"/>
      <c r="BS16" s="384"/>
      <c r="BT16" s="384"/>
      <c r="BU16" s="385"/>
      <c r="BV16" s="383">
        <v>1960997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704</v>
      </c>
      <c r="AD17" s="360"/>
      <c r="AE17" s="360"/>
      <c r="AF17" s="360"/>
      <c r="AG17" s="361"/>
      <c r="AH17" s="359">
        <v>756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335766</v>
      </c>
      <c r="BO17" s="384"/>
      <c r="BP17" s="384"/>
      <c r="BQ17" s="384"/>
      <c r="BR17" s="384"/>
      <c r="BS17" s="384"/>
      <c r="BT17" s="384"/>
      <c r="BU17" s="385"/>
      <c r="BV17" s="383">
        <v>320543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191.15</v>
      </c>
      <c r="M18" s="448"/>
      <c r="N18" s="448"/>
      <c r="O18" s="448"/>
      <c r="P18" s="448"/>
      <c r="Q18" s="448"/>
      <c r="R18" s="449"/>
      <c r="S18" s="449"/>
      <c r="T18" s="449"/>
      <c r="U18" s="449"/>
      <c r="V18" s="450"/>
      <c r="W18" s="464"/>
      <c r="X18" s="465"/>
      <c r="Y18" s="465"/>
      <c r="Z18" s="465"/>
      <c r="AA18" s="465"/>
      <c r="AB18" s="473"/>
      <c r="AC18" s="347">
        <v>51.3</v>
      </c>
      <c r="AD18" s="348"/>
      <c r="AE18" s="348"/>
      <c r="AF18" s="348"/>
      <c r="AG18" s="451"/>
      <c r="AH18" s="347">
        <v>48.9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1678569</v>
      </c>
      <c r="BO18" s="384"/>
      <c r="BP18" s="384"/>
      <c r="BQ18" s="384"/>
      <c r="BR18" s="384"/>
      <c r="BS18" s="384"/>
      <c r="BT18" s="384"/>
      <c r="BU18" s="385"/>
      <c r="BV18" s="383">
        <v>1603564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2459239</v>
      </c>
      <c r="BO19" s="384"/>
      <c r="BP19" s="384"/>
      <c r="BQ19" s="384"/>
      <c r="BR19" s="384"/>
      <c r="BS19" s="384"/>
      <c r="BT19" s="384"/>
      <c r="BU19" s="385"/>
      <c r="BV19" s="383">
        <v>2550695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1067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5225189</v>
      </c>
      <c r="BO23" s="384"/>
      <c r="BP23" s="384"/>
      <c r="BQ23" s="384"/>
      <c r="BR23" s="384"/>
      <c r="BS23" s="384"/>
      <c r="BT23" s="384"/>
      <c r="BU23" s="385"/>
      <c r="BV23" s="383">
        <v>5380909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8280</v>
      </c>
      <c r="R24" s="360"/>
      <c r="S24" s="360"/>
      <c r="T24" s="360"/>
      <c r="U24" s="360"/>
      <c r="V24" s="361"/>
      <c r="W24" s="425"/>
      <c r="X24" s="416"/>
      <c r="Y24" s="417"/>
      <c r="Z24" s="356" t="s">
        <v>153</v>
      </c>
      <c r="AA24" s="357"/>
      <c r="AB24" s="357"/>
      <c r="AC24" s="357"/>
      <c r="AD24" s="357"/>
      <c r="AE24" s="357"/>
      <c r="AF24" s="357"/>
      <c r="AG24" s="358"/>
      <c r="AH24" s="359">
        <v>50</v>
      </c>
      <c r="AI24" s="360"/>
      <c r="AJ24" s="360"/>
      <c r="AK24" s="360"/>
      <c r="AL24" s="361"/>
      <c r="AM24" s="359">
        <v>166250</v>
      </c>
      <c r="AN24" s="360"/>
      <c r="AO24" s="360"/>
      <c r="AP24" s="360"/>
      <c r="AQ24" s="360"/>
      <c r="AR24" s="361"/>
      <c r="AS24" s="359">
        <v>3325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4910863</v>
      </c>
      <c r="BO24" s="384"/>
      <c r="BP24" s="384"/>
      <c r="BQ24" s="384"/>
      <c r="BR24" s="384"/>
      <c r="BS24" s="384"/>
      <c r="BT24" s="384"/>
      <c r="BU24" s="385"/>
      <c r="BV24" s="383">
        <v>5029394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6670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108392</v>
      </c>
      <c r="BO25" s="379"/>
      <c r="BP25" s="379"/>
      <c r="BQ25" s="379"/>
      <c r="BR25" s="379"/>
      <c r="BS25" s="379"/>
      <c r="BT25" s="379"/>
      <c r="BU25" s="380"/>
      <c r="BV25" s="378">
        <v>110987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5930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2630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48184</v>
      </c>
      <c r="BO27" s="387"/>
      <c r="BP27" s="387"/>
      <c r="BQ27" s="387"/>
      <c r="BR27" s="387"/>
      <c r="BS27" s="387"/>
      <c r="BT27" s="387"/>
      <c r="BU27" s="388"/>
      <c r="BV27" s="386">
        <v>48163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2090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939304</v>
      </c>
      <c r="BO28" s="379"/>
      <c r="BP28" s="379"/>
      <c r="BQ28" s="379"/>
      <c r="BR28" s="379"/>
      <c r="BS28" s="379"/>
      <c r="BT28" s="379"/>
      <c r="BU28" s="380"/>
      <c r="BV28" s="378">
        <v>819358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7</v>
      </c>
      <c r="M29" s="360"/>
      <c r="N29" s="360"/>
      <c r="O29" s="360"/>
      <c r="P29" s="361"/>
      <c r="Q29" s="359">
        <v>1750</v>
      </c>
      <c r="R29" s="360"/>
      <c r="S29" s="360"/>
      <c r="T29" s="360"/>
      <c r="U29" s="360"/>
      <c r="V29" s="361"/>
      <c r="W29" s="426"/>
      <c r="X29" s="427"/>
      <c r="Y29" s="428"/>
      <c r="Z29" s="356" t="s">
        <v>169</v>
      </c>
      <c r="AA29" s="357"/>
      <c r="AB29" s="357"/>
      <c r="AC29" s="357"/>
      <c r="AD29" s="357"/>
      <c r="AE29" s="357"/>
      <c r="AF29" s="357"/>
      <c r="AG29" s="358"/>
      <c r="AH29" s="359">
        <v>50</v>
      </c>
      <c r="AI29" s="360"/>
      <c r="AJ29" s="360"/>
      <c r="AK29" s="360"/>
      <c r="AL29" s="361"/>
      <c r="AM29" s="359">
        <v>166250</v>
      </c>
      <c r="AN29" s="360"/>
      <c r="AO29" s="360"/>
      <c r="AP29" s="360"/>
      <c r="AQ29" s="360"/>
      <c r="AR29" s="361"/>
      <c r="AS29" s="359">
        <v>3325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615978</v>
      </c>
      <c r="BO29" s="384"/>
      <c r="BP29" s="384"/>
      <c r="BQ29" s="384"/>
      <c r="BR29" s="384"/>
      <c r="BS29" s="384"/>
      <c r="BT29" s="384"/>
      <c r="BU29" s="385"/>
      <c r="BV29" s="383">
        <v>615275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2144238</v>
      </c>
      <c r="BO30" s="387"/>
      <c r="BP30" s="387"/>
      <c r="BQ30" s="387"/>
      <c r="BR30" s="387"/>
      <c r="BS30" s="387"/>
      <c r="BT30" s="387"/>
      <c r="BU30" s="388"/>
      <c r="BV30" s="386">
        <v>1953100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西空知広域水道企業団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雨竜町振興公社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中空知衛生施設組合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雨竜町土地開発公社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滝川地区広域消防事務組合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空知中部広域連合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中・北空知廃棄物処理広域連合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北空知学校給食組合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中空知広域市町村圏組合(普通会計分）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空知教育センター組合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232168</v>
      </c>
      <c r="S5" s="639"/>
      <c r="T5" s="639"/>
      <c r="U5" s="639"/>
      <c r="V5" s="639"/>
      <c r="W5" s="639"/>
      <c r="X5" s="639"/>
      <c r="Y5" s="686"/>
      <c r="Z5" s="699">
        <v>6.8</v>
      </c>
      <c r="AA5" s="699"/>
      <c r="AB5" s="699"/>
      <c r="AC5" s="699"/>
      <c r="AD5" s="700">
        <v>232168</v>
      </c>
      <c r="AE5" s="700"/>
      <c r="AF5" s="700"/>
      <c r="AG5" s="700"/>
      <c r="AH5" s="700"/>
      <c r="AI5" s="700"/>
      <c r="AJ5" s="700"/>
      <c r="AK5" s="700"/>
      <c r="AL5" s="687">
        <v>11.4</v>
      </c>
      <c r="AM5" s="656"/>
      <c r="AN5" s="656"/>
      <c r="AO5" s="688"/>
      <c r="AP5" s="673" t="s">
        <v>207</v>
      </c>
      <c r="AQ5" s="674"/>
      <c r="AR5" s="674"/>
      <c r="AS5" s="674"/>
      <c r="AT5" s="674"/>
      <c r="AU5" s="674"/>
      <c r="AV5" s="674"/>
      <c r="AW5" s="674"/>
      <c r="AX5" s="674"/>
      <c r="AY5" s="674"/>
      <c r="AZ5" s="674"/>
      <c r="BA5" s="674"/>
      <c r="BB5" s="674"/>
      <c r="BC5" s="674"/>
      <c r="BD5" s="674"/>
      <c r="BE5" s="674"/>
      <c r="BF5" s="675"/>
      <c r="BG5" s="588">
        <v>232168</v>
      </c>
      <c r="BH5" s="589"/>
      <c r="BI5" s="589"/>
      <c r="BJ5" s="589"/>
      <c r="BK5" s="589"/>
      <c r="BL5" s="589"/>
      <c r="BM5" s="589"/>
      <c r="BN5" s="590"/>
      <c r="BO5" s="641">
        <v>100</v>
      </c>
      <c r="BP5" s="641"/>
      <c r="BQ5" s="641"/>
      <c r="BR5" s="641"/>
      <c r="BS5" s="642">
        <v>1566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41093</v>
      </c>
      <c r="S6" s="589"/>
      <c r="T6" s="589"/>
      <c r="U6" s="589"/>
      <c r="V6" s="589"/>
      <c r="W6" s="589"/>
      <c r="X6" s="589"/>
      <c r="Y6" s="590"/>
      <c r="Z6" s="641">
        <v>1.2</v>
      </c>
      <c r="AA6" s="641"/>
      <c r="AB6" s="641"/>
      <c r="AC6" s="641"/>
      <c r="AD6" s="642">
        <v>41093</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232168</v>
      </c>
      <c r="BH6" s="589"/>
      <c r="BI6" s="589"/>
      <c r="BJ6" s="589"/>
      <c r="BK6" s="589"/>
      <c r="BL6" s="589"/>
      <c r="BM6" s="589"/>
      <c r="BN6" s="590"/>
      <c r="BO6" s="641">
        <v>100</v>
      </c>
      <c r="BP6" s="641"/>
      <c r="BQ6" s="641"/>
      <c r="BR6" s="641"/>
      <c r="BS6" s="642">
        <v>1566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59886</v>
      </c>
      <c r="CS6" s="589"/>
      <c r="CT6" s="589"/>
      <c r="CU6" s="589"/>
      <c r="CV6" s="589"/>
      <c r="CW6" s="589"/>
      <c r="CX6" s="589"/>
      <c r="CY6" s="590"/>
      <c r="CZ6" s="641">
        <v>1.8</v>
      </c>
      <c r="DA6" s="641"/>
      <c r="DB6" s="641"/>
      <c r="DC6" s="641"/>
      <c r="DD6" s="594" t="s">
        <v>214</v>
      </c>
      <c r="DE6" s="589"/>
      <c r="DF6" s="589"/>
      <c r="DG6" s="589"/>
      <c r="DH6" s="589"/>
      <c r="DI6" s="589"/>
      <c r="DJ6" s="589"/>
      <c r="DK6" s="589"/>
      <c r="DL6" s="589"/>
      <c r="DM6" s="589"/>
      <c r="DN6" s="589"/>
      <c r="DO6" s="589"/>
      <c r="DP6" s="590"/>
      <c r="DQ6" s="594">
        <v>59886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536</v>
      </c>
      <c r="S7" s="589"/>
      <c r="T7" s="589"/>
      <c r="U7" s="589"/>
      <c r="V7" s="589"/>
      <c r="W7" s="589"/>
      <c r="X7" s="589"/>
      <c r="Y7" s="590"/>
      <c r="Z7" s="641">
        <v>0</v>
      </c>
      <c r="AA7" s="641"/>
      <c r="AB7" s="641"/>
      <c r="AC7" s="641"/>
      <c r="AD7" s="642">
        <v>536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107101</v>
      </c>
      <c r="BH7" s="589"/>
      <c r="BI7" s="589"/>
      <c r="BJ7" s="589"/>
      <c r="BK7" s="589"/>
      <c r="BL7" s="589"/>
      <c r="BM7" s="589"/>
      <c r="BN7" s="590"/>
      <c r="BO7" s="641">
        <v>46.1</v>
      </c>
      <c r="BP7" s="641"/>
      <c r="BQ7" s="641"/>
      <c r="BR7" s="641"/>
      <c r="BS7" s="642">
        <v>1566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649933</v>
      </c>
      <c r="CS7" s="589"/>
      <c r="CT7" s="589"/>
      <c r="CU7" s="589"/>
      <c r="CV7" s="589"/>
      <c r="CW7" s="589"/>
      <c r="CX7" s="589"/>
      <c r="CY7" s="590"/>
      <c r="CZ7" s="641">
        <v>19.8</v>
      </c>
      <c r="DA7" s="641"/>
      <c r="DB7" s="641"/>
      <c r="DC7" s="641"/>
      <c r="DD7" s="594">
        <v>48166</v>
      </c>
      <c r="DE7" s="589"/>
      <c r="DF7" s="589"/>
      <c r="DG7" s="589"/>
      <c r="DH7" s="589"/>
      <c r="DI7" s="589"/>
      <c r="DJ7" s="589"/>
      <c r="DK7" s="589"/>
      <c r="DL7" s="589"/>
      <c r="DM7" s="589"/>
      <c r="DN7" s="589"/>
      <c r="DO7" s="589"/>
      <c r="DP7" s="590"/>
      <c r="DQ7" s="594">
        <v>582248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1153</v>
      </c>
      <c r="S8" s="589"/>
      <c r="T8" s="589"/>
      <c r="U8" s="589"/>
      <c r="V8" s="589"/>
      <c r="W8" s="589"/>
      <c r="X8" s="589"/>
      <c r="Y8" s="590"/>
      <c r="Z8" s="641">
        <v>0</v>
      </c>
      <c r="AA8" s="641"/>
      <c r="AB8" s="641"/>
      <c r="AC8" s="641"/>
      <c r="AD8" s="642">
        <v>1153</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4263</v>
      </c>
      <c r="BH8" s="589"/>
      <c r="BI8" s="589"/>
      <c r="BJ8" s="589"/>
      <c r="BK8" s="589"/>
      <c r="BL8" s="589"/>
      <c r="BM8" s="589"/>
      <c r="BN8" s="590"/>
      <c r="BO8" s="641">
        <v>1.8</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678459</v>
      </c>
      <c r="CS8" s="589"/>
      <c r="CT8" s="589"/>
      <c r="CU8" s="589"/>
      <c r="CV8" s="589"/>
      <c r="CW8" s="589"/>
      <c r="CX8" s="589"/>
      <c r="CY8" s="590"/>
      <c r="CZ8" s="641">
        <v>20.7</v>
      </c>
      <c r="DA8" s="641"/>
      <c r="DB8" s="641"/>
      <c r="DC8" s="641"/>
      <c r="DD8" s="594">
        <v>98138</v>
      </c>
      <c r="DE8" s="589"/>
      <c r="DF8" s="589"/>
      <c r="DG8" s="589"/>
      <c r="DH8" s="589"/>
      <c r="DI8" s="589"/>
      <c r="DJ8" s="589"/>
      <c r="DK8" s="589"/>
      <c r="DL8" s="589"/>
      <c r="DM8" s="589"/>
      <c r="DN8" s="589"/>
      <c r="DO8" s="589"/>
      <c r="DP8" s="590"/>
      <c r="DQ8" s="594">
        <v>429613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622</v>
      </c>
      <c r="S9" s="589"/>
      <c r="T9" s="589"/>
      <c r="U9" s="589"/>
      <c r="V9" s="589"/>
      <c r="W9" s="589"/>
      <c r="X9" s="589"/>
      <c r="Y9" s="590"/>
      <c r="Z9" s="641">
        <v>0</v>
      </c>
      <c r="AA9" s="641"/>
      <c r="AB9" s="641"/>
      <c r="AC9" s="641"/>
      <c r="AD9" s="642">
        <v>622</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93248</v>
      </c>
      <c r="BH9" s="589"/>
      <c r="BI9" s="589"/>
      <c r="BJ9" s="589"/>
      <c r="BK9" s="589"/>
      <c r="BL9" s="589"/>
      <c r="BM9" s="589"/>
      <c r="BN9" s="590"/>
      <c r="BO9" s="641">
        <v>40.200000000000003</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176690</v>
      </c>
      <c r="CS9" s="589"/>
      <c r="CT9" s="589"/>
      <c r="CU9" s="589"/>
      <c r="CV9" s="589"/>
      <c r="CW9" s="589"/>
      <c r="CX9" s="589"/>
      <c r="CY9" s="590"/>
      <c r="CZ9" s="641">
        <v>5.4</v>
      </c>
      <c r="DA9" s="641"/>
      <c r="DB9" s="641"/>
      <c r="DC9" s="641"/>
      <c r="DD9" s="594">
        <v>7660</v>
      </c>
      <c r="DE9" s="589"/>
      <c r="DF9" s="589"/>
      <c r="DG9" s="589"/>
      <c r="DH9" s="589"/>
      <c r="DI9" s="589"/>
      <c r="DJ9" s="589"/>
      <c r="DK9" s="589"/>
      <c r="DL9" s="589"/>
      <c r="DM9" s="589"/>
      <c r="DN9" s="589"/>
      <c r="DO9" s="589"/>
      <c r="DP9" s="590"/>
      <c r="DQ9" s="594">
        <v>116720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35307</v>
      </c>
      <c r="S10" s="589"/>
      <c r="T10" s="589"/>
      <c r="U10" s="589"/>
      <c r="V10" s="589"/>
      <c r="W10" s="589"/>
      <c r="X10" s="589"/>
      <c r="Y10" s="590"/>
      <c r="Z10" s="641">
        <v>1</v>
      </c>
      <c r="AA10" s="641"/>
      <c r="AB10" s="641"/>
      <c r="AC10" s="641"/>
      <c r="AD10" s="642">
        <v>35307</v>
      </c>
      <c r="AE10" s="642"/>
      <c r="AF10" s="642"/>
      <c r="AG10" s="642"/>
      <c r="AH10" s="642"/>
      <c r="AI10" s="642"/>
      <c r="AJ10" s="642"/>
      <c r="AK10" s="642"/>
      <c r="AL10" s="611">
        <v>1.7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5866</v>
      </c>
      <c r="BH10" s="589"/>
      <c r="BI10" s="589"/>
      <c r="BJ10" s="589"/>
      <c r="BK10" s="589"/>
      <c r="BL10" s="589"/>
      <c r="BM10" s="589"/>
      <c r="BN10" s="590"/>
      <c r="BO10" s="641">
        <v>2.5</v>
      </c>
      <c r="BP10" s="641"/>
      <c r="BQ10" s="641"/>
      <c r="BR10" s="641"/>
      <c r="BS10" s="594">
        <v>958</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560</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560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3724</v>
      </c>
      <c r="BH11" s="589"/>
      <c r="BI11" s="589"/>
      <c r="BJ11" s="589"/>
      <c r="BK11" s="589"/>
      <c r="BL11" s="589"/>
      <c r="BM11" s="589"/>
      <c r="BN11" s="590"/>
      <c r="BO11" s="641">
        <v>1.6</v>
      </c>
      <c r="BP11" s="641"/>
      <c r="BQ11" s="641"/>
      <c r="BR11" s="641"/>
      <c r="BS11" s="594">
        <v>608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571538</v>
      </c>
      <c r="CS11" s="589"/>
      <c r="CT11" s="589"/>
      <c r="CU11" s="589"/>
      <c r="CV11" s="589"/>
      <c r="CW11" s="589"/>
      <c r="CX11" s="589"/>
      <c r="CY11" s="590"/>
      <c r="CZ11" s="641">
        <v>17.399999999999999</v>
      </c>
      <c r="DA11" s="641"/>
      <c r="DB11" s="641"/>
      <c r="DC11" s="641"/>
      <c r="DD11" s="594">
        <v>113914</v>
      </c>
      <c r="DE11" s="589"/>
      <c r="DF11" s="589"/>
      <c r="DG11" s="589"/>
      <c r="DH11" s="589"/>
      <c r="DI11" s="589"/>
      <c r="DJ11" s="589"/>
      <c r="DK11" s="589"/>
      <c r="DL11" s="589"/>
      <c r="DM11" s="589"/>
      <c r="DN11" s="589"/>
      <c r="DO11" s="589"/>
      <c r="DP11" s="590"/>
      <c r="DQ11" s="594">
        <v>254426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92712</v>
      </c>
      <c r="BH12" s="589"/>
      <c r="BI12" s="589"/>
      <c r="BJ12" s="589"/>
      <c r="BK12" s="589"/>
      <c r="BL12" s="589"/>
      <c r="BM12" s="589"/>
      <c r="BN12" s="590"/>
      <c r="BO12" s="641">
        <v>39.9</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59551</v>
      </c>
      <c r="CS12" s="589"/>
      <c r="CT12" s="589"/>
      <c r="CU12" s="589"/>
      <c r="CV12" s="589"/>
      <c r="CW12" s="589"/>
      <c r="CX12" s="589"/>
      <c r="CY12" s="590"/>
      <c r="CZ12" s="641">
        <v>1.8</v>
      </c>
      <c r="DA12" s="641"/>
      <c r="DB12" s="641"/>
      <c r="DC12" s="641"/>
      <c r="DD12" s="594" t="s">
        <v>111</v>
      </c>
      <c r="DE12" s="589"/>
      <c r="DF12" s="589"/>
      <c r="DG12" s="589"/>
      <c r="DH12" s="589"/>
      <c r="DI12" s="589"/>
      <c r="DJ12" s="589"/>
      <c r="DK12" s="589"/>
      <c r="DL12" s="589"/>
      <c r="DM12" s="589"/>
      <c r="DN12" s="589"/>
      <c r="DO12" s="589"/>
      <c r="DP12" s="590"/>
      <c r="DQ12" s="594">
        <v>28202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5059</v>
      </c>
      <c r="S13" s="589"/>
      <c r="T13" s="589"/>
      <c r="U13" s="589"/>
      <c r="V13" s="589"/>
      <c r="W13" s="589"/>
      <c r="X13" s="589"/>
      <c r="Y13" s="590"/>
      <c r="Z13" s="641">
        <v>0.1</v>
      </c>
      <c r="AA13" s="641"/>
      <c r="AB13" s="641"/>
      <c r="AC13" s="641"/>
      <c r="AD13" s="642">
        <v>5059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91085</v>
      </c>
      <c r="BH13" s="589"/>
      <c r="BI13" s="589"/>
      <c r="BJ13" s="589"/>
      <c r="BK13" s="589"/>
      <c r="BL13" s="589"/>
      <c r="BM13" s="589"/>
      <c r="BN13" s="590"/>
      <c r="BO13" s="641">
        <v>39.200000000000003</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188893</v>
      </c>
      <c r="CS13" s="589"/>
      <c r="CT13" s="589"/>
      <c r="CU13" s="589"/>
      <c r="CV13" s="589"/>
      <c r="CW13" s="589"/>
      <c r="CX13" s="589"/>
      <c r="CY13" s="590"/>
      <c r="CZ13" s="641">
        <v>5.8</v>
      </c>
      <c r="DA13" s="641"/>
      <c r="DB13" s="641"/>
      <c r="DC13" s="641"/>
      <c r="DD13" s="594">
        <v>86769</v>
      </c>
      <c r="DE13" s="589"/>
      <c r="DF13" s="589"/>
      <c r="DG13" s="589"/>
      <c r="DH13" s="589"/>
      <c r="DI13" s="589"/>
      <c r="DJ13" s="589"/>
      <c r="DK13" s="589"/>
      <c r="DL13" s="589"/>
      <c r="DM13" s="589"/>
      <c r="DN13" s="589"/>
      <c r="DO13" s="589"/>
      <c r="DP13" s="590"/>
      <c r="DQ13" s="594">
        <v>150563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7018</v>
      </c>
      <c r="BH14" s="589"/>
      <c r="BI14" s="589"/>
      <c r="BJ14" s="589"/>
      <c r="BK14" s="589"/>
      <c r="BL14" s="589"/>
      <c r="BM14" s="589"/>
      <c r="BN14" s="590"/>
      <c r="BO14" s="641">
        <v>3</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103869</v>
      </c>
      <c r="CS14" s="589"/>
      <c r="CT14" s="589"/>
      <c r="CU14" s="589"/>
      <c r="CV14" s="589"/>
      <c r="CW14" s="589"/>
      <c r="CX14" s="589"/>
      <c r="CY14" s="590"/>
      <c r="CZ14" s="641">
        <v>3.2</v>
      </c>
      <c r="DA14" s="641"/>
      <c r="DB14" s="641"/>
      <c r="DC14" s="641"/>
      <c r="DD14" s="594">
        <v>5305</v>
      </c>
      <c r="DE14" s="589"/>
      <c r="DF14" s="589"/>
      <c r="DG14" s="589"/>
      <c r="DH14" s="589"/>
      <c r="DI14" s="589"/>
      <c r="DJ14" s="589"/>
      <c r="DK14" s="589"/>
      <c r="DL14" s="589"/>
      <c r="DM14" s="589"/>
      <c r="DN14" s="589"/>
      <c r="DO14" s="589"/>
      <c r="DP14" s="590"/>
      <c r="DQ14" s="594">
        <v>98669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391</v>
      </c>
      <c r="S15" s="589"/>
      <c r="T15" s="589"/>
      <c r="U15" s="589"/>
      <c r="V15" s="589"/>
      <c r="W15" s="589"/>
      <c r="X15" s="589"/>
      <c r="Y15" s="590"/>
      <c r="Z15" s="641">
        <v>0</v>
      </c>
      <c r="AA15" s="641"/>
      <c r="AB15" s="641"/>
      <c r="AC15" s="641"/>
      <c r="AD15" s="642">
        <v>391</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25337</v>
      </c>
      <c r="BH15" s="589"/>
      <c r="BI15" s="589"/>
      <c r="BJ15" s="589"/>
      <c r="BK15" s="589"/>
      <c r="BL15" s="589"/>
      <c r="BM15" s="589"/>
      <c r="BN15" s="590"/>
      <c r="BO15" s="641">
        <v>10.9</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240054</v>
      </c>
      <c r="CS15" s="589"/>
      <c r="CT15" s="589"/>
      <c r="CU15" s="589"/>
      <c r="CV15" s="589"/>
      <c r="CW15" s="589"/>
      <c r="CX15" s="589"/>
      <c r="CY15" s="590"/>
      <c r="CZ15" s="641">
        <v>7.3</v>
      </c>
      <c r="DA15" s="641"/>
      <c r="DB15" s="641"/>
      <c r="DC15" s="641"/>
      <c r="DD15" s="594">
        <v>75685</v>
      </c>
      <c r="DE15" s="589"/>
      <c r="DF15" s="589"/>
      <c r="DG15" s="589"/>
      <c r="DH15" s="589"/>
      <c r="DI15" s="589"/>
      <c r="DJ15" s="589"/>
      <c r="DK15" s="589"/>
      <c r="DL15" s="589"/>
      <c r="DM15" s="589"/>
      <c r="DN15" s="589"/>
      <c r="DO15" s="589"/>
      <c r="DP15" s="590"/>
      <c r="DQ15" s="594">
        <v>159436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1855760</v>
      </c>
      <c r="S16" s="589"/>
      <c r="T16" s="589"/>
      <c r="U16" s="589"/>
      <c r="V16" s="589"/>
      <c r="W16" s="589"/>
      <c r="X16" s="589"/>
      <c r="Y16" s="590"/>
      <c r="Z16" s="641">
        <v>54.7</v>
      </c>
      <c r="AA16" s="641"/>
      <c r="AB16" s="641"/>
      <c r="AC16" s="641"/>
      <c r="AD16" s="642">
        <v>1720521</v>
      </c>
      <c r="AE16" s="642"/>
      <c r="AF16" s="642"/>
      <c r="AG16" s="642"/>
      <c r="AH16" s="642"/>
      <c r="AI16" s="642"/>
      <c r="AJ16" s="642"/>
      <c r="AK16" s="642"/>
      <c r="AL16" s="611">
        <v>84.4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1720521</v>
      </c>
      <c r="S17" s="589"/>
      <c r="T17" s="589"/>
      <c r="U17" s="589"/>
      <c r="V17" s="589"/>
      <c r="W17" s="589"/>
      <c r="X17" s="589"/>
      <c r="Y17" s="590"/>
      <c r="Z17" s="641">
        <v>50.7</v>
      </c>
      <c r="AA17" s="641"/>
      <c r="AB17" s="641"/>
      <c r="AC17" s="641"/>
      <c r="AD17" s="642">
        <v>1720521</v>
      </c>
      <c r="AE17" s="642"/>
      <c r="AF17" s="642"/>
      <c r="AG17" s="642"/>
      <c r="AH17" s="642"/>
      <c r="AI17" s="642"/>
      <c r="AJ17" s="642"/>
      <c r="AK17" s="642"/>
      <c r="AL17" s="611">
        <v>84.4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554073</v>
      </c>
      <c r="CS17" s="589"/>
      <c r="CT17" s="589"/>
      <c r="CU17" s="589"/>
      <c r="CV17" s="589"/>
      <c r="CW17" s="589"/>
      <c r="CX17" s="589"/>
      <c r="CY17" s="590"/>
      <c r="CZ17" s="641">
        <v>16.899999999999999</v>
      </c>
      <c r="DA17" s="641"/>
      <c r="DB17" s="641"/>
      <c r="DC17" s="641"/>
      <c r="DD17" s="594" t="s">
        <v>111</v>
      </c>
      <c r="DE17" s="589"/>
      <c r="DF17" s="589"/>
      <c r="DG17" s="589"/>
      <c r="DH17" s="589"/>
      <c r="DI17" s="589"/>
      <c r="DJ17" s="589"/>
      <c r="DK17" s="589"/>
      <c r="DL17" s="589"/>
      <c r="DM17" s="589"/>
      <c r="DN17" s="589"/>
      <c r="DO17" s="589"/>
      <c r="DP17" s="590"/>
      <c r="DQ17" s="594">
        <v>468652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135234</v>
      </c>
      <c r="S18" s="589"/>
      <c r="T18" s="589"/>
      <c r="U18" s="589"/>
      <c r="V18" s="589"/>
      <c r="W18" s="589"/>
      <c r="X18" s="589"/>
      <c r="Y18" s="590"/>
      <c r="Z18" s="641">
        <v>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2172089</v>
      </c>
      <c r="S20" s="589"/>
      <c r="T20" s="589"/>
      <c r="U20" s="589"/>
      <c r="V20" s="589"/>
      <c r="W20" s="589"/>
      <c r="X20" s="589"/>
      <c r="Y20" s="590"/>
      <c r="Z20" s="641">
        <v>64</v>
      </c>
      <c r="AA20" s="641"/>
      <c r="AB20" s="641"/>
      <c r="AC20" s="641"/>
      <c r="AD20" s="642">
        <v>2036850</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3283506</v>
      </c>
      <c r="CS20" s="589"/>
      <c r="CT20" s="589"/>
      <c r="CU20" s="589"/>
      <c r="CV20" s="589"/>
      <c r="CW20" s="589"/>
      <c r="CX20" s="589"/>
      <c r="CY20" s="590"/>
      <c r="CZ20" s="641">
        <v>100</v>
      </c>
      <c r="DA20" s="641"/>
      <c r="DB20" s="641"/>
      <c r="DC20" s="641"/>
      <c r="DD20" s="594">
        <v>435637</v>
      </c>
      <c r="DE20" s="589"/>
      <c r="DF20" s="589"/>
      <c r="DG20" s="589"/>
      <c r="DH20" s="589"/>
      <c r="DI20" s="589"/>
      <c r="DJ20" s="589"/>
      <c r="DK20" s="589"/>
      <c r="DL20" s="589"/>
      <c r="DM20" s="589"/>
      <c r="DN20" s="589"/>
      <c r="DO20" s="589"/>
      <c r="DP20" s="590"/>
      <c r="DQ20" s="594">
        <v>2348975</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t="s">
        <v>111</v>
      </c>
      <c r="S21" s="589"/>
      <c r="T21" s="589"/>
      <c r="U21" s="589"/>
      <c r="V21" s="589"/>
      <c r="W21" s="589"/>
      <c r="X21" s="589"/>
      <c r="Y21" s="590"/>
      <c r="Z21" s="641" t="s">
        <v>111</v>
      </c>
      <c r="AA21" s="641"/>
      <c r="AB21" s="641"/>
      <c r="AC21" s="641"/>
      <c r="AD21" s="642" t="s">
        <v>111</v>
      </c>
      <c r="AE21" s="642"/>
      <c r="AF21" s="642"/>
      <c r="AG21" s="642"/>
      <c r="AH21" s="642"/>
      <c r="AI21" s="642"/>
      <c r="AJ21" s="642"/>
      <c r="AK21" s="642"/>
      <c r="AL21" s="611" t="s">
        <v>111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8928</v>
      </c>
      <c r="S22" s="589"/>
      <c r="T22" s="589"/>
      <c r="U22" s="589"/>
      <c r="V22" s="589"/>
      <c r="W22" s="589"/>
      <c r="X22" s="589"/>
      <c r="Y22" s="590"/>
      <c r="Z22" s="641">
        <v>0.3</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72164</v>
      </c>
      <c r="S23" s="589"/>
      <c r="T23" s="589"/>
      <c r="U23" s="589"/>
      <c r="V23" s="589"/>
      <c r="W23" s="589"/>
      <c r="X23" s="589"/>
      <c r="Y23" s="590"/>
      <c r="Z23" s="641">
        <v>2.1</v>
      </c>
      <c r="AA23" s="641"/>
      <c r="AB23" s="641"/>
      <c r="AC23" s="641"/>
      <c r="AD23" s="642">
        <v>1444</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14723</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1170905</v>
      </c>
      <c r="CS24" s="639"/>
      <c r="CT24" s="639"/>
      <c r="CU24" s="639"/>
      <c r="CV24" s="639"/>
      <c r="CW24" s="639"/>
      <c r="CX24" s="639"/>
      <c r="CY24" s="686"/>
      <c r="CZ24" s="690">
        <v>35.700000000000003</v>
      </c>
      <c r="DA24" s="691"/>
      <c r="DB24" s="691"/>
      <c r="DC24" s="692"/>
      <c r="DD24" s="685">
        <v>939494</v>
      </c>
      <c r="DE24" s="639"/>
      <c r="DF24" s="639"/>
      <c r="DG24" s="639"/>
      <c r="DH24" s="639"/>
      <c r="DI24" s="639"/>
      <c r="DJ24" s="639"/>
      <c r="DK24" s="686"/>
      <c r="DL24" s="685">
        <v>926077</v>
      </c>
      <c r="DM24" s="639"/>
      <c r="DN24" s="639"/>
      <c r="DO24" s="639"/>
      <c r="DP24" s="639"/>
      <c r="DQ24" s="639"/>
      <c r="DR24" s="639"/>
      <c r="DS24" s="639"/>
      <c r="DT24" s="639"/>
      <c r="DU24" s="639"/>
      <c r="DV24" s="686"/>
      <c r="DW24" s="687">
        <v>43.2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140874</v>
      </c>
      <c r="S25" s="589"/>
      <c r="T25" s="589"/>
      <c r="U25" s="589"/>
      <c r="V25" s="589"/>
      <c r="W25" s="589"/>
      <c r="X25" s="589"/>
      <c r="Y25" s="590"/>
      <c r="Z25" s="641">
        <v>4.2</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452646</v>
      </c>
      <c r="CS25" s="607"/>
      <c r="CT25" s="607"/>
      <c r="CU25" s="607"/>
      <c r="CV25" s="607"/>
      <c r="CW25" s="607"/>
      <c r="CX25" s="607"/>
      <c r="CY25" s="608"/>
      <c r="CZ25" s="591">
        <v>13.8</v>
      </c>
      <c r="DA25" s="609"/>
      <c r="DB25" s="609"/>
      <c r="DC25" s="610"/>
      <c r="DD25" s="594">
        <v>425524</v>
      </c>
      <c r="DE25" s="607"/>
      <c r="DF25" s="607"/>
      <c r="DG25" s="607"/>
      <c r="DH25" s="607"/>
      <c r="DI25" s="607"/>
      <c r="DJ25" s="607"/>
      <c r="DK25" s="608"/>
      <c r="DL25" s="594">
        <v>412904</v>
      </c>
      <c r="DM25" s="607"/>
      <c r="DN25" s="607"/>
      <c r="DO25" s="607"/>
      <c r="DP25" s="607"/>
      <c r="DQ25" s="607"/>
      <c r="DR25" s="607"/>
      <c r="DS25" s="607"/>
      <c r="DT25" s="607"/>
      <c r="DU25" s="607"/>
      <c r="DV25" s="608"/>
      <c r="DW25" s="611">
        <v>19.2</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253182</v>
      </c>
      <c r="CS26" s="589"/>
      <c r="CT26" s="589"/>
      <c r="CU26" s="589"/>
      <c r="CV26" s="589"/>
      <c r="CW26" s="589"/>
      <c r="CX26" s="589"/>
      <c r="CY26" s="590"/>
      <c r="CZ26" s="591">
        <v>7.7</v>
      </c>
      <c r="DA26" s="609"/>
      <c r="DB26" s="609"/>
      <c r="DC26" s="610"/>
      <c r="DD26" s="594">
        <v>226060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250148</v>
      </c>
      <c r="S27" s="589"/>
      <c r="T27" s="589"/>
      <c r="U27" s="589"/>
      <c r="V27" s="589"/>
      <c r="W27" s="589"/>
      <c r="X27" s="589"/>
      <c r="Y27" s="590"/>
      <c r="Z27" s="641">
        <v>7.4</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232168</v>
      </c>
      <c r="BH27" s="589"/>
      <c r="BI27" s="589"/>
      <c r="BJ27" s="589"/>
      <c r="BK27" s="589"/>
      <c r="BL27" s="589"/>
      <c r="BM27" s="589"/>
      <c r="BN27" s="590"/>
      <c r="BO27" s="641">
        <v>100</v>
      </c>
      <c r="BP27" s="641"/>
      <c r="BQ27" s="641"/>
      <c r="BR27" s="641"/>
      <c r="BS27" s="594">
        <v>1566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164186</v>
      </c>
      <c r="CS27" s="607"/>
      <c r="CT27" s="607"/>
      <c r="CU27" s="607"/>
      <c r="CV27" s="607"/>
      <c r="CW27" s="607"/>
      <c r="CX27" s="607"/>
      <c r="CY27" s="608"/>
      <c r="CZ27" s="591">
        <v>5</v>
      </c>
      <c r="DA27" s="609"/>
      <c r="DB27" s="609"/>
      <c r="DC27" s="610"/>
      <c r="DD27" s="594">
        <v>45318</v>
      </c>
      <c r="DE27" s="607"/>
      <c r="DF27" s="607"/>
      <c r="DG27" s="607"/>
      <c r="DH27" s="607"/>
      <c r="DI27" s="607"/>
      <c r="DJ27" s="607"/>
      <c r="DK27" s="608"/>
      <c r="DL27" s="594">
        <v>44521</v>
      </c>
      <c r="DM27" s="607"/>
      <c r="DN27" s="607"/>
      <c r="DO27" s="607"/>
      <c r="DP27" s="607"/>
      <c r="DQ27" s="607"/>
      <c r="DR27" s="607"/>
      <c r="DS27" s="607"/>
      <c r="DT27" s="607"/>
      <c r="DU27" s="607"/>
      <c r="DV27" s="608"/>
      <c r="DW27" s="611">
        <v>2.1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43609</v>
      </c>
      <c r="S28" s="589"/>
      <c r="T28" s="589"/>
      <c r="U28" s="589"/>
      <c r="V28" s="589"/>
      <c r="W28" s="589"/>
      <c r="X28" s="589"/>
      <c r="Y28" s="590"/>
      <c r="Z28" s="641">
        <v>1.3</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554073</v>
      </c>
      <c r="CS28" s="589"/>
      <c r="CT28" s="589"/>
      <c r="CU28" s="589"/>
      <c r="CV28" s="589"/>
      <c r="CW28" s="589"/>
      <c r="CX28" s="589"/>
      <c r="CY28" s="590"/>
      <c r="CZ28" s="591">
        <v>16.899999999999999</v>
      </c>
      <c r="DA28" s="609"/>
      <c r="DB28" s="609"/>
      <c r="DC28" s="610"/>
      <c r="DD28" s="594">
        <v>468652</v>
      </c>
      <c r="DE28" s="589"/>
      <c r="DF28" s="589"/>
      <c r="DG28" s="589"/>
      <c r="DH28" s="589"/>
      <c r="DI28" s="589"/>
      <c r="DJ28" s="589"/>
      <c r="DK28" s="590"/>
      <c r="DL28" s="594">
        <v>468652</v>
      </c>
      <c r="DM28" s="589"/>
      <c r="DN28" s="589"/>
      <c r="DO28" s="589"/>
      <c r="DP28" s="589"/>
      <c r="DQ28" s="589"/>
      <c r="DR28" s="589"/>
      <c r="DS28" s="589"/>
      <c r="DT28" s="589"/>
      <c r="DU28" s="589"/>
      <c r="DV28" s="590"/>
      <c r="DW28" s="611">
        <v>21.8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3620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57</v>
      </c>
      <c r="CG29" s="622"/>
      <c r="CH29" s="622"/>
      <c r="CI29" s="622"/>
      <c r="CJ29" s="622"/>
      <c r="CK29" s="622"/>
      <c r="CL29" s="622"/>
      <c r="CM29" s="622"/>
      <c r="CN29" s="622"/>
      <c r="CO29" s="622"/>
      <c r="CP29" s="622"/>
      <c r="CQ29" s="623"/>
      <c r="CR29" s="588">
        <v>554073</v>
      </c>
      <c r="CS29" s="607"/>
      <c r="CT29" s="607"/>
      <c r="CU29" s="607"/>
      <c r="CV29" s="607"/>
      <c r="CW29" s="607"/>
      <c r="CX29" s="607"/>
      <c r="CY29" s="608"/>
      <c r="CZ29" s="591">
        <v>16.899999999999999</v>
      </c>
      <c r="DA29" s="609"/>
      <c r="DB29" s="609"/>
      <c r="DC29" s="610"/>
      <c r="DD29" s="594">
        <v>468652</v>
      </c>
      <c r="DE29" s="607"/>
      <c r="DF29" s="607"/>
      <c r="DG29" s="607"/>
      <c r="DH29" s="607"/>
      <c r="DI29" s="607"/>
      <c r="DJ29" s="607"/>
      <c r="DK29" s="608"/>
      <c r="DL29" s="594">
        <v>468652</v>
      </c>
      <c r="DM29" s="607"/>
      <c r="DN29" s="607"/>
      <c r="DO29" s="607"/>
      <c r="DP29" s="607"/>
      <c r="DQ29" s="607"/>
      <c r="DR29" s="607"/>
      <c r="DS29" s="607"/>
      <c r="DT29" s="607"/>
      <c r="DU29" s="607"/>
      <c r="DV29" s="608"/>
      <c r="DW29" s="611">
        <v>21.8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83255</v>
      </c>
      <c r="S30" s="589"/>
      <c r="T30" s="589"/>
      <c r="U30" s="589"/>
      <c r="V30" s="589"/>
      <c r="W30" s="589"/>
      <c r="X30" s="589"/>
      <c r="Y30" s="590"/>
      <c r="Z30" s="641">
        <v>2.5</v>
      </c>
      <c r="AA30" s="641"/>
      <c r="AB30" s="641"/>
      <c r="AC30" s="641"/>
      <c r="AD30" s="642" t="s">
        <v>111</v>
      </c>
      <c r="AE30" s="642"/>
      <c r="AF30" s="642"/>
      <c r="AG30" s="642"/>
      <c r="AH30" s="642"/>
      <c r="AI30" s="642"/>
      <c r="AJ30" s="642"/>
      <c r="AK30" s="642"/>
      <c r="AL30" s="611" t="s">
        <v>111</v>
      </c>
      <c r="AM30" s="643"/>
      <c r="AN30" s="643"/>
      <c r="AO30" s="644"/>
      <c r="AP30" s="664" t="s">
        <v>288</v>
      </c>
      <c r="AQ30" s="665"/>
      <c r="AR30" s="665"/>
      <c r="AS30" s="665"/>
      <c r="AT30" s="670" t="s">
        <v>289</v>
      </c>
      <c r="AU30" s="182"/>
      <c r="AV30" s="182"/>
      <c r="AW30" s="182"/>
      <c r="AX30" s="673" t="s">
        <v>169</v>
      </c>
      <c r="AY30" s="674"/>
      <c r="AZ30" s="674"/>
      <c r="BA30" s="674"/>
      <c r="BB30" s="674"/>
      <c r="BC30" s="674"/>
      <c r="BD30" s="674"/>
      <c r="BE30" s="674"/>
      <c r="BF30" s="675"/>
      <c r="BG30" s="654">
        <v>99.5</v>
      </c>
      <c r="BH30" s="655"/>
      <c r="BI30" s="655"/>
      <c r="BJ30" s="655"/>
      <c r="BK30" s="655"/>
      <c r="BL30" s="655"/>
      <c r="BM30" s="656">
        <v>97.7</v>
      </c>
      <c r="BN30" s="655"/>
      <c r="BO30" s="655"/>
      <c r="BP30" s="655"/>
      <c r="BQ30" s="657"/>
      <c r="BR30" s="654">
        <v>99.7</v>
      </c>
      <c r="BS30" s="655"/>
      <c r="BT30" s="655"/>
      <c r="BU30" s="655"/>
      <c r="BV30" s="655"/>
      <c r="BW30" s="655"/>
      <c r="BX30" s="656">
        <v>98.1</v>
      </c>
      <c r="BY30" s="655"/>
      <c r="BZ30" s="655"/>
      <c r="CA30" s="655"/>
      <c r="CB30" s="657"/>
      <c r="CD30" s="660"/>
      <c r="CE30" s="661"/>
      <c r="CF30" s="625" t="s">
        <v>290</v>
      </c>
      <c r="CG30" s="622"/>
      <c r="CH30" s="622"/>
      <c r="CI30" s="622"/>
      <c r="CJ30" s="622"/>
      <c r="CK30" s="622"/>
      <c r="CL30" s="622"/>
      <c r="CM30" s="622"/>
      <c r="CN30" s="622"/>
      <c r="CO30" s="622"/>
      <c r="CP30" s="622"/>
      <c r="CQ30" s="623"/>
      <c r="CR30" s="588">
        <v>490529</v>
      </c>
      <c r="CS30" s="589"/>
      <c r="CT30" s="589"/>
      <c r="CU30" s="589"/>
      <c r="CV30" s="589"/>
      <c r="CW30" s="589"/>
      <c r="CX30" s="589"/>
      <c r="CY30" s="590"/>
      <c r="CZ30" s="591">
        <v>14.9</v>
      </c>
      <c r="DA30" s="609"/>
      <c r="DB30" s="609"/>
      <c r="DC30" s="610"/>
      <c r="DD30" s="594">
        <v>419640</v>
      </c>
      <c r="DE30" s="589"/>
      <c r="DF30" s="589"/>
      <c r="DG30" s="589"/>
      <c r="DH30" s="589"/>
      <c r="DI30" s="589"/>
      <c r="DJ30" s="589"/>
      <c r="DK30" s="590"/>
      <c r="DL30" s="594">
        <v>419640</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140004</v>
      </c>
      <c r="S31" s="589"/>
      <c r="T31" s="589"/>
      <c r="U31" s="589"/>
      <c r="V31" s="589"/>
      <c r="W31" s="589"/>
      <c r="X31" s="589"/>
      <c r="Y31" s="590"/>
      <c r="Z31" s="641">
        <v>4.0999999999999996</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99.3</v>
      </c>
      <c r="BH31" s="607"/>
      <c r="BI31" s="607"/>
      <c r="BJ31" s="607"/>
      <c r="BK31" s="607"/>
      <c r="BL31" s="607"/>
      <c r="BM31" s="643">
        <v>97.6</v>
      </c>
      <c r="BN31" s="653"/>
      <c r="BO31" s="653"/>
      <c r="BP31" s="653"/>
      <c r="BQ31" s="617"/>
      <c r="BR31" s="652">
        <v>99.7</v>
      </c>
      <c r="BS31" s="607"/>
      <c r="BT31" s="607"/>
      <c r="BU31" s="607"/>
      <c r="BV31" s="607"/>
      <c r="BW31" s="607"/>
      <c r="BX31" s="643">
        <v>98.4</v>
      </c>
      <c r="BY31" s="653"/>
      <c r="BZ31" s="653"/>
      <c r="CA31" s="653"/>
      <c r="CB31" s="617"/>
      <c r="CD31" s="660"/>
      <c r="CE31" s="661"/>
      <c r="CF31" s="625" t="s">
        <v>294</v>
      </c>
      <c r="CG31" s="622"/>
      <c r="CH31" s="622"/>
      <c r="CI31" s="622"/>
      <c r="CJ31" s="622"/>
      <c r="CK31" s="622"/>
      <c r="CL31" s="622"/>
      <c r="CM31" s="622"/>
      <c r="CN31" s="622"/>
      <c r="CO31" s="622"/>
      <c r="CP31" s="622"/>
      <c r="CQ31" s="623"/>
      <c r="CR31" s="588">
        <v>63544</v>
      </c>
      <c r="CS31" s="607"/>
      <c r="CT31" s="607"/>
      <c r="CU31" s="607"/>
      <c r="CV31" s="607"/>
      <c r="CW31" s="607"/>
      <c r="CX31" s="607"/>
      <c r="CY31" s="608"/>
      <c r="CZ31" s="591">
        <v>1.9</v>
      </c>
      <c r="DA31" s="609"/>
      <c r="DB31" s="609"/>
      <c r="DC31" s="610"/>
      <c r="DD31" s="594">
        <v>49012</v>
      </c>
      <c r="DE31" s="607"/>
      <c r="DF31" s="607"/>
      <c r="DG31" s="607"/>
      <c r="DH31" s="607"/>
      <c r="DI31" s="607"/>
      <c r="DJ31" s="607"/>
      <c r="DK31" s="608"/>
      <c r="DL31" s="594">
        <v>49012</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129547</v>
      </c>
      <c r="S32" s="589"/>
      <c r="T32" s="589"/>
      <c r="U32" s="589"/>
      <c r="V32" s="589"/>
      <c r="W32" s="589"/>
      <c r="X32" s="589"/>
      <c r="Y32" s="590"/>
      <c r="Z32" s="641">
        <v>3.8</v>
      </c>
      <c r="AA32" s="641"/>
      <c r="AB32" s="641"/>
      <c r="AC32" s="641"/>
      <c r="AD32" s="642">
        <v>644</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99.6</v>
      </c>
      <c r="BH32" s="573"/>
      <c r="BI32" s="573"/>
      <c r="BJ32" s="573"/>
      <c r="BK32" s="573"/>
      <c r="BL32" s="573"/>
      <c r="BM32" s="636">
        <v>97.1</v>
      </c>
      <c r="BN32" s="573"/>
      <c r="BO32" s="573"/>
      <c r="BP32" s="573"/>
      <c r="BQ32" s="630"/>
      <c r="BR32" s="651">
        <v>99.7</v>
      </c>
      <c r="BS32" s="573"/>
      <c r="BT32" s="573"/>
      <c r="BU32" s="573"/>
      <c r="BV32" s="573"/>
      <c r="BW32" s="573"/>
      <c r="BX32" s="636">
        <v>97.1</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334809</v>
      </c>
      <c r="S33" s="589"/>
      <c r="T33" s="589"/>
      <c r="U33" s="589"/>
      <c r="V33" s="589"/>
      <c r="W33" s="589"/>
      <c r="X33" s="589"/>
      <c r="Y33" s="590"/>
      <c r="Z33" s="641">
        <v>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1676964</v>
      </c>
      <c r="CS33" s="607"/>
      <c r="CT33" s="607"/>
      <c r="CU33" s="607"/>
      <c r="CV33" s="607"/>
      <c r="CW33" s="607"/>
      <c r="CX33" s="607"/>
      <c r="CY33" s="608"/>
      <c r="CZ33" s="591">
        <v>51.1</v>
      </c>
      <c r="DA33" s="609"/>
      <c r="DB33" s="609"/>
      <c r="DC33" s="610"/>
      <c r="DD33" s="594">
        <v>1272495</v>
      </c>
      <c r="DE33" s="607"/>
      <c r="DF33" s="607"/>
      <c r="DG33" s="607"/>
      <c r="DH33" s="607"/>
      <c r="DI33" s="607"/>
      <c r="DJ33" s="607"/>
      <c r="DK33" s="608"/>
      <c r="DL33" s="594">
        <v>752492</v>
      </c>
      <c r="DM33" s="607"/>
      <c r="DN33" s="607"/>
      <c r="DO33" s="607"/>
      <c r="DP33" s="607"/>
      <c r="DQ33" s="607"/>
      <c r="DR33" s="607"/>
      <c r="DS33" s="607"/>
      <c r="DT33" s="607"/>
      <c r="DU33" s="607"/>
      <c r="DV33" s="608"/>
      <c r="DW33" s="611">
        <v>35.1</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391411</v>
      </c>
      <c r="CS34" s="589"/>
      <c r="CT34" s="589"/>
      <c r="CU34" s="589"/>
      <c r="CV34" s="589"/>
      <c r="CW34" s="589"/>
      <c r="CX34" s="589"/>
      <c r="CY34" s="590"/>
      <c r="CZ34" s="591">
        <v>11.9</v>
      </c>
      <c r="DA34" s="609"/>
      <c r="DB34" s="609"/>
      <c r="DC34" s="610"/>
      <c r="DD34" s="594">
        <v>334653</v>
      </c>
      <c r="DE34" s="589"/>
      <c r="DF34" s="589"/>
      <c r="DG34" s="589"/>
      <c r="DH34" s="589"/>
      <c r="DI34" s="589"/>
      <c r="DJ34" s="589"/>
      <c r="DK34" s="590"/>
      <c r="DL34" s="594">
        <v>307526</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106509</v>
      </c>
      <c r="S35" s="589"/>
      <c r="T35" s="589"/>
      <c r="U35" s="589"/>
      <c r="V35" s="589"/>
      <c r="W35" s="589"/>
      <c r="X35" s="589"/>
      <c r="Y35" s="590"/>
      <c r="Z35" s="641">
        <v>3.1</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178365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2369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58190</v>
      </c>
      <c r="CS35" s="607"/>
      <c r="CT35" s="607"/>
      <c r="CU35" s="607"/>
      <c r="CV35" s="607"/>
      <c r="CW35" s="607"/>
      <c r="CX35" s="607"/>
      <c r="CY35" s="608"/>
      <c r="CZ35" s="591">
        <v>1.8</v>
      </c>
      <c r="DA35" s="609"/>
      <c r="DB35" s="609"/>
      <c r="DC35" s="610"/>
      <c r="DD35" s="594">
        <v>33538</v>
      </c>
      <c r="DE35" s="607"/>
      <c r="DF35" s="607"/>
      <c r="DG35" s="607"/>
      <c r="DH35" s="607"/>
      <c r="DI35" s="607"/>
      <c r="DJ35" s="607"/>
      <c r="DK35" s="608"/>
      <c r="DL35" s="594">
        <v>22815</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3393770</v>
      </c>
      <c r="S36" s="629"/>
      <c r="T36" s="629"/>
      <c r="U36" s="629"/>
      <c r="V36" s="629"/>
      <c r="W36" s="629"/>
      <c r="X36" s="629"/>
      <c r="Y36" s="632"/>
      <c r="Z36" s="633">
        <v>100</v>
      </c>
      <c r="AA36" s="633"/>
      <c r="AB36" s="633"/>
      <c r="AC36" s="633"/>
      <c r="AD36" s="634">
        <v>2038938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22483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-5249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611904</v>
      </c>
      <c r="CS36" s="589"/>
      <c r="CT36" s="589"/>
      <c r="CU36" s="589"/>
      <c r="CV36" s="589"/>
      <c r="CW36" s="589"/>
      <c r="CX36" s="589"/>
      <c r="CY36" s="590"/>
      <c r="CZ36" s="591">
        <v>18.600000000000001</v>
      </c>
      <c r="DA36" s="609"/>
      <c r="DB36" s="609"/>
      <c r="DC36" s="610"/>
      <c r="DD36" s="594">
        <v>362753</v>
      </c>
      <c r="DE36" s="589"/>
      <c r="DF36" s="589"/>
      <c r="DG36" s="589"/>
      <c r="DH36" s="589"/>
      <c r="DI36" s="589"/>
      <c r="DJ36" s="589"/>
      <c r="DK36" s="590"/>
      <c r="DL36" s="594">
        <v>274219</v>
      </c>
      <c r="DM36" s="589"/>
      <c r="DN36" s="589"/>
      <c r="DO36" s="589"/>
      <c r="DP36" s="589"/>
      <c r="DQ36" s="589"/>
      <c r="DR36" s="589"/>
      <c r="DS36" s="589"/>
      <c r="DT36" s="589"/>
      <c r="DU36" s="589"/>
      <c r="DV36" s="590"/>
      <c r="DW36" s="611">
        <v>12.8</v>
      </c>
      <c r="DX36" s="612"/>
      <c r="DY36" s="612"/>
      <c r="DZ36" s="612"/>
      <c r="EA36" s="612"/>
      <c r="EB36" s="612"/>
      <c r="EC36" s="613"/>
    </row>
    <row r="37" spans="2:133" ht="11.25" customHeight="1">
      <c r="AQ37" s="614" t="s">
        <v>312</v>
      </c>
      <c r="AR37" s="615"/>
      <c r="AS37" s="615"/>
      <c r="AT37" s="615"/>
      <c r="AU37" s="615"/>
      <c r="AV37" s="615"/>
      <c r="AW37" s="615"/>
      <c r="AX37" s="615"/>
      <c r="AY37" s="616"/>
      <c r="AZ37" s="588">
        <v>7427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445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210156</v>
      </c>
      <c r="CS37" s="607"/>
      <c r="CT37" s="607"/>
      <c r="CU37" s="607"/>
      <c r="CV37" s="607"/>
      <c r="CW37" s="607"/>
      <c r="CX37" s="607"/>
      <c r="CY37" s="608"/>
      <c r="CZ37" s="591">
        <v>6.4</v>
      </c>
      <c r="DA37" s="609"/>
      <c r="DB37" s="609"/>
      <c r="DC37" s="610"/>
      <c r="DD37" s="594">
        <v>210156</v>
      </c>
      <c r="DE37" s="607"/>
      <c r="DF37" s="607"/>
      <c r="DG37" s="607"/>
      <c r="DH37" s="607"/>
      <c r="DI37" s="607"/>
      <c r="DJ37" s="607"/>
      <c r="DK37" s="608"/>
      <c r="DL37" s="594">
        <v>206805</v>
      </c>
      <c r="DM37" s="607"/>
      <c r="DN37" s="607"/>
      <c r="DO37" s="607"/>
      <c r="DP37" s="607"/>
      <c r="DQ37" s="607"/>
      <c r="DR37" s="607"/>
      <c r="DS37" s="607"/>
      <c r="DT37" s="607"/>
      <c r="DU37" s="607"/>
      <c r="DV37" s="608"/>
      <c r="DW37" s="611">
        <v>9.6</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900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170938</v>
      </c>
      <c r="CS38" s="589"/>
      <c r="CT38" s="589"/>
      <c r="CU38" s="589"/>
      <c r="CV38" s="589"/>
      <c r="CW38" s="589"/>
      <c r="CX38" s="589"/>
      <c r="CY38" s="590"/>
      <c r="CZ38" s="591">
        <v>5.2</v>
      </c>
      <c r="DA38" s="609"/>
      <c r="DB38" s="609"/>
      <c r="DC38" s="610"/>
      <c r="DD38" s="594">
        <v>147932</v>
      </c>
      <c r="DE38" s="589"/>
      <c r="DF38" s="589"/>
      <c r="DG38" s="589"/>
      <c r="DH38" s="589"/>
      <c r="DI38" s="589"/>
      <c r="DJ38" s="589"/>
      <c r="DK38" s="590"/>
      <c r="DL38" s="594">
        <v>147932</v>
      </c>
      <c r="DM38" s="589"/>
      <c r="DN38" s="589"/>
      <c r="DO38" s="589"/>
      <c r="DP38" s="589"/>
      <c r="DQ38" s="589"/>
      <c r="DR38" s="589"/>
      <c r="DS38" s="589"/>
      <c r="DT38" s="589"/>
      <c r="DU38" s="589"/>
      <c r="DV38" s="590"/>
      <c r="DW38" s="611">
        <v>6.9</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138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394721</v>
      </c>
      <c r="CS39" s="607"/>
      <c r="CT39" s="607"/>
      <c r="CU39" s="607"/>
      <c r="CV39" s="607"/>
      <c r="CW39" s="607"/>
      <c r="CX39" s="607"/>
      <c r="CY39" s="608"/>
      <c r="CZ39" s="591">
        <v>12</v>
      </c>
      <c r="DA39" s="609"/>
      <c r="DB39" s="609"/>
      <c r="DC39" s="610"/>
      <c r="DD39" s="594">
        <v>351819</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61639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t="s">
        <v>316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49800</v>
      </c>
      <c r="CS40" s="589"/>
      <c r="CT40" s="589"/>
      <c r="CU40" s="589"/>
      <c r="CV40" s="589"/>
      <c r="CW40" s="589"/>
      <c r="CX40" s="589"/>
      <c r="CY40" s="590"/>
      <c r="CZ40" s="591">
        <v>1.5</v>
      </c>
      <c r="DA40" s="609"/>
      <c r="DB40" s="609"/>
      <c r="DC40" s="610"/>
      <c r="DD40" s="594">
        <v>41800</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86816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t="s">
        <v>328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435637</v>
      </c>
      <c r="CS42" s="589"/>
      <c r="CT42" s="589"/>
      <c r="CU42" s="589"/>
      <c r="CV42" s="589"/>
      <c r="CW42" s="589"/>
      <c r="CX42" s="589"/>
      <c r="CY42" s="590"/>
      <c r="CZ42" s="591">
        <v>13.3</v>
      </c>
      <c r="DA42" s="592"/>
      <c r="DB42" s="592"/>
      <c r="DC42" s="593"/>
      <c r="DD42" s="594">
        <v>136986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18000</v>
      </c>
      <c r="CS43" s="607"/>
      <c r="CT43" s="607"/>
      <c r="CU43" s="607"/>
      <c r="CV43" s="607"/>
      <c r="CW43" s="607"/>
      <c r="CX43" s="607"/>
      <c r="CY43" s="608"/>
      <c r="CZ43" s="591">
        <v>0.5</v>
      </c>
      <c r="DA43" s="609"/>
      <c r="DB43" s="609"/>
      <c r="DC43" s="610"/>
      <c r="DD43" s="594">
        <v>18000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435637</v>
      </c>
      <c r="CS44" s="589"/>
      <c r="CT44" s="589"/>
      <c r="CU44" s="589"/>
      <c r="CV44" s="589"/>
      <c r="CW44" s="589"/>
      <c r="CX44" s="589"/>
      <c r="CY44" s="590"/>
      <c r="CZ44" s="591">
        <v>13.3</v>
      </c>
      <c r="DA44" s="592"/>
      <c r="DB44" s="592"/>
      <c r="DC44" s="593"/>
      <c r="DD44" s="594">
        <v>136986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25823</v>
      </c>
      <c r="CS45" s="607"/>
      <c r="CT45" s="607"/>
      <c r="CU45" s="607"/>
      <c r="CV45" s="607"/>
      <c r="CW45" s="607"/>
      <c r="CX45" s="607"/>
      <c r="CY45" s="608"/>
      <c r="CZ45" s="591">
        <v>0.8</v>
      </c>
      <c r="DA45" s="609"/>
      <c r="DB45" s="609"/>
      <c r="DC45" s="610"/>
      <c r="DD45" s="594">
        <v>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409814</v>
      </c>
      <c r="CS46" s="589"/>
      <c r="CT46" s="589"/>
      <c r="CU46" s="589"/>
      <c r="CV46" s="589"/>
      <c r="CW46" s="589"/>
      <c r="CX46" s="589"/>
      <c r="CY46" s="590"/>
      <c r="CZ46" s="591">
        <v>12.5</v>
      </c>
      <c r="DA46" s="592"/>
      <c r="DB46" s="592"/>
      <c r="DC46" s="593"/>
      <c r="DD46" s="594">
        <v>136938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316</v>
      </c>
      <c r="CS47" s="607"/>
      <c r="CT47" s="607"/>
      <c r="CU47" s="607"/>
      <c r="CV47" s="607"/>
      <c r="CW47" s="607"/>
      <c r="CX47" s="607"/>
      <c r="CY47" s="608"/>
      <c r="CZ47" s="591" t="s">
        <v>316</v>
      </c>
      <c r="DA47" s="609"/>
      <c r="DB47" s="609"/>
      <c r="DC47" s="610"/>
      <c r="DD47" s="594" t="s">
        <v>316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3283506</v>
      </c>
      <c r="CS49" s="573"/>
      <c r="CT49" s="573"/>
      <c r="CU49" s="573"/>
      <c r="CV49" s="573"/>
      <c r="CW49" s="573"/>
      <c r="CX49" s="573"/>
      <c r="CY49" s="574"/>
      <c r="CZ49" s="575">
        <v>100</v>
      </c>
      <c r="DA49" s="576"/>
      <c r="DB49" s="576"/>
      <c r="DC49" s="577"/>
      <c r="DD49" s="578">
        <v>2348975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U76" sqref="AU76:AY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3394</v>
      </c>
      <c r="R7" s="1101"/>
      <c r="S7" s="1101"/>
      <c r="T7" s="1101"/>
      <c r="U7" s="1101"/>
      <c r="V7" s="1101">
        <v>3284</v>
      </c>
      <c r="W7" s="1101"/>
      <c r="X7" s="1101"/>
      <c r="Y7" s="1101"/>
      <c r="Z7" s="1101"/>
      <c r="AA7" s="1101">
        <v>110</v>
      </c>
      <c r="AB7" s="1101"/>
      <c r="AC7" s="1101"/>
      <c r="AD7" s="1101"/>
      <c r="AE7" s="1102"/>
      <c r="AF7" s="1103">
        <v>103</v>
      </c>
      <c r="AG7" s="1104"/>
      <c r="AH7" s="1104"/>
      <c r="AI7" s="1104"/>
      <c r="AJ7" s="1105"/>
      <c r="AK7" s="1087">
        <v>83</v>
      </c>
      <c r="AL7" s="1088"/>
      <c r="AM7" s="1088"/>
      <c r="AN7" s="1088"/>
      <c r="AO7" s="1088"/>
      <c r="AP7" s="1088">
        <v>5226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528</v>
      </c>
      <c r="BT7" s="1092"/>
      <c r="BU7" s="1092"/>
      <c r="BV7" s="1092"/>
      <c r="BW7" s="1092"/>
      <c r="BX7" s="1092"/>
      <c r="BY7" s="1092"/>
      <c r="BZ7" s="1092"/>
      <c r="CA7" s="1092"/>
      <c r="CB7" s="1092"/>
      <c r="CC7" s="1092"/>
      <c r="CD7" s="1092"/>
      <c r="CE7" s="1092"/>
      <c r="CF7" s="1092"/>
      <c r="CG7" s="1093"/>
      <c r="CH7" s="1084">
        <v>2</v>
      </c>
      <c r="CI7" s="1085"/>
      <c r="CJ7" s="1085"/>
      <c r="CK7" s="1085"/>
      <c r="CL7" s="1086"/>
      <c r="CM7" s="1084">
        <v>14</v>
      </c>
      <c r="CN7" s="1085"/>
      <c r="CO7" s="1085"/>
      <c r="CP7" s="1085"/>
      <c r="CQ7" s="1086"/>
      <c r="CR7" s="1084">
        <v>10</v>
      </c>
      <c r="CS7" s="1085"/>
      <c r="CT7" s="1085"/>
      <c r="CU7" s="1085"/>
      <c r="CV7" s="1086"/>
      <c r="CW7" s="1084" t="s">
        <v>530</v>
      </c>
      <c r="CX7" s="1085"/>
      <c r="CY7" s="1085"/>
      <c r="CZ7" s="1085"/>
      <c r="DA7" s="1086"/>
      <c r="DB7" s="1084" t="s">
        <v>530</v>
      </c>
      <c r="DC7" s="1085"/>
      <c r="DD7" s="1085"/>
      <c r="DE7" s="1085"/>
      <c r="DF7" s="1086"/>
      <c r="DG7" s="1084" t="s">
        <v>530</v>
      </c>
      <c r="DH7" s="1085"/>
      <c r="DI7" s="1085"/>
      <c r="DJ7" s="1085"/>
      <c r="DK7" s="1086"/>
      <c r="DL7" s="1084" t="s">
        <v>530</v>
      </c>
      <c r="DM7" s="1085"/>
      <c r="DN7" s="1085"/>
      <c r="DO7" s="1085"/>
      <c r="DP7" s="1086"/>
      <c r="DQ7" s="1084" t="s">
        <v>530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529</v>
      </c>
      <c r="BT8" s="1011"/>
      <c r="BU8" s="1011"/>
      <c r="BV8" s="1011"/>
      <c r="BW8" s="1011"/>
      <c r="BX8" s="1011"/>
      <c r="BY8" s="1011"/>
      <c r="BZ8" s="1011"/>
      <c r="CA8" s="1011"/>
      <c r="CB8" s="1011"/>
      <c r="CC8" s="1011"/>
      <c r="CD8" s="1011"/>
      <c r="CE8" s="1011"/>
      <c r="CF8" s="1011"/>
      <c r="CG8" s="1012"/>
      <c r="CH8" s="985">
        <v>0</v>
      </c>
      <c r="CI8" s="986"/>
      <c r="CJ8" s="986"/>
      <c r="CK8" s="986"/>
      <c r="CL8" s="987"/>
      <c r="CM8" s="985">
        <v>25</v>
      </c>
      <c r="CN8" s="986"/>
      <c r="CO8" s="986"/>
      <c r="CP8" s="986"/>
      <c r="CQ8" s="987"/>
      <c r="CR8" s="985">
        <v>3</v>
      </c>
      <c r="CS8" s="986"/>
      <c r="CT8" s="986"/>
      <c r="CU8" s="986"/>
      <c r="CV8" s="987"/>
      <c r="CW8" s="985" t="s">
        <v>530</v>
      </c>
      <c r="CX8" s="986"/>
      <c r="CY8" s="986"/>
      <c r="CZ8" s="986"/>
      <c r="DA8" s="987"/>
      <c r="DB8" s="985" t="s">
        <v>530</v>
      </c>
      <c r="DC8" s="986"/>
      <c r="DD8" s="986"/>
      <c r="DE8" s="986"/>
      <c r="DF8" s="987"/>
      <c r="DG8" s="985" t="s">
        <v>530</v>
      </c>
      <c r="DH8" s="986"/>
      <c r="DI8" s="986"/>
      <c r="DJ8" s="986"/>
      <c r="DK8" s="987"/>
      <c r="DL8" s="985" t="s">
        <v>530</v>
      </c>
      <c r="DM8" s="986"/>
      <c r="DN8" s="986"/>
      <c r="DO8" s="986"/>
      <c r="DP8" s="987"/>
      <c r="DQ8" s="985" t="s">
        <v>530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3394</v>
      </c>
      <c r="R23" s="1065"/>
      <c r="S23" s="1065"/>
      <c r="T23" s="1065"/>
      <c r="U23" s="1065"/>
      <c r="V23" s="1065">
        <v>3284</v>
      </c>
      <c r="W23" s="1065"/>
      <c r="X23" s="1065"/>
      <c r="Y23" s="1065"/>
      <c r="Z23" s="1065"/>
      <c r="AA23" s="1065">
        <v>110</v>
      </c>
      <c r="AB23" s="1065"/>
      <c r="AC23" s="1065"/>
      <c r="AD23" s="1065"/>
      <c r="AE23" s="1066"/>
      <c r="AF23" s="1067">
        <v>103</v>
      </c>
      <c r="AG23" s="1065"/>
      <c r="AH23" s="1065"/>
      <c r="AI23" s="1065"/>
      <c r="AJ23" s="1068"/>
      <c r="AK23" s="1069"/>
      <c r="AL23" s="1070"/>
      <c r="AM23" s="1070"/>
      <c r="AN23" s="1070"/>
      <c r="AO23" s="1070"/>
      <c r="AP23" s="1065">
        <v>5226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203</v>
      </c>
      <c r="R28" s="1050"/>
      <c r="S28" s="1050"/>
      <c r="T28" s="1050"/>
      <c r="U28" s="1050"/>
      <c r="V28" s="1050">
        <v>201</v>
      </c>
      <c r="W28" s="1050"/>
      <c r="X28" s="1050"/>
      <c r="Y28" s="1050"/>
      <c r="Z28" s="1050"/>
      <c r="AA28" s="1050">
        <v>2</v>
      </c>
      <c r="AB28" s="1050"/>
      <c r="AC28" s="1050"/>
      <c r="AD28" s="1050"/>
      <c r="AE28" s="1051"/>
      <c r="AF28" s="1052">
        <v>2</v>
      </c>
      <c r="AG28" s="1050"/>
      <c r="AH28" s="1050"/>
      <c r="AI28" s="1050"/>
      <c r="AJ28" s="1053"/>
      <c r="AK28" s="1054">
        <v>33</v>
      </c>
      <c r="AL28" s="1042"/>
      <c r="AM28" s="1042"/>
      <c r="AN28" s="1042"/>
      <c r="AO28" s="1042"/>
      <c r="AP28" s="1042" t="s">
        <v>519</v>
      </c>
      <c r="AQ28" s="1042"/>
      <c r="AR28" s="1042"/>
      <c r="AS28" s="1042"/>
      <c r="AT28" s="1042"/>
      <c r="AU28" s="1042" t="s">
        <v>519</v>
      </c>
      <c r="AV28" s="1042"/>
      <c r="AW28" s="1042"/>
      <c r="AX28" s="1042"/>
      <c r="AY28" s="1042"/>
      <c r="AZ28" s="1043" t="s">
        <v>519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38</v>
      </c>
      <c r="R29" s="1040"/>
      <c r="S29" s="1040"/>
      <c r="T29" s="1040"/>
      <c r="U29" s="1040"/>
      <c r="V29" s="1040">
        <v>38</v>
      </c>
      <c r="W29" s="1040"/>
      <c r="X29" s="1040"/>
      <c r="Y29" s="1040"/>
      <c r="Z29" s="1040"/>
      <c r="AA29" s="1040">
        <v>0</v>
      </c>
      <c r="AB29" s="1040"/>
      <c r="AC29" s="1040"/>
      <c r="AD29" s="1040"/>
      <c r="AE29" s="1041"/>
      <c r="AF29" s="1033">
        <v>0</v>
      </c>
      <c r="AG29" s="1034"/>
      <c r="AH29" s="1034"/>
      <c r="AI29" s="1034"/>
      <c r="AJ29" s="1035"/>
      <c r="AK29" s="976">
        <v>14</v>
      </c>
      <c r="AL29" s="967"/>
      <c r="AM29" s="967"/>
      <c r="AN29" s="967"/>
      <c r="AO29" s="967"/>
      <c r="AP29" s="967" t="s">
        <v>519</v>
      </c>
      <c r="AQ29" s="967"/>
      <c r="AR29" s="967"/>
      <c r="AS29" s="967"/>
      <c r="AT29" s="967"/>
      <c r="AU29" s="967" t="s">
        <v>519</v>
      </c>
      <c r="AV29" s="967"/>
      <c r="AW29" s="967"/>
      <c r="AX29" s="967"/>
      <c r="AY29" s="967"/>
      <c r="AZ29" s="1038" t="s">
        <v>519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59</v>
      </c>
      <c r="R30" s="1040"/>
      <c r="S30" s="1040"/>
      <c r="T30" s="1040"/>
      <c r="U30" s="1040"/>
      <c r="V30" s="1040">
        <v>56</v>
      </c>
      <c r="W30" s="1040"/>
      <c r="X30" s="1040"/>
      <c r="Y30" s="1040"/>
      <c r="Z30" s="1040"/>
      <c r="AA30" s="1040">
        <v>3</v>
      </c>
      <c r="AB30" s="1040"/>
      <c r="AC30" s="1040"/>
      <c r="AD30" s="1040"/>
      <c r="AE30" s="1041"/>
      <c r="AF30" s="1033">
        <v>3</v>
      </c>
      <c r="AG30" s="1034"/>
      <c r="AH30" s="1034"/>
      <c r="AI30" s="1034"/>
      <c r="AJ30" s="1035"/>
      <c r="AK30" s="976">
        <v>22</v>
      </c>
      <c r="AL30" s="967"/>
      <c r="AM30" s="967"/>
      <c r="AN30" s="967"/>
      <c r="AO30" s="967"/>
      <c r="AP30" s="967">
        <v>142</v>
      </c>
      <c r="AQ30" s="967"/>
      <c r="AR30" s="967"/>
      <c r="AS30" s="967"/>
      <c r="AT30" s="967"/>
      <c r="AU30" s="967">
        <v>139</v>
      </c>
      <c r="AV30" s="967"/>
      <c r="AW30" s="967"/>
      <c r="AX30" s="967"/>
      <c r="AY30" s="967"/>
      <c r="AZ30" s="1038" t="s">
        <v>519</v>
      </c>
      <c r="BA30" s="1038"/>
      <c r="BB30" s="1038"/>
      <c r="BC30" s="1038"/>
      <c r="BD30" s="1038"/>
      <c r="BE30" s="1022" t="s">
        <v>380</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384</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385</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520</v>
      </c>
      <c r="C68" s="982"/>
      <c r="D68" s="982"/>
      <c r="E68" s="982"/>
      <c r="F68" s="982"/>
      <c r="G68" s="982"/>
      <c r="H68" s="982"/>
      <c r="I68" s="982"/>
      <c r="J68" s="982"/>
      <c r="K68" s="982"/>
      <c r="L68" s="982"/>
      <c r="M68" s="982"/>
      <c r="N68" s="982"/>
      <c r="O68" s="982"/>
      <c r="P68" s="983"/>
      <c r="Q68" s="984">
        <v>510</v>
      </c>
      <c r="R68" s="978"/>
      <c r="S68" s="978"/>
      <c r="T68" s="978"/>
      <c r="U68" s="978"/>
      <c r="V68" s="978">
        <v>501</v>
      </c>
      <c r="W68" s="978"/>
      <c r="X68" s="978"/>
      <c r="Y68" s="978"/>
      <c r="Z68" s="978"/>
      <c r="AA68" s="978">
        <v>8</v>
      </c>
      <c r="AB68" s="978"/>
      <c r="AC68" s="978"/>
      <c r="AD68" s="978"/>
      <c r="AE68" s="978"/>
      <c r="AF68" s="978">
        <v>734</v>
      </c>
      <c r="AG68" s="978"/>
      <c r="AH68" s="978"/>
      <c r="AI68" s="978"/>
      <c r="AJ68" s="978"/>
      <c r="AK68" s="978">
        <v>0</v>
      </c>
      <c r="AL68" s="978"/>
      <c r="AM68" s="978"/>
      <c r="AN68" s="978"/>
      <c r="AO68" s="978"/>
      <c r="AP68" s="978">
        <v>1853</v>
      </c>
      <c r="AQ68" s="978"/>
      <c r="AR68" s="978"/>
      <c r="AS68" s="978"/>
      <c r="AT68" s="978"/>
      <c r="AU68" s="978">
        <v>10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521</v>
      </c>
      <c r="C69" s="971"/>
      <c r="D69" s="971"/>
      <c r="E69" s="971"/>
      <c r="F69" s="971"/>
      <c r="G69" s="971"/>
      <c r="H69" s="971"/>
      <c r="I69" s="971"/>
      <c r="J69" s="971"/>
      <c r="K69" s="971"/>
      <c r="L69" s="971"/>
      <c r="M69" s="971"/>
      <c r="N69" s="971"/>
      <c r="O69" s="971"/>
      <c r="P69" s="972"/>
      <c r="Q69" s="973">
        <v>816</v>
      </c>
      <c r="R69" s="967"/>
      <c r="S69" s="967"/>
      <c r="T69" s="967"/>
      <c r="U69" s="967"/>
      <c r="V69" s="967">
        <v>749</v>
      </c>
      <c r="W69" s="967"/>
      <c r="X69" s="967"/>
      <c r="Y69" s="967"/>
      <c r="Z69" s="967"/>
      <c r="AA69" s="967">
        <v>68</v>
      </c>
      <c r="AB69" s="967"/>
      <c r="AC69" s="967"/>
      <c r="AD69" s="967"/>
      <c r="AE69" s="967"/>
      <c r="AF69" s="967">
        <v>68</v>
      </c>
      <c r="AG69" s="967"/>
      <c r="AH69" s="967"/>
      <c r="AI69" s="967"/>
      <c r="AJ69" s="967"/>
      <c r="AK69" s="967">
        <v>0</v>
      </c>
      <c r="AL69" s="967"/>
      <c r="AM69" s="967"/>
      <c r="AN69" s="967"/>
      <c r="AO69" s="967"/>
      <c r="AP69" s="967">
        <v>667</v>
      </c>
      <c r="AQ69" s="967"/>
      <c r="AR69" s="967"/>
      <c r="AS69" s="967"/>
      <c r="AT69" s="967"/>
      <c r="AU69" s="967">
        <v>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522</v>
      </c>
      <c r="C70" s="971"/>
      <c r="D70" s="971"/>
      <c r="E70" s="971"/>
      <c r="F70" s="971"/>
      <c r="G70" s="971"/>
      <c r="H70" s="971"/>
      <c r="I70" s="971"/>
      <c r="J70" s="971"/>
      <c r="K70" s="971"/>
      <c r="L70" s="971"/>
      <c r="M70" s="971"/>
      <c r="N70" s="971"/>
      <c r="O70" s="971"/>
      <c r="P70" s="972"/>
      <c r="Q70" s="973">
        <v>1972</v>
      </c>
      <c r="R70" s="967"/>
      <c r="S70" s="967"/>
      <c r="T70" s="967"/>
      <c r="U70" s="967"/>
      <c r="V70" s="967">
        <v>1916</v>
      </c>
      <c r="W70" s="967"/>
      <c r="X70" s="967"/>
      <c r="Y70" s="967"/>
      <c r="Z70" s="967"/>
      <c r="AA70" s="967">
        <v>56</v>
      </c>
      <c r="AB70" s="967"/>
      <c r="AC70" s="967"/>
      <c r="AD70" s="967"/>
      <c r="AE70" s="967"/>
      <c r="AF70" s="967">
        <v>56</v>
      </c>
      <c r="AG70" s="967"/>
      <c r="AH70" s="967"/>
      <c r="AI70" s="967"/>
      <c r="AJ70" s="967"/>
      <c r="AK70" s="967">
        <v>0</v>
      </c>
      <c r="AL70" s="967"/>
      <c r="AM70" s="967"/>
      <c r="AN70" s="967"/>
      <c r="AO70" s="967"/>
      <c r="AP70" s="967">
        <v>592</v>
      </c>
      <c r="AQ70" s="967"/>
      <c r="AR70" s="967"/>
      <c r="AS70" s="967"/>
      <c r="AT70" s="967"/>
      <c r="AU70" s="967">
        <v>98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523</v>
      </c>
      <c r="C71" s="971"/>
      <c r="D71" s="971"/>
      <c r="E71" s="971"/>
      <c r="F71" s="971"/>
      <c r="G71" s="971"/>
      <c r="H71" s="971"/>
      <c r="I71" s="971"/>
      <c r="J71" s="971"/>
      <c r="K71" s="971"/>
      <c r="L71" s="971"/>
      <c r="M71" s="971"/>
      <c r="N71" s="971"/>
      <c r="O71" s="971"/>
      <c r="P71" s="972"/>
      <c r="Q71" s="973">
        <v>54</v>
      </c>
      <c r="R71" s="967"/>
      <c r="S71" s="967"/>
      <c r="T71" s="967"/>
      <c r="U71" s="967"/>
      <c r="V71" s="967">
        <v>54</v>
      </c>
      <c r="W71" s="967"/>
      <c r="X71" s="967"/>
      <c r="Y71" s="967"/>
      <c r="Z71" s="967"/>
      <c r="AA71" s="967">
        <v>1</v>
      </c>
      <c r="AB71" s="967"/>
      <c r="AC71" s="967"/>
      <c r="AD71" s="967"/>
      <c r="AE71" s="967"/>
      <c r="AF71" s="967">
        <v>1</v>
      </c>
      <c r="AG71" s="967"/>
      <c r="AH71" s="967"/>
      <c r="AI71" s="967"/>
      <c r="AJ71" s="967"/>
      <c r="AK71" s="967">
        <v>0</v>
      </c>
      <c r="AL71" s="967"/>
      <c r="AM71" s="967"/>
      <c r="AN71" s="967"/>
      <c r="AO71" s="967"/>
      <c r="AP71" s="967">
        <v>28</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524</v>
      </c>
      <c r="C72" s="971"/>
      <c r="D72" s="971"/>
      <c r="E72" s="971"/>
      <c r="F72" s="971"/>
      <c r="G72" s="971"/>
      <c r="H72" s="971"/>
      <c r="I72" s="971"/>
      <c r="J72" s="971"/>
      <c r="K72" s="971"/>
      <c r="L72" s="971"/>
      <c r="M72" s="971"/>
      <c r="N72" s="971"/>
      <c r="O72" s="971"/>
      <c r="P72" s="972"/>
      <c r="Q72" s="973">
        <v>470</v>
      </c>
      <c r="R72" s="967"/>
      <c r="S72" s="967"/>
      <c r="T72" s="967"/>
      <c r="U72" s="967"/>
      <c r="V72" s="967">
        <v>465</v>
      </c>
      <c r="W72" s="967"/>
      <c r="X72" s="967"/>
      <c r="Y72" s="967"/>
      <c r="Z72" s="967"/>
      <c r="AA72" s="967">
        <v>5</v>
      </c>
      <c r="AB72" s="967"/>
      <c r="AC72" s="967"/>
      <c r="AD72" s="967"/>
      <c r="AE72" s="967"/>
      <c r="AF72" s="967">
        <v>5</v>
      </c>
      <c r="AG72" s="967"/>
      <c r="AH72" s="967"/>
      <c r="AI72" s="967"/>
      <c r="AJ72" s="967"/>
      <c r="AK72" s="967">
        <v>0</v>
      </c>
      <c r="AL72" s="967"/>
      <c r="AM72" s="967"/>
      <c r="AN72" s="967"/>
      <c r="AO72" s="967"/>
      <c r="AP72" s="967">
        <v>1283</v>
      </c>
      <c r="AQ72" s="967"/>
      <c r="AR72" s="967"/>
      <c r="AS72" s="967"/>
      <c r="AT72" s="967"/>
      <c r="AU72" s="967">
        <v>27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525</v>
      </c>
      <c r="C73" s="971"/>
      <c r="D73" s="971"/>
      <c r="E73" s="971"/>
      <c r="F73" s="971"/>
      <c r="G73" s="971"/>
      <c r="H73" s="971"/>
      <c r="I73" s="971"/>
      <c r="J73" s="971"/>
      <c r="K73" s="971"/>
      <c r="L73" s="971"/>
      <c r="M73" s="971"/>
      <c r="N73" s="971"/>
      <c r="O73" s="971"/>
      <c r="P73" s="972"/>
      <c r="Q73" s="973">
        <v>78</v>
      </c>
      <c r="R73" s="967"/>
      <c r="S73" s="967"/>
      <c r="T73" s="967"/>
      <c r="U73" s="967"/>
      <c r="V73" s="967">
        <v>74</v>
      </c>
      <c r="W73" s="967"/>
      <c r="X73" s="967"/>
      <c r="Y73" s="967"/>
      <c r="Z73" s="967"/>
      <c r="AA73" s="967">
        <v>4</v>
      </c>
      <c r="AB73" s="967"/>
      <c r="AC73" s="967"/>
      <c r="AD73" s="967"/>
      <c r="AE73" s="967"/>
      <c r="AF73" s="967">
        <v>4</v>
      </c>
      <c r="AG73" s="967"/>
      <c r="AH73" s="967"/>
      <c r="AI73" s="967"/>
      <c r="AJ73" s="967"/>
      <c r="AK73" s="967">
        <v>0</v>
      </c>
      <c r="AL73" s="967"/>
      <c r="AM73" s="967"/>
      <c r="AN73" s="967"/>
      <c r="AO73" s="967"/>
      <c r="AP73" s="967">
        <v>0</v>
      </c>
      <c r="AQ73" s="967"/>
      <c r="AR73" s="967"/>
      <c r="AS73" s="967"/>
      <c r="AT73" s="967"/>
      <c r="AU73" s="967" t="s">
        <v>531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526</v>
      </c>
      <c r="C74" s="971"/>
      <c r="D74" s="971"/>
      <c r="E74" s="971"/>
      <c r="F74" s="971"/>
      <c r="G74" s="971"/>
      <c r="H74" s="971"/>
      <c r="I74" s="971"/>
      <c r="J74" s="971"/>
      <c r="K74" s="971"/>
      <c r="L74" s="971"/>
      <c r="M74" s="971"/>
      <c r="N74" s="971"/>
      <c r="O74" s="971"/>
      <c r="P74" s="972"/>
      <c r="Q74" s="973">
        <v>61</v>
      </c>
      <c r="R74" s="967"/>
      <c r="S74" s="967"/>
      <c r="T74" s="967"/>
      <c r="U74" s="967"/>
      <c r="V74" s="967">
        <v>32</v>
      </c>
      <c r="W74" s="967"/>
      <c r="X74" s="967"/>
      <c r="Y74" s="967"/>
      <c r="Z74" s="967"/>
      <c r="AA74" s="967">
        <v>29</v>
      </c>
      <c r="AB74" s="967"/>
      <c r="AC74" s="967"/>
      <c r="AD74" s="967"/>
      <c r="AE74" s="967"/>
      <c r="AF74" s="967">
        <v>29</v>
      </c>
      <c r="AG74" s="967"/>
      <c r="AH74" s="967"/>
      <c r="AI74" s="967"/>
      <c r="AJ74" s="967"/>
      <c r="AK74" s="967">
        <v>6</v>
      </c>
      <c r="AL74" s="967"/>
      <c r="AM74" s="967"/>
      <c r="AN74" s="967"/>
      <c r="AO74" s="967"/>
      <c r="AP74" s="967">
        <v>0</v>
      </c>
      <c r="AQ74" s="967"/>
      <c r="AR74" s="967"/>
      <c r="AS74" s="967"/>
      <c r="AT74" s="967"/>
      <c r="AU74" s="967" t="s">
        <v>531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527</v>
      </c>
      <c r="C75" s="971"/>
      <c r="D75" s="971"/>
      <c r="E75" s="971"/>
      <c r="F75" s="971"/>
      <c r="G75" s="971"/>
      <c r="H75" s="971"/>
      <c r="I75" s="971"/>
      <c r="J75" s="971"/>
      <c r="K75" s="971"/>
      <c r="L75" s="971"/>
      <c r="M75" s="971"/>
      <c r="N75" s="971"/>
      <c r="O75" s="971"/>
      <c r="P75" s="972"/>
      <c r="Q75" s="974">
        <v>20</v>
      </c>
      <c r="R75" s="975"/>
      <c r="S75" s="975"/>
      <c r="T75" s="975"/>
      <c r="U75" s="976"/>
      <c r="V75" s="977">
        <v>18</v>
      </c>
      <c r="W75" s="975"/>
      <c r="X75" s="975"/>
      <c r="Y75" s="975"/>
      <c r="Z75" s="976"/>
      <c r="AA75" s="977">
        <v>3</v>
      </c>
      <c r="AB75" s="975"/>
      <c r="AC75" s="975"/>
      <c r="AD75" s="975"/>
      <c r="AE75" s="976"/>
      <c r="AF75" s="977">
        <v>3</v>
      </c>
      <c r="AG75" s="975"/>
      <c r="AH75" s="975"/>
      <c r="AI75" s="975"/>
      <c r="AJ75" s="976"/>
      <c r="AK75" s="977">
        <v>0</v>
      </c>
      <c r="AL75" s="975"/>
      <c r="AM75" s="975"/>
      <c r="AN75" s="975"/>
      <c r="AO75" s="976"/>
      <c r="AP75" s="977">
        <v>0</v>
      </c>
      <c r="AQ75" s="975"/>
      <c r="AR75" s="975"/>
      <c r="AS75" s="975"/>
      <c r="AT75" s="976"/>
      <c r="AU75" s="977" t="s">
        <v>531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t="s">
        <v>530</v>
      </c>
      <c r="CX102" s="947"/>
      <c r="CY102" s="947"/>
      <c r="CZ102" s="947"/>
      <c r="DA102" s="948"/>
      <c r="DB102" s="946" t="s">
        <v>530</v>
      </c>
      <c r="DC102" s="947"/>
      <c r="DD102" s="947"/>
      <c r="DE102" s="947"/>
      <c r="DF102" s="948"/>
      <c r="DG102" s="946" t="s">
        <v>530</v>
      </c>
      <c r="DH102" s="947"/>
      <c r="DI102" s="947"/>
      <c r="DJ102" s="947"/>
      <c r="DK102" s="948"/>
      <c r="DL102" s="946" t="s">
        <v>530</v>
      </c>
      <c r="DM102" s="947"/>
      <c r="DN102" s="947"/>
      <c r="DO102" s="947"/>
      <c r="DP102" s="948"/>
      <c r="DQ102" s="946" t="s">
        <v>530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285</v>
      </c>
      <c r="AG109" s="888"/>
      <c r="AH109" s="888"/>
      <c r="AI109" s="888"/>
      <c r="AJ109" s="889"/>
      <c r="AK109" s="890" t="s">
        <v>284</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285</v>
      </c>
      <c r="BW109" s="888"/>
      <c r="BX109" s="888"/>
      <c r="BY109" s="888"/>
      <c r="BZ109" s="889"/>
      <c r="CA109" s="890" t="s">
        <v>284</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285</v>
      </c>
      <c r="DM109" s="888"/>
      <c r="DN109" s="888"/>
      <c r="DO109" s="888"/>
      <c r="DP109" s="889"/>
      <c r="DQ109" s="890" t="s">
        <v>284</v>
      </c>
      <c r="DR109" s="888"/>
      <c r="DS109" s="888"/>
      <c r="DT109" s="888"/>
      <c r="DU109" s="889"/>
      <c r="DV109" s="890" t="s">
        <v>396</v>
      </c>
      <c r="DW109" s="888"/>
      <c r="DX109" s="888"/>
      <c r="DY109" s="888"/>
      <c r="DZ109" s="919"/>
    </row>
    <row r="110" spans="1:131" s="197" customFormat="1" ht="26.25" customHeight="1">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539400</v>
      </c>
      <c r="AB110" s="873"/>
      <c r="AC110" s="873"/>
      <c r="AD110" s="873"/>
      <c r="AE110" s="874"/>
      <c r="AF110" s="875">
        <v>507458</v>
      </c>
      <c r="AG110" s="873"/>
      <c r="AH110" s="873"/>
      <c r="AI110" s="873"/>
      <c r="AJ110" s="874"/>
      <c r="AK110" s="875">
        <v>554073</v>
      </c>
      <c r="AL110" s="873"/>
      <c r="AM110" s="873"/>
      <c r="AN110" s="873"/>
      <c r="AO110" s="874"/>
      <c r="AP110" s="876">
        <v>32.700000000000003</v>
      </c>
      <c r="AQ110" s="877"/>
      <c r="AR110" s="877"/>
      <c r="AS110" s="877"/>
      <c r="AT110" s="878"/>
      <c r="AU110" s="920" t="s">
        <v>60</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5083547</v>
      </c>
      <c r="BR110" s="800"/>
      <c r="BS110" s="800"/>
      <c r="BT110" s="800"/>
      <c r="BU110" s="800"/>
      <c r="BV110" s="800">
        <v>5380909</v>
      </c>
      <c r="BW110" s="800"/>
      <c r="BX110" s="800"/>
      <c r="BY110" s="800"/>
      <c r="BZ110" s="800"/>
      <c r="CA110" s="800">
        <v>5225189</v>
      </c>
      <c r="CB110" s="800"/>
      <c r="CC110" s="800"/>
      <c r="CD110" s="800"/>
      <c r="CE110" s="800"/>
      <c r="CF110" s="861">
        <v>308</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v>5040</v>
      </c>
      <c r="BR111" s="771"/>
      <c r="BS111" s="771"/>
      <c r="BT111" s="771"/>
      <c r="BU111" s="771"/>
      <c r="BV111" s="771">
        <v>3780</v>
      </c>
      <c r="BW111" s="771"/>
      <c r="BX111" s="771"/>
      <c r="BY111" s="771"/>
      <c r="BZ111" s="771"/>
      <c r="CA111" s="771">
        <v>2520</v>
      </c>
      <c r="CB111" s="771"/>
      <c r="CC111" s="771"/>
      <c r="CD111" s="771"/>
      <c r="CE111" s="771"/>
      <c r="CF111" s="848">
        <v>0.1</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171497</v>
      </c>
      <c r="BR112" s="771"/>
      <c r="BS112" s="771"/>
      <c r="BT112" s="771"/>
      <c r="BU112" s="771"/>
      <c r="BV112" s="771">
        <v>155835</v>
      </c>
      <c r="BW112" s="771"/>
      <c r="BX112" s="771"/>
      <c r="BY112" s="771"/>
      <c r="BZ112" s="771"/>
      <c r="CA112" s="771">
        <v>139522</v>
      </c>
      <c r="CB112" s="771"/>
      <c r="CC112" s="771"/>
      <c r="CD112" s="771"/>
      <c r="CE112" s="771"/>
      <c r="CF112" s="848">
        <v>8.1999999999999993</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22247</v>
      </c>
      <c r="AB113" s="909"/>
      <c r="AC113" s="909"/>
      <c r="AD113" s="909"/>
      <c r="AE113" s="910"/>
      <c r="AF113" s="911">
        <v>22278</v>
      </c>
      <c r="AG113" s="909"/>
      <c r="AH113" s="909"/>
      <c r="AI113" s="909"/>
      <c r="AJ113" s="910"/>
      <c r="AK113" s="911">
        <v>22483</v>
      </c>
      <c r="AL113" s="909"/>
      <c r="AM113" s="909"/>
      <c r="AN113" s="909"/>
      <c r="AO113" s="910"/>
      <c r="AP113" s="912">
        <v>1.3</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v>192452</v>
      </c>
      <c r="BR113" s="771"/>
      <c r="BS113" s="771"/>
      <c r="BT113" s="771"/>
      <c r="BU113" s="771"/>
      <c r="BV113" s="771">
        <v>170153</v>
      </c>
      <c r="BW113" s="771"/>
      <c r="BX113" s="771"/>
      <c r="BY113" s="771"/>
      <c r="BZ113" s="771"/>
      <c r="CA113" s="771">
        <v>152060</v>
      </c>
      <c r="CB113" s="771"/>
      <c r="CC113" s="771"/>
      <c r="CD113" s="771"/>
      <c r="CE113" s="771"/>
      <c r="CF113" s="848">
        <v>9</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29206</v>
      </c>
      <c r="AB114" s="784"/>
      <c r="AC114" s="784"/>
      <c r="AD114" s="784"/>
      <c r="AE114" s="785"/>
      <c r="AF114" s="786">
        <v>29822</v>
      </c>
      <c r="AG114" s="784"/>
      <c r="AH114" s="784"/>
      <c r="AI114" s="784"/>
      <c r="AJ114" s="785"/>
      <c r="AK114" s="786">
        <v>24839</v>
      </c>
      <c r="AL114" s="784"/>
      <c r="AM114" s="784"/>
      <c r="AN114" s="784"/>
      <c r="AO114" s="785"/>
      <c r="AP114" s="754">
        <v>1.5</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814067</v>
      </c>
      <c r="BR114" s="771"/>
      <c r="BS114" s="771"/>
      <c r="BT114" s="771"/>
      <c r="BU114" s="771"/>
      <c r="BV114" s="771">
        <v>783823</v>
      </c>
      <c r="BW114" s="771"/>
      <c r="BX114" s="771"/>
      <c r="BY114" s="771"/>
      <c r="BZ114" s="771"/>
      <c r="CA114" s="771">
        <v>751348</v>
      </c>
      <c r="CB114" s="771"/>
      <c r="CC114" s="771"/>
      <c r="CD114" s="771"/>
      <c r="CE114" s="771"/>
      <c r="CF114" s="848">
        <v>44.3</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3537</v>
      </c>
      <c r="AB115" s="909"/>
      <c r="AC115" s="909"/>
      <c r="AD115" s="909"/>
      <c r="AE115" s="910"/>
      <c r="AF115" s="911">
        <v>4080</v>
      </c>
      <c r="AG115" s="909"/>
      <c r="AH115" s="909"/>
      <c r="AI115" s="909"/>
      <c r="AJ115" s="910"/>
      <c r="AK115" s="911">
        <v>4038</v>
      </c>
      <c r="AL115" s="909"/>
      <c r="AM115" s="909"/>
      <c r="AN115" s="909"/>
      <c r="AO115" s="910"/>
      <c r="AP115" s="912">
        <v>0.2</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v>
      </c>
      <c r="AB116" s="784"/>
      <c r="AC116" s="784"/>
      <c r="AD116" s="784"/>
      <c r="AE116" s="785"/>
      <c r="AF116" s="786">
        <v>7</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5040</v>
      </c>
      <c r="DH116" s="784"/>
      <c r="DI116" s="784"/>
      <c r="DJ116" s="784"/>
      <c r="DK116" s="785"/>
      <c r="DL116" s="786">
        <v>3780</v>
      </c>
      <c r="DM116" s="784"/>
      <c r="DN116" s="784"/>
      <c r="DO116" s="784"/>
      <c r="DP116" s="785"/>
      <c r="DQ116" s="786">
        <v>2520</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594404</v>
      </c>
      <c r="AB117" s="895"/>
      <c r="AC117" s="895"/>
      <c r="AD117" s="895"/>
      <c r="AE117" s="896"/>
      <c r="AF117" s="898">
        <v>563645</v>
      </c>
      <c r="AG117" s="895"/>
      <c r="AH117" s="895"/>
      <c r="AI117" s="895"/>
      <c r="AJ117" s="896"/>
      <c r="AK117" s="898">
        <v>605433</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285</v>
      </c>
      <c r="AG118" s="888"/>
      <c r="AH118" s="888"/>
      <c r="AI118" s="888"/>
      <c r="AJ118" s="889"/>
      <c r="AK118" s="890" t="s">
        <v>284</v>
      </c>
      <c r="AL118" s="888"/>
      <c r="AM118" s="888"/>
      <c r="AN118" s="888"/>
      <c r="AO118" s="889"/>
      <c r="AP118" s="891" t="s">
        <v>396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424</v>
      </c>
      <c r="BP118" s="838"/>
      <c r="BQ118" s="857">
        <v>6266603</v>
      </c>
      <c r="BR118" s="858"/>
      <c r="BS118" s="858"/>
      <c r="BT118" s="858"/>
      <c r="BU118" s="858"/>
      <c r="BV118" s="858">
        <v>6494500</v>
      </c>
      <c r="BW118" s="858"/>
      <c r="BX118" s="858"/>
      <c r="BY118" s="858"/>
      <c r="BZ118" s="858"/>
      <c r="CA118" s="858">
        <v>6270639</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3299041</v>
      </c>
      <c r="BR119" s="800"/>
      <c r="BS119" s="800"/>
      <c r="BT119" s="800"/>
      <c r="BU119" s="800"/>
      <c r="BV119" s="800">
        <v>3607310</v>
      </c>
      <c r="BW119" s="800"/>
      <c r="BX119" s="800"/>
      <c r="BY119" s="800"/>
      <c r="BZ119" s="800"/>
      <c r="CA119" s="800">
        <v>3954911</v>
      </c>
      <c r="CB119" s="800"/>
      <c r="CC119" s="800"/>
      <c r="CD119" s="800"/>
      <c r="CE119" s="800"/>
      <c r="CF119" s="861">
        <v>233.2</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688833</v>
      </c>
      <c r="BR120" s="771"/>
      <c r="BS120" s="771"/>
      <c r="BT120" s="771"/>
      <c r="BU120" s="771"/>
      <c r="BV120" s="771">
        <v>670983</v>
      </c>
      <c r="BW120" s="771"/>
      <c r="BX120" s="771"/>
      <c r="BY120" s="771"/>
      <c r="BZ120" s="771"/>
      <c r="CA120" s="771">
        <v>600159</v>
      </c>
      <c r="CB120" s="771"/>
      <c r="CC120" s="771"/>
      <c r="CD120" s="771"/>
      <c r="CE120" s="771"/>
      <c r="CF120" s="848">
        <v>35.4</v>
      </c>
      <c r="CG120" s="849"/>
      <c r="CH120" s="849"/>
      <c r="CI120" s="849"/>
      <c r="CJ120" s="849"/>
      <c r="CK120" s="850" t="s">
        <v>430</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171497</v>
      </c>
      <c r="DH120" s="800"/>
      <c r="DI120" s="800"/>
      <c r="DJ120" s="800"/>
      <c r="DK120" s="800"/>
      <c r="DL120" s="800">
        <v>155835</v>
      </c>
      <c r="DM120" s="800"/>
      <c r="DN120" s="800"/>
      <c r="DO120" s="800"/>
      <c r="DP120" s="800"/>
      <c r="DQ120" s="800">
        <v>139522</v>
      </c>
      <c r="DR120" s="800"/>
      <c r="DS120" s="800"/>
      <c r="DT120" s="800"/>
      <c r="DU120" s="800"/>
      <c r="DV120" s="801">
        <v>8.1999999999999993</v>
      </c>
      <c r="DW120" s="801"/>
      <c r="DX120" s="801"/>
      <c r="DY120" s="801"/>
      <c r="DZ120" s="802"/>
    </row>
    <row r="121" spans="1:130" s="197" customFormat="1" ht="26.25" customHeight="1">
      <c r="A121" s="865"/>
      <c r="B121" s="866"/>
      <c r="C121" s="842" t="s">
        <v>431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432</v>
      </c>
      <c r="BA121" s="846"/>
      <c r="BB121" s="846"/>
      <c r="BC121" s="846"/>
      <c r="BD121" s="846"/>
      <c r="BE121" s="846"/>
      <c r="BF121" s="846"/>
      <c r="BG121" s="846"/>
      <c r="BH121" s="846"/>
      <c r="BI121" s="846"/>
      <c r="BJ121" s="846"/>
      <c r="BK121" s="846"/>
      <c r="BL121" s="846"/>
      <c r="BM121" s="846"/>
      <c r="BN121" s="846"/>
      <c r="BO121" s="846"/>
      <c r="BP121" s="847"/>
      <c r="BQ121" s="857">
        <v>3904808</v>
      </c>
      <c r="BR121" s="858"/>
      <c r="BS121" s="858"/>
      <c r="BT121" s="858"/>
      <c r="BU121" s="858"/>
      <c r="BV121" s="858">
        <v>4096355</v>
      </c>
      <c r="BW121" s="858"/>
      <c r="BX121" s="858"/>
      <c r="BY121" s="858"/>
      <c r="BZ121" s="858"/>
      <c r="CA121" s="858">
        <v>4013050</v>
      </c>
      <c r="CB121" s="858"/>
      <c r="CC121" s="858"/>
      <c r="CD121" s="858"/>
      <c r="CE121" s="858"/>
      <c r="CF121" s="859">
        <v>236.6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433</v>
      </c>
      <c r="BP122" s="838"/>
      <c r="BQ122" s="839">
        <v>7892682</v>
      </c>
      <c r="BR122" s="840"/>
      <c r="BS122" s="840"/>
      <c r="BT122" s="840"/>
      <c r="BU122" s="840"/>
      <c r="BV122" s="840">
        <v>8374648</v>
      </c>
      <c r="BW122" s="840"/>
      <c r="BX122" s="840"/>
      <c r="BY122" s="840"/>
      <c r="BZ122" s="840"/>
      <c r="CA122" s="840">
        <v>8568120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3537</v>
      </c>
      <c r="AB127" s="784"/>
      <c r="AC127" s="784"/>
      <c r="AD127" s="784"/>
      <c r="AE127" s="785"/>
      <c r="AF127" s="786">
        <v>4080</v>
      </c>
      <c r="AG127" s="784"/>
      <c r="AH127" s="784"/>
      <c r="AI127" s="784"/>
      <c r="AJ127" s="785"/>
      <c r="AK127" s="786">
        <v>4038</v>
      </c>
      <c r="AL127" s="784"/>
      <c r="AM127" s="784"/>
      <c r="AN127" s="784"/>
      <c r="AO127" s="785"/>
      <c r="AP127" s="754">
        <v>0.2</v>
      </c>
      <c r="AQ127" s="755"/>
      <c r="AR127" s="755"/>
      <c r="AS127" s="755"/>
      <c r="AT127" s="756"/>
      <c r="AU127" s="233"/>
      <c r="AV127" s="233"/>
      <c r="AW127" s="233"/>
      <c r="AX127" s="757" t="s">
        <v>444</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447</v>
      </c>
      <c r="X128" s="797"/>
      <c r="Y128" s="797"/>
      <c r="Z128" s="798"/>
      <c r="AA128" s="723">
        <v>76489</v>
      </c>
      <c r="AB128" s="724"/>
      <c r="AC128" s="724"/>
      <c r="AD128" s="724"/>
      <c r="AE128" s="725"/>
      <c r="AF128" s="726">
        <v>82578</v>
      </c>
      <c r="AG128" s="724"/>
      <c r="AH128" s="724"/>
      <c r="AI128" s="724"/>
      <c r="AJ128" s="725"/>
      <c r="AK128" s="726">
        <v>85421</v>
      </c>
      <c r="AL128" s="724"/>
      <c r="AM128" s="724"/>
      <c r="AN128" s="724"/>
      <c r="AO128" s="725"/>
      <c r="AP128" s="727"/>
      <c r="AQ128" s="728"/>
      <c r="AR128" s="728"/>
      <c r="AS128" s="728"/>
      <c r="AT128" s="729"/>
      <c r="AU128" s="235"/>
      <c r="AV128" s="235"/>
      <c r="AW128" s="235"/>
      <c r="AX128" s="772" t="s">
        <v>448</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449</v>
      </c>
      <c r="X129" s="781"/>
      <c r="Y129" s="781"/>
      <c r="Z129" s="782"/>
      <c r="AA129" s="783">
        <v>2135439</v>
      </c>
      <c r="AB129" s="784"/>
      <c r="AC129" s="784"/>
      <c r="AD129" s="784"/>
      <c r="AE129" s="785"/>
      <c r="AF129" s="786">
        <v>2137963</v>
      </c>
      <c r="AG129" s="784"/>
      <c r="AH129" s="784"/>
      <c r="AI129" s="784"/>
      <c r="AJ129" s="785"/>
      <c r="AK129" s="786">
        <v>2162796</v>
      </c>
      <c r="AL129" s="784"/>
      <c r="AM129" s="784"/>
      <c r="AN129" s="784"/>
      <c r="AO129" s="785"/>
      <c r="AP129" s="787"/>
      <c r="AQ129" s="788"/>
      <c r="AR129" s="788"/>
      <c r="AS129" s="788"/>
      <c r="AT129" s="789"/>
      <c r="AU129" s="235"/>
      <c r="AV129" s="235"/>
      <c r="AW129" s="235"/>
      <c r="AX129" s="772" t="s">
        <v>450</v>
      </c>
      <c r="AY129" s="768"/>
      <c r="AZ129" s="768"/>
      <c r="BA129" s="768"/>
      <c r="BB129" s="768"/>
      <c r="BC129" s="768"/>
      <c r="BD129" s="768"/>
      <c r="BE129" s="769"/>
      <c r="BF129" s="773">
        <v>5.2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452</v>
      </c>
      <c r="X130" s="781"/>
      <c r="Y130" s="781"/>
      <c r="Z130" s="782"/>
      <c r="AA130" s="783">
        <v>385869</v>
      </c>
      <c r="AB130" s="784"/>
      <c r="AC130" s="784"/>
      <c r="AD130" s="784"/>
      <c r="AE130" s="785"/>
      <c r="AF130" s="786">
        <v>390858</v>
      </c>
      <c r="AG130" s="784"/>
      <c r="AH130" s="784"/>
      <c r="AI130" s="784"/>
      <c r="AJ130" s="785"/>
      <c r="AK130" s="786">
        <v>466539</v>
      </c>
      <c r="AL130" s="784"/>
      <c r="AM130" s="784"/>
      <c r="AN130" s="784"/>
      <c r="AO130" s="785"/>
      <c r="AP130" s="787"/>
      <c r="AQ130" s="788"/>
      <c r="AR130" s="788"/>
      <c r="AS130" s="788"/>
      <c r="AT130" s="789"/>
      <c r="AU130" s="235"/>
      <c r="AV130" s="235"/>
      <c r="AW130" s="235"/>
      <c r="AX130" s="751" t="s">
        <v>453</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454</v>
      </c>
      <c r="X131" s="714"/>
      <c r="Y131" s="714"/>
      <c r="Z131" s="715"/>
      <c r="AA131" s="716">
        <v>1749570</v>
      </c>
      <c r="AB131" s="717"/>
      <c r="AC131" s="717"/>
      <c r="AD131" s="717"/>
      <c r="AE131" s="718"/>
      <c r="AF131" s="719">
        <v>1747105</v>
      </c>
      <c r="AG131" s="717"/>
      <c r="AH131" s="717"/>
      <c r="AI131" s="717"/>
      <c r="AJ131" s="718"/>
      <c r="AK131" s="719">
        <v>1696257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456</v>
      </c>
      <c r="W132" s="737"/>
      <c r="X132" s="737"/>
      <c r="Y132" s="737"/>
      <c r="Z132" s="738"/>
      <c r="AA132" s="739">
        <v>7.5473402040000002</v>
      </c>
      <c r="AB132" s="740"/>
      <c r="AC132" s="740"/>
      <c r="AD132" s="740"/>
      <c r="AE132" s="741"/>
      <c r="AF132" s="742">
        <v>5.1633416419999998</v>
      </c>
      <c r="AG132" s="740"/>
      <c r="AH132" s="740"/>
      <c r="AI132" s="740"/>
      <c r="AJ132" s="741"/>
      <c r="AK132" s="742">
        <v>3.1524114569999999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457</v>
      </c>
      <c r="W133" s="746"/>
      <c r="X133" s="746"/>
      <c r="Y133" s="746"/>
      <c r="Z133" s="747"/>
      <c r="AA133" s="748">
        <v>7.8</v>
      </c>
      <c r="AB133" s="749"/>
      <c r="AC133" s="749"/>
      <c r="AD133" s="749"/>
      <c r="AE133" s="750"/>
      <c r="AF133" s="748">
        <v>6.9</v>
      </c>
      <c r="AG133" s="749"/>
      <c r="AH133" s="749"/>
      <c r="AI133" s="749"/>
      <c r="AJ133" s="750"/>
      <c r="AK133" s="748">
        <v>5.2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B7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W8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9" t="s">
        <v>460</v>
      </c>
      <c r="L7" s="254"/>
      <c r="M7" s="255" t="s">
        <v>461</v>
      </c>
      <c r="N7" s="256"/>
    </row>
    <row r="8" spans="1:16">
      <c r="A8" s="248"/>
      <c r="B8" s="244"/>
      <c r="C8" s="244"/>
      <c r="D8" s="244"/>
      <c r="E8" s="244"/>
      <c r="F8" s="244"/>
      <c r="G8" s="257"/>
      <c r="H8" s="258"/>
      <c r="I8" s="258"/>
      <c r="J8" s="259"/>
      <c r="K8" s="1120"/>
      <c r="L8" s="260" t="s">
        <v>462</v>
      </c>
      <c r="M8" s="261" t="s">
        <v>463</v>
      </c>
      <c r="N8" s="262" t="s">
        <v>464</v>
      </c>
    </row>
    <row r="9" spans="1:16">
      <c r="A9" s="248"/>
      <c r="B9" s="244"/>
      <c r="C9" s="244"/>
      <c r="D9" s="244"/>
      <c r="E9" s="244"/>
      <c r="F9" s="244"/>
      <c r="G9" s="1133" t="s">
        <v>465</v>
      </c>
      <c r="H9" s="1134"/>
      <c r="I9" s="1134"/>
      <c r="J9" s="1135"/>
      <c r="K9" s="263">
        <v>452646</v>
      </c>
      <c r="L9" s="264">
        <v>168772</v>
      </c>
      <c r="M9" s="265">
        <v>189429</v>
      </c>
      <c r="N9" s="266">
        <v>-10.9</v>
      </c>
    </row>
    <row r="10" spans="1:16">
      <c r="A10" s="248"/>
      <c r="B10" s="244"/>
      <c r="C10" s="244"/>
      <c r="D10" s="244"/>
      <c r="E10" s="244"/>
      <c r="F10" s="244"/>
      <c r="G10" s="1133" t="s">
        <v>466</v>
      </c>
      <c r="H10" s="1134"/>
      <c r="I10" s="1134"/>
      <c r="J10" s="1135"/>
      <c r="K10" s="267">
        <v>37835</v>
      </c>
      <c r="L10" s="268">
        <v>14107</v>
      </c>
      <c r="M10" s="269">
        <v>18027</v>
      </c>
      <c r="N10" s="270">
        <v>-21.7</v>
      </c>
    </row>
    <row r="11" spans="1:16" ht="13.5" customHeight="1">
      <c r="A11" s="248"/>
      <c r="B11" s="244"/>
      <c r="C11" s="244"/>
      <c r="D11" s="244"/>
      <c r="E11" s="244"/>
      <c r="F11" s="244"/>
      <c r="G11" s="1133" t="s">
        <v>467</v>
      </c>
      <c r="H11" s="1134"/>
      <c r="I11" s="1134"/>
      <c r="J11" s="1135"/>
      <c r="K11" s="267">
        <v>94737</v>
      </c>
      <c r="L11" s="268">
        <v>35323</v>
      </c>
      <c r="M11" s="269">
        <v>27251</v>
      </c>
      <c r="N11" s="270">
        <v>29.6</v>
      </c>
    </row>
    <row r="12" spans="1:16" ht="13.5" customHeight="1">
      <c r="A12" s="248"/>
      <c r="B12" s="244"/>
      <c r="C12" s="244"/>
      <c r="D12" s="244"/>
      <c r="E12" s="244"/>
      <c r="F12" s="244"/>
      <c r="G12" s="1133" t="s">
        <v>468</v>
      </c>
      <c r="H12" s="1134"/>
      <c r="I12" s="1134"/>
      <c r="J12" s="1135"/>
      <c r="K12" s="267" t="s">
        <v>469</v>
      </c>
      <c r="L12" s="268" t="s">
        <v>469</v>
      </c>
      <c r="M12" s="269">
        <v>4133</v>
      </c>
      <c r="N12" s="270" t="s">
        <v>469</v>
      </c>
    </row>
    <row r="13" spans="1:16" ht="13.5" customHeight="1">
      <c r="A13" s="248"/>
      <c r="B13" s="244"/>
      <c r="C13" s="244"/>
      <c r="D13" s="244"/>
      <c r="E13" s="244"/>
      <c r="F13" s="244"/>
      <c r="G13" s="1133" t="s">
        <v>470</v>
      </c>
      <c r="H13" s="1134"/>
      <c r="I13" s="1134"/>
      <c r="J13" s="1135"/>
      <c r="K13" s="267" t="s">
        <v>469</v>
      </c>
      <c r="L13" s="268" t="s">
        <v>469</v>
      </c>
      <c r="M13" s="269" t="s">
        <v>469</v>
      </c>
      <c r="N13" s="270" t="s">
        <v>469</v>
      </c>
    </row>
    <row r="14" spans="1:16" ht="13.5" customHeight="1">
      <c r="A14" s="248"/>
      <c r="B14" s="244"/>
      <c r="C14" s="244"/>
      <c r="D14" s="244"/>
      <c r="E14" s="244"/>
      <c r="F14" s="244"/>
      <c r="G14" s="1133" t="s">
        <v>471</v>
      </c>
      <c r="H14" s="1134"/>
      <c r="I14" s="1134"/>
      <c r="J14" s="1135"/>
      <c r="K14" s="267">
        <v>37782</v>
      </c>
      <c r="L14" s="268">
        <v>14087</v>
      </c>
      <c r="M14" s="269">
        <v>9019</v>
      </c>
      <c r="N14" s="270">
        <v>56.2</v>
      </c>
    </row>
    <row r="15" spans="1:16" ht="13.5" customHeight="1">
      <c r="A15" s="248"/>
      <c r="B15" s="244"/>
      <c r="C15" s="244"/>
      <c r="D15" s="244"/>
      <c r="E15" s="244"/>
      <c r="F15" s="244"/>
      <c r="G15" s="1133" t="s">
        <v>472</v>
      </c>
      <c r="H15" s="1134"/>
      <c r="I15" s="1134"/>
      <c r="J15" s="1135"/>
      <c r="K15" s="267">
        <v>18000</v>
      </c>
      <c r="L15" s="268">
        <v>6711</v>
      </c>
      <c r="M15" s="269">
        <v>5105</v>
      </c>
      <c r="N15" s="270">
        <v>31.5</v>
      </c>
    </row>
    <row r="16" spans="1:16">
      <c r="A16" s="248"/>
      <c r="B16" s="244"/>
      <c r="C16" s="244"/>
      <c r="D16" s="244"/>
      <c r="E16" s="244"/>
      <c r="F16" s="244"/>
      <c r="G16" s="1136" t="s">
        <v>473</v>
      </c>
      <c r="H16" s="1137"/>
      <c r="I16" s="1137"/>
      <c r="J16" s="1138"/>
      <c r="K16" s="268">
        <v>-46903</v>
      </c>
      <c r="L16" s="268">
        <v>-17488</v>
      </c>
      <c r="M16" s="269">
        <v>-20971</v>
      </c>
      <c r="N16" s="270">
        <v>-16.600000000000001</v>
      </c>
    </row>
    <row r="17" spans="1:16">
      <c r="A17" s="248"/>
      <c r="B17" s="244"/>
      <c r="C17" s="244"/>
      <c r="D17" s="244"/>
      <c r="E17" s="244"/>
      <c r="F17" s="244"/>
      <c r="G17" s="1136" t="s">
        <v>169</v>
      </c>
      <c r="H17" s="1137"/>
      <c r="I17" s="1137"/>
      <c r="J17" s="1138"/>
      <c r="K17" s="268">
        <v>594097</v>
      </c>
      <c r="L17" s="268">
        <v>221513</v>
      </c>
      <c r="M17" s="269">
        <v>231994</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30" t="s">
        <v>478</v>
      </c>
      <c r="H21" s="1131"/>
      <c r="I21" s="1131"/>
      <c r="J21" s="1132"/>
      <c r="K21" s="280">
        <v>18.64</v>
      </c>
      <c r="L21" s="281">
        <v>21.1</v>
      </c>
      <c r="M21" s="282">
        <v>-2.46</v>
      </c>
      <c r="N21" s="249"/>
      <c r="O21" s="283"/>
      <c r="P21" s="279"/>
    </row>
    <row r="22" spans="1:16" s="284" customFormat="1">
      <c r="A22" s="279"/>
      <c r="B22" s="249"/>
      <c r="C22" s="249"/>
      <c r="D22" s="249"/>
      <c r="E22" s="249"/>
      <c r="F22" s="249"/>
      <c r="G22" s="1130" t="s">
        <v>479</v>
      </c>
      <c r="H22" s="1131"/>
      <c r="I22" s="1131"/>
      <c r="J22" s="1132"/>
      <c r="K22" s="285">
        <v>98.8</v>
      </c>
      <c r="L22" s="286">
        <v>95</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9" t="s">
        <v>460</v>
      </c>
      <c r="L30" s="254"/>
      <c r="M30" s="255" t="s">
        <v>461</v>
      </c>
      <c r="N30" s="256"/>
    </row>
    <row r="31" spans="1:16">
      <c r="A31" s="248"/>
      <c r="B31" s="244"/>
      <c r="C31" s="244"/>
      <c r="D31" s="244"/>
      <c r="E31" s="244"/>
      <c r="F31" s="244"/>
      <c r="G31" s="257"/>
      <c r="H31" s="258"/>
      <c r="I31" s="258"/>
      <c r="J31" s="259"/>
      <c r="K31" s="1120"/>
      <c r="L31" s="260" t="s">
        <v>462</v>
      </c>
      <c r="M31" s="261" t="s">
        <v>463</v>
      </c>
      <c r="N31" s="262" t="s">
        <v>464</v>
      </c>
    </row>
    <row r="32" spans="1:16" ht="27" customHeight="1">
      <c r="A32" s="248"/>
      <c r="B32" s="244"/>
      <c r="C32" s="244"/>
      <c r="D32" s="244"/>
      <c r="E32" s="244"/>
      <c r="F32" s="244"/>
      <c r="G32" s="1121" t="s">
        <v>482</v>
      </c>
      <c r="H32" s="1122"/>
      <c r="I32" s="1122"/>
      <c r="J32" s="1123"/>
      <c r="K32" s="294">
        <v>554073</v>
      </c>
      <c r="L32" s="294">
        <v>206589</v>
      </c>
      <c r="M32" s="295">
        <v>144190</v>
      </c>
      <c r="N32" s="296">
        <v>43.3</v>
      </c>
    </row>
    <row r="33" spans="1:16" ht="13.5" customHeight="1">
      <c r="A33" s="248"/>
      <c r="B33" s="244"/>
      <c r="C33" s="244"/>
      <c r="D33" s="244"/>
      <c r="E33" s="244"/>
      <c r="F33" s="244"/>
      <c r="G33" s="1121" t="s">
        <v>483</v>
      </c>
      <c r="H33" s="1122"/>
      <c r="I33" s="1122"/>
      <c r="J33" s="1123"/>
      <c r="K33" s="294" t="s">
        <v>469</v>
      </c>
      <c r="L33" s="294" t="s">
        <v>469</v>
      </c>
      <c r="M33" s="295" t="s">
        <v>469</v>
      </c>
      <c r="N33" s="296" t="s">
        <v>469</v>
      </c>
    </row>
    <row r="34" spans="1:16" ht="27" customHeight="1">
      <c r="A34" s="248"/>
      <c r="B34" s="244"/>
      <c r="C34" s="244"/>
      <c r="D34" s="244"/>
      <c r="E34" s="244"/>
      <c r="F34" s="244"/>
      <c r="G34" s="1121" t="s">
        <v>484</v>
      </c>
      <c r="H34" s="1122"/>
      <c r="I34" s="1122"/>
      <c r="J34" s="1123"/>
      <c r="K34" s="294" t="s">
        <v>469</v>
      </c>
      <c r="L34" s="294" t="s">
        <v>469</v>
      </c>
      <c r="M34" s="295" t="s">
        <v>469</v>
      </c>
      <c r="N34" s="296" t="s">
        <v>469</v>
      </c>
    </row>
    <row r="35" spans="1:16" ht="27" customHeight="1">
      <c r="A35" s="248"/>
      <c r="B35" s="244"/>
      <c r="C35" s="244"/>
      <c r="D35" s="244"/>
      <c r="E35" s="244"/>
      <c r="F35" s="244"/>
      <c r="G35" s="1121" t="s">
        <v>485</v>
      </c>
      <c r="H35" s="1122"/>
      <c r="I35" s="1122"/>
      <c r="J35" s="1123"/>
      <c r="K35" s="294">
        <v>22483</v>
      </c>
      <c r="L35" s="294">
        <v>8383</v>
      </c>
      <c r="M35" s="295">
        <v>29858</v>
      </c>
      <c r="N35" s="296">
        <v>-71.900000000000006</v>
      </c>
    </row>
    <row r="36" spans="1:16" ht="27" customHeight="1">
      <c r="A36" s="248"/>
      <c r="B36" s="244"/>
      <c r="C36" s="244"/>
      <c r="D36" s="244"/>
      <c r="E36" s="244"/>
      <c r="F36" s="244"/>
      <c r="G36" s="1121" t="s">
        <v>486</v>
      </c>
      <c r="H36" s="1122"/>
      <c r="I36" s="1122"/>
      <c r="J36" s="1123"/>
      <c r="K36" s="294">
        <v>24839</v>
      </c>
      <c r="L36" s="294">
        <v>9261</v>
      </c>
      <c r="M36" s="295">
        <v>6079</v>
      </c>
      <c r="N36" s="296">
        <v>52.3</v>
      </c>
    </row>
    <row r="37" spans="1:16" ht="13.5" customHeight="1">
      <c r="A37" s="248"/>
      <c r="B37" s="244"/>
      <c r="C37" s="244"/>
      <c r="D37" s="244"/>
      <c r="E37" s="244"/>
      <c r="F37" s="244"/>
      <c r="G37" s="1121" t="s">
        <v>487</v>
      </c>
      <c r="H37" s="1122"/>
      <c r="I37" s="1122"/>
      <c r="J37" s="1123"/>
      <c r="K37" s="294">
        <v>4038</v>
      </c>
      <c r="L37" s="294">
        <v>1506</v>
      </c>
      <c r="M37" s="295">
        <v>2554</v>
      </c>
      <c r="N37" s="296">
        <v>-41</v>
      </c>
    </row>
    <row r="38" spans="1:16" ht="27" customHeight="1">
      <c r="A38" s="248"/>
      <c r="B38" s="244"/>
      <c r="C38" s="244"/>
      <c r="D38" s="244"/>
      <c r="E38" s="244"/>
      <c r="F38" s="244"/>
      <c r="G38" s="1124" t="s">
        <v>488</v>
      </c>
      <c r="H38" s="1125"/>
      <c r="I38" s="1125"/>
      <c r="J38" s="1126"/>
      <c r="K38" s="297" t="s">
        <v>469</v>
      </c>
      <c r="L38" s="297" t="s">
        <v>469</v>
      </c>
      <c r="M38" s="298">
        <v>44</v>
      </c>
      <c r="N38" s="299" t="s">
        <v>469</v>
      </c>
      <c r="O38" s="293"/>
    </row>
    <row r="39" spans="1:16">
      <c r="A39" s="248"/>
      <c r="B39" s="244"/>
      <c r="C39" s="244"/>
      <c r="D39" s="244"/>
      <c r="E39" s="244"/>
      <c r="F39" s="244"/>
      <c r="G39" s="1124" t="s">
        <v>489</v>
      </c>
      <c r="H39" s="1125"/>
      <c r="I39" s="1125"/>
      <c r="J39" s="1126"/>
      <c r="K39" s="300">
        <v>-85421</v>
      </c>
      <c r="L39" s="300">
        <v>-31850</v>
      </c>
      <c r="M39" s="301">
        <v>-7957</v>
      </c>
      <c r="N39" s="302">
        <v>300.3</v>
      </c>
      <c r="O39" s="293"/>
    </row>
    <row r="40" spans="1:16" ht="27" customHeight="1">
      <c r="A40" s="248"/>
      <c r="B40" s="244"/>
      <c r="C40" s="244"/>
      <c r="D40" s="244"/>
      <c r="E40" s="244"/>
      <c r="F40" s="244"/>
      <c r="G40" s="1121" t="s">
        <v>490</v>
      </c>
      <c r="H40" s="1122"/>
      <c r="I40" s="1122"/>
      <c r="J40" s="1123"/>
      <c r="K40" s="300">
        <v>-466539</v>
      </c>
      <c r="L40" s="300">
        <v>-173952</v>
      </c>
      <c r="M40" s="301">
        <v>-129245</v>
      </c>
      <c r="N40" s="302">
        <v>34.6</v>
      </c>
      <c r="O40" s="293"/>
    </row>
    <row r="41" spans="1:16">
      <c r="A41" s="248"/>
      <c r="B41" s="244"/>
      <c r="C41" s="244"/>
      <c r="D41" s="244"/>
      <c r="E41" s="244"/>
      <c r="F41" s="244"/>
      <c r="G41" s="1127" t="s">
        <v>279</v>
      </c>
      <c r="H41" s="1128"/>
      <c r="I41" s="1128"/>
      <c r="J41" s="1129"/>
      <c r="K41" s="294">
        <v>53473</v>
      </c>
      <c r="L41" s="300">
        <v>19938</v>
      </c>
      <c r="M41" s="301">
        <v>45523</v>
      </c>
      <c r="N41" s="302">
        <v>-56.2</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14" t="s">
        <v>460</v>
      </c>
      <c r="J49" s="1116" t="s">
        <v>494</v>
      </c>
      <c r="K49" s="1117"/>
      <c r="L49" s="1117"/>
      <c r="M49" s="1117"/>
      <c r="N49" s="1118"/>
    </row>
    <row r="50" spans="1:14">
      <c r="A50" s="248"/>
      <c r="B50" s="244"/>
      <c r="C50" s="244"/>
      <c r="D50" s="244"/>
      <c r="E50" s="244"/>
      <c r="F50" s="244"/>
      <c r="G50" s="312"/>
      <c r="H50" s="313"/>
      <c r="I50" s="1115"/>
      <c r="J50" s="314" t="s">
        <v>495</v>
      </c>
      <c r="K50" s="315" t="s">
        <v>496</v>
      </c>
      <c r="L50" s="316" t="s">
        <v>497</v>
      </c>
      <c r="M50" s="317" t="s">
        <v>498</v>
      </c>
      <c r="N50" s="318" t="s">
        <v>499</v>
      </c>
    </row>
    <row r="51" spans="1:14">
      <c r="A51" s="248"/>
      <c r="B51" s="244"/>
      <c r="C51" s="244"/>
      <c r="D51" s="244"/>
      <c r="E51" s="244"/>
      <c r="F51" s="244"/>
      <c r="G51" s="310" t="s">
        <v>500</v>
      </c>
      <c r="H51" s="311"/>
      <c r="I51" s="319">
        <v>485036</v>
      </c>
      <c r="J51" s="320">
        <v>168767</v>
      </c>
      <c r="K51" s="321">
        <v>26.1</v>
      </c>
      <c r="L51" s="322">
        <v>334234</v>
      </c>
      <c r="M51" s="323">
        <v>27.2</v>
      </c>
      <c r="N51" s="324">
        <v>-1.1000000000000001</v>
      </c>
    </row>
    <row r="52" spans="1:14">
      <c r="A52" s="248"/>
      <c r="B52" s="244"/>
      <c r="C52" s="244"/>
      <c r="D52" s="244"/>
      <c r="E52" s="244"/>
      <c r="F52" s="244"/>
      <c r="G52" s="325"/>
      <c r="H52" s="326" t="s">
        <v>501</v>
      </c>
      <c r="I52" s="327">
        <v>460857</v>
      </c>
      <c r="J52" s="328">
        <v>160354</v>
      </c>
      <c r="K52" s="329">
        <v>37.6</v>
      </c>
      <c r="L52" s="330">
        <v>135366</v>
      </c>
      <c r="M52" s="331">
        <v>-8.1999999999999993</v>
      </c>
      <c r="N52" s="332">
        <v>45.8</v>
      </c>
    </row>
    <row r="53" spans="1:14">
      <c r="A53" s="248"/>
      <c r="B53" s="244"/>
      <c r="C53" s="244"/>
      <c r="D53" s="244"/>
      <c r="E53" s="244"/>
      <c r="F53" s="244"/>
      <c r="G53" s="310" t="s">
        <v>502</v>
      </c>
      <c r="H53" s="311"/>
      <c r="I53" s="319">
        <v>871354</v>
      </c>
      <c r="J53" s="320">
        <v>307356</v>
      </c>
      <c r="K53" s="321">
        <v>82.1</v>
      </c>
      <c r="L53" s="322">
        <v>216155</v>
      </c>
      <c r="M53" s="323">
        <v>-35.299999999999997</v>
      </c>
      <c r="N53" s="324">
        <v>117.4</v>
      </c>
    </row>
    <row r="54" spans="1:14">
      <c r="A54" s="248"/>
      <c r="B54" s="244"/>
      <c r="C54" s="244"/>
      <c r="D54" s="244"/>
      <c r="E54" s="244"/>
      <c r="F54" s="244"/>
      <c r="G54" s="325"/>
      <c r="H54" s="326" t="s">
        <v>501</v>
      </c>
      <c r="I54" s="327">
        <v>359465</v>
      </c>
      <c r="J54" s="328">
        <v>126795</v>
      </c>
      <c r="K54" s="329">
        <v>-20.9</v>
      </c>
      <c r="L54" s="330">
        <v>108827</v>
      </c>
      <c r="M54" s="331">
        <v>-19.600000000000001</v>
      </c>
      <c r="N54" s="332">
        <v>-1.3</v>
      </c>
    </row>
    <row r="55" spans="1:14">
      <c r="A55" s="248"/>
      <c r="B55" s="244"/>
      <c r="C55" s="244"/>
      <c r="D55" s="244"/>
      <c r="E55" s="244"/>
      <c r="F55" s="244"/>
      <c r="G55" s="310" t="s">
        <v>503</v>
      </c>
      <c r="H55" s="311"/>
      <c r="I55" s="319">
        <v>948150</v>
      </c>
      <c r="J55" s="320">
        <v>338263</v>
      </c>
      <c r="K55" s="321">
        <v>10.1</v>
      </c>
      <c r="L55" s="322">
        <v>228305</v>
      </c>
      <c r="M55" s="323">
        <v>5.6</v>
      </c>
      <c r="N55" s="324">
        <v>4.5</v>
      </c>
    </row>
    <row r="56" spans="1:14">
      <c r="A56" s="248"/>
      <c r="B56" s="244"/>
      <c r="C56" s="244"/>
      <c r="D56" s="244"/>
      <c r="E56" s="244"/>
      <c r="F56" s="244"/>
      <c r="G56" s="325"/>
      <c r="H56" s="326" t="s">
        <v>501</v>
      </c>
      <c r="I56" s="327">
        <v>202102</v>
      </c>
      <c r="J56" s="328">
        <v>72102</v>
      </c>
      <c r="K56" s="329">
        <v>-43.1</v>
      </c>
      <c r="L56" s="330">
        <v>86611</v>
      </c>
      <c r="M56" s="331">
        <v>-20.399999999999999</v>
      </c>
      <c r="N56" s="332">
        <v>-22.7</v>
      </c>
    </row>
    <row r="57" spans="1:14">
      <c r="A57" s="248"/>
      <c r="B57" s="244"/>
      <c r="C57" s="244"/>
      <c r="D57" s="244"/>
      <c r="E57" s="244"/>
      <c r="F57" s="244"/>
      <c r="G57" s="310" t="s">
        <v>504</v>
      </c>
      <c r="H57" s="311"/>
      <c r="I57" s="319">
        <v>1153295</v>
      </c>
      <c r="J57" s="320">
        <v>414854</v>
      </c>
      <c r="K57" s="321">
        <v>22.6</v>
      </c>
      <c r="L57" s="322">
        <v>316331</v>
      </c>
      <c r="M57" s="323">
        <v>38.6</v>
      </c>
      <c r="N57" s="324">
        <v>-16</v>
      </c>
    </row>
    <row r="58" spans="1:14">
      <c r="A58" s="248"/>
      <c r="B58" s="244"/>
      <c r="C58" s="244"/>
      <c r="D58" s="244"/>
      <c r="E58" s="244"/>
      <c r="F58" s="244"/>
      <c r="G58" s="325"/>
      <c r="H58" s="326" t="s">
        <v>501</v>
      </c>
      <c r="I58" s="327">
        <v>471952</v>
      </c>
      <c r="J58" s="328">
        <v>169767</v>
      </c>
      <c r="K58" s="329">
        <v>135.5</v>
      </c>
      <c r="L58" s="330">
        <v>106387</v>
      </c>
      <c r="M58" s="331">
        <v>22.8</v>
      </c>
      <c r="N58" s="332">
        <v>112.7</v>
      </c>
    </row>
    <row r="59" spans="1:14">
      <c r="A59" s="248"/>
      <c r="B59" s="244"/>
      <c r="C59" s="244"/>
      <c r="D59" s="244"/>
      <c r="E59" s="244"/>
      <c r="F59" s="244"/>
      <c r="G59" s="310" t="s">
        <v>505</v>
      </c>
      <c r="H59" s="311"/>
      <c r="I59" s="319">
        <v>435637</v>
      </c>
      <c r="J59" s="320">
        <v>162430</v>
      </c>
      <c r="K59" s="321">
        <v>-60.8</v>
      </c>
      <c r="L59" s="322">
        <v>333013</v>
      </c>
      <c r="M59" s="323">
        <v>5.3</v>
      </c>
      <c r="N59" s="324">
        <v>-66.099999999999994</v>
      </c>
    </row>
    <row r="60" spans="1:14">
      <c r="A60" s="248"/>
      <c r="B60" s="244"/>
      <c r="C60" s="244"/>
      <c r="D60" s="244"/>
      <c r="E60" s="244"/>
      <c r="F60" s="244"/>
      <c r="G60" s="325"/>
      <c r="H60" s="326" t="s">
        <v>501</v>
      </c>
      <c r="I60" s="333">
        <v>409814</v>
      </c>
      <c r="J60" s="328">
        <v>152802</v>
      </c>
      <c r="K60" s="329">
        <v>-10</v>
      </c>
      <c r="L60" s="330">
        <v>126732</v>
      </c>
      <c r="M60" s="331">
        <v>19.100000000000001</v>
      </c>
      <c r="N60" s="332">
        <v>-29.1</v>
      </c>
    </row>
    <row r="61" spans="1:14">
      <c r="A61" s="248"/>
      <c r="B61" s="244"/>
      <c r="C61" s="244"/>
      <c r="D61" s="244"/>
      <c r="E61" s="244"/>
      <c r="F61" s="244"/>
      <c r="G61" s="310" t="s">
        <v>506</v>
      </c>
      <c r="H61" s="334"/>
      <c r="I61" s="335">
        <v>778694</v>
      </c>
      <c r="J61" s="336">
        <v>278334</v>
      </c>
      <c r="K61" s="337">
        <v>16</v>
      </c>
      <c r="L61" s="338">
        <v>285608</v>
      </c>
      <c r="M61" s="339">
        <v>8.3000000000000007</v>
      </c>
      <c r="N61" s="324">
        <v>7.7</v>
      </c>
    </row>
    <row r="62" spans="1:14">
      <c r="A62" s="248"/>
      <c r="B62" s="244"/>
      <c r="C62" s="244"/>
      <c r="D62" s="244"/>
      <c r="E62" s="244"/>
      <c r="F62" s="244"/>
      <c r="G62" s="325"/>
      <c r="H62" s="326" t="s">
        <v>501</v>
      </c>
      <c r="I62" s="327">
        <v>380838</v>
      </c>
      <c r="J62" s="328">
        <v>136364</v>
      </c>
      <c r="K62" s="329">
        <v>19.8</v>
      </c>
      <c r="L62" s="330">
        <v>112785</v>
      </c>
      <c r="M62" s="331">
        <v>-1.3</v>
      </c>
      <c r="N62" s="332">
        <v>21.1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30.29</v>
      </c>
      <c r="G47" s="12">
        <v>31.38</v>
      </c>
      <c r="H47" s="12">
        <v>33.229999999999997</v>
      </c>
      <c r="I47" s="12">
        <v>38.32</v>
      </c>
      <c r="J47" s="13">
        <v>43.43</v>
      </c>
    </row>
    <row r="48" spans="2:10" ht="57.75" customHeight="1">
      <c r="B48" s="14"/>
      <c r="C48" s="1141" t="s">
        <v>4</v>
      </c>
      <c r="D48" s="1141"/>
      <c r="E48" s="1142"/>
      <c r="F48" s="15">
        <v>4.2</v>
      </c>
      <c r="G48" s="16">
        <v>5.87</v>
      </c>
      <c r="H48" s="16">
        <v>6.36</v>
      </c>
      <c r="I48" s="16">
        <v>6.55</v>
      </c>
      <c r="J48" s="17">
        <v>4.76</v>
      </c>
    </row>
    <row r="49" spans="2:10" ht="57.75" customHeight="1" thickBot="1">
      <c r="B49" s="18"/>
      <c r="C49" s="1143" t="s">
        <v>5</v>
      </c>
      <c r="D49" s="1143"/>
      <c r="E49" s="1144"/>
      <c r="F49" s="19">
        <v>2.85</v>
      </c>
      <c r="G49" s="20">
        <v>2.17</v>
      </c>
      <c r="H49" s="20">
        <v>3.74</v>
      </c>
      <c r="I49" s="20">
        <v>5.33</v>
      </c>
      <c r="J49" s="21">
        <v>3.84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513</v>
      </c>
      <c r="D34" s="1151"/>
      <c r="E34" s="1152"/>
      <c r="F34" s="32">
        <v>4.1900000000000004</v>
      </c>
      <c r="G34" s="33">
        <v>5.87</v>
      </c>
      <c r="H34" s="33">
        <v>6.35</v>
      </c>
      <c r="I34" s="33">
        <v>6.54</v>
      </c>
      <c r="J34" s="34">
        <v>4.76</v>
      </c>
      <c r="K34" s="22"/>
      <c r="L34" s="22"/>
      <c r="M34" s="22"/>
      <c r="N34" s="22"/>
      <c r="O34" s="22"/>
      <c r="P34" s="22"/>
    </row>
    <row r="35" spans="1:16" ht="39" customHeight="1">
      <c r="A35" s="22"/>
      <c r="B35" s="35"/>
      <c r="C35" s="1145" t="s">
        <v>514</v>
      </c>
      <c r="D35" s="1146"/>
      <c r="E35" s="1147"/>
      <c r="F35" s="36">
        <v>0.14000000000000001</v>
      </c>
      <c r="G35" s="37">
        <v>0.19</v>
      </c>
      <c r="H35" s="37">
        <v>0.13</v>
      </c>
      <c r="I35" s="37">
        <v>0.15</v>
      </c>
      <c r="J35" s="38">
        <v>0.31</v>
      </c>
      <c r="K35" s="22"/>
      <c r="L35" s="22"/>
      <c r="M35" s="22"/>
      <c r="N35" s="22"/>
      <c r="O35" s="22"/>
      <c r="P35" s="22"/>
    </row>
    <row r="36" spans="1:16" ht="39" customHeight="1">
      <c r="A36" s="22"/>
      <c r="B36" s="35"/>
      <c r="C36" s="1145" t="s">
        <v>515</v>
      </c>
      <c r="D36" s="1146"/>
      <c r="E36" s="1147"/>
      <c r="F36" s="36">
        <v>0.1</v>
      </c>
      <c r="G36" s="37">
        <v>0.13</v>
      </c>
      <c r="H36" s="37">
        <v>0.12</v>
      </c>
      <c r="I36" s="37">
        <v>0.1</v>
      </c>
      <c r="J36" s="38">
        <v>0.1</v>
      </c>
      <c r="K36" s="22"/>
      <c r="L36" s="22"/>
      <c r="M36" s="22"/>
      <c r="N36" s="22"/>
      <c r="O36" s="22"/>
      <c r="P36" s="22"/>
    </row>
    <row r="37" spans="1:16" ht="39" customHeight="1">
      <c r="A37" s="22"/>
      <c r="B37" s="35"/>
      <c r="C37" s="1145" t="s">
        <v>516</v>
      </c>
      <c r="D37" s="1146"/>
      <c r="E37" s="1147"/>
      <c r="F37" s="36">
        <v>0.01</v>
      </c>
      <c r="G37" s="37">
        <v>0.01</v>
      </c>
      <c r="H37" s="37">
        <v>0.01</v>
      </c>
      <c r="I37" s="37">
        <v>0.01</v>
      </c>
      <c r="J37" s="38">
        <v>0.01</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517</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518</v>
      </c>
      <c r="D43" s="1149"/>
      <c r="E43" s="1150"/>
      <c r="F43" s="41" t="s">
        <v>469</v>
      </c>
      <c r="G43" s="42" t="s">
        <v>469</v>
      </c>
      <c r="H43" s="42" t="s">
        <v>469</v>
      </c>
      <c r="I43" s="42" t="s">
        <v>469</v>
      </c>
      <c r="J43" s="43" t="s">
        <v>469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2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10</v>
      </c>
      <c r="C45" s="1162"/>
      <c r="D45" s="58"/>
      <c r="E45" s="1167" t="s">
        <v>11</v>
      </c>
      <c r="F45" s="1167"/>
      <c r="G45" s="1167"/>
      <c r="H45" s="1167"/>
      <c r="I45" s="1167"/>
      <c r="J45" s="1168"/>
      <c r="K45" s="59">
        <v>474</v>
      </c>
      <c r="L45" s="60">
        <v>561</v>
      </c>
      <c r="M45" s="60">
        <v>539</v>
      </c>
      <c r="N45" s="60">
        <v>507</v>
      </c>
      <c r="O45" s="61">
        <v>554</v>
      </c>
      <c r="P45" s="48"/>
      <c r="Q45" s="48"/>
      <c r="R45" s="48"/>
      <c r="S45" s="48"/>
      <c r="T45" s="48"/>
      <c r="U45" s="48"/>
    </row>
    <row r="46" spans="1:21" ht="30.75" customHeight="1">
      <c r="A46" s="48"/>
      <c r="B46" s="1163"/>
      <c r="C46" s="1164"/>
      <c r="D46" s="62"/>
      <c r="E46" s="1155" t="s">
        <v>12</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13</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14</v>
      </c>
      <c r="F48" s="1155"/>
      <c r="G48" s="1155"/>
      <c r="H48" s="1155"/>
      <c r="I48" s="1155"/>
      <c r="J48" s="1156"/>
      <c r="K48" s="63">
        <v>22</v>
      </c>
      <c r="L48" s="64">
        <v>22</v>
      </c>
      <c r="M48" s="64">
        <v>22</v>
      </c>
      <c r="N48" s="64">
        <v>22</v>
      </c>
      <c r="O48" s="65">
        <v>22</v>
      </c>
      <c r="P48" s="48"/>
      <c r="Q48" s="48"/>
      <c r="R48" s="48"/>
      <c r="S48" s="48"/>
      <c r="T48" s="48"/>
      <c r="U48" s="48"/>
    </row>
    <row r="49" spans="1:21" ht="30.75" customHeight="1">
      <c r="A49" s="48"/>
      <c r="B49" s="1163"/>
      <c r="C49" s="1164"/>
      <c r="D49" s="62"/>
      <c r="E49" s="1155" t="s">
        <v>15</v>
      </c>
      <c r="F49" s="1155"/>
      <c r="G49" s="1155"/>
      <c r="H49" s="1155"/>
      <c r="I49" s="1155"/>
      <c r="J49" s="1156"/>
      <c r="K49" s="63">
        <v>34</v>
      </c>
      <c r="L49" s="64">
        <v>28</v>
      </c>
      <c r="M49" s="64">
        <v>29</v>
      </c>
      <c r="N49" s="64">
        <v>30</v>
      </c>
      <c r="O49" s="65">
        <v>25</v>
      </c>
      <c r="P49" s="48"/>
      <c r="Q49" s="48"/>
      <c r="R49" s="48"/>
      <c r="S49" s="48"/>
      <c r="T49" s="48"/>
      <c r="U49" s="48"/>
    </row>
    <row r="50" spans="1:21" ht="30.75" customHeight="1">
      <c r="A50" s="48"/>
      <c r="B50" s="1163"/>
      <c r="C50" s="1164"/>
      <c r="D50" s="62"/>
      <c r="E50" s="1155" t="s">
        <v>16</v>
      </c>
      <c r="F50" s="1155"/>
      <c r="G50" s="1155"/>
      <c r="H50" s="1155"/>
      <c r="I50" s="1155"/>
      <c r="J50" s="1156"/>
      <c r="K50" s="63">
        <v>13</v>
      </c>
      <c r="L50" s="64">
        <v>4</v>
      </c>
      <c r="M50" s="64">
        <v>4</v>
      </c>
      <c r="N50" s="64">
        <v>4</v>
      </c>
      <c r="O50" s="65">
        <v>4</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t="s">
        <v>469</v>
      </c>
      <c r="P51" s="48"/>
      <c r="Q51" s="48"/>
      <c r="R51" s="48"/>
      <c r="S51" s="48"/>
      <c r="T51" s="48"/>
      <c r="U51" s="48"/>
    </row>
    <row r="52" spans="1:21" ht="30.75" customHeight="1">
      <c r="A52" s="48"/>
      <c r="B52" s="1153" t="s">
        <v>18</v>
      </c>
      <c r="C52" s="1154"/>
      <c r="D52" s="66"/>
      <c r="E52" s="1155" t="s">
        <v>19</v>
      </c>
      <c r="F52" s="1155"/>
      <c r="G52" s="1155"/>
      <c r="H52" s="1155"/>
      <c r="I52" s="1155"/>
      <c r="J52" s="1156"/>
      <c r="K52" s="63">
        <v>411</v>
      </c>
      <c r="L52" s="64">
        <v>479</v>
      </c>
      <c r="M52" s="64">
        <v>462</v>
      </c>
      <c r="N52" s="64">
        <v>474</v>
      </c>
      <c r="O52" s="65">
        <v>552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132</v>
      </c>
      <c r="L53" s="69">
        <v>136</v>
      </c>
      <c r="M53" s="69">
        <v>132</v>
      </c>
      <c r="N53" s="69">
        <v>89</v>
      </c>
      <c r="O53" s="70">
        <v>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4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508</v>
      </c>
      <c r="J40" s="79" t="s">
        <v>509</v>
      </c>
      <c r="K40" s="79" t="s">
        <v>510</v>
      </c>
      <c r="L40" s="79" t="s">
        <v>511</v>
      </c>
      <c r="M40" s="80" t="s">
        <v>512</v>
      </c>
    </row>
    <row r="41" spans="2:13" ht="27.75" customHeight="1">
      <c r="B41" s="1181" t="s">
        <v>23</v>
      </c>
      <c r="C41" s="1182"/>
      <c r="D41" s="81"/>
      <c r="E41" s="1183" t="s">
        <v>24</v>
      </c>
      <c r="F41" s="1183"/>
      <c r="G41" s="1183"/>
      <c r="H41" s="1184"/>
      <c r="I41" s="82">
        <v>4983</v>
      </c>
      <c r="J41" s="83">
        <v>4907</v>
      </c>
      <c r="K41" s="83">
        <v>5084</v>
      </c>
      <c r="L41" s="83">
        <v>5381</v>
      </c>
      <c r="M41" s="84">
        <v>5225</v>
      </c>
    </row>
    <row r="42" spans="2:13" ht="27.75" customHeight="1">
      <c r="B42" s="1171"/>
      <c r="C42" s="1172"/>
      <c r="D42" s="85"/>
      <c r="E42" s="1175" t="s">
        <v>25</v>
      </c>
      <c r="F42" s="1175"/>
      <c r="G42" s="1175"/>
      <c r="H42" s="1176"/>
      <c r="I42" s="86">
        <v>22</v>
      </c>
      <c r="J42" s="87">
        <v>9</v>
      </c>
      <c r="K42" s="87">
        <v>5</v>
      </c>
      <c r="L42" s="87">
        <v>4</v>
      </c>
      <c r="M42" s="88">
        <v>3</v>
      </c>
    </row>
    <row r="43" spans="2:13" ht="27.75" customHeight="1">
      <c r="B43" s="1171"/>
      <c r="C43" s="1172"/>
      <c r="D43" s="85"/>
      <c r="E43" s="1175" t="s">
        <v>26</v>
      </c>
      <c r="F43" s="1175"/>
      <c r="G43" s="1175"/>
      <c r="H43" s="1176"/>
      <c r="I43" s="86">
        <v>201</v>
      </c>
      <c r="J43" s="87">
        <v>187</v>
      </c>
      <c r="K43" s="87">
        <v>171</v>
      </c>
      <c r="L43" s="87">
        <v>156</v>
      </c>
      <c r="M43" s="88">
        <v>140</v>
      </c>
    </row>
    <row r="44" spans="2:13" ht="27.75" customHeight="1">
      <c r="B44" s="1171"/>
      <c r="C44" s="1172"/>
      <c r="D44" s="85"/>
      <c r="E44" s="1175" t="s">
        <v>27</v>
      </c>
      <c r="F44" s="1175"/>
      <c r="G44" s="1175"/>
      <c r="H44" s="1176"/>
      <c r="I44" s="86">
        <v>165</v>
      </c>
      <c r="J44" s="87">
        <v>173</v>
      </c>
      <c r="K44" s="87">
        <v>192</v>
      </c>
      <c r="L44" s="87">
        <v>170</v>
      </c>
      <c r="M44" s="88">
        <v>152</v>
      </c>
    </row>
    <row r="45" spans="2:13" ht="27.75" customHeight="1">
      <c r="B45" s="1171"/>
      <c r="C45" s="1172"/>
      <c r="D45" s="85"/>
      <c r="E45" s="1175" t="s">
        <v>28</v>
      </c>
      <c r="F45" s="1175"/>
      <c r="G45" s="1175"/>
      <c r="H45" s="1176"/>
      <c r="I45" s="86">
        <v>836</v>
      </c>
      <c r="J45" s="87">
        <v>832</v>
      </c>
      <c r="K45" s="87">
        <v>814</v>
      </c>
      <c r="L45" s="87">
        <v>784</v>
      </c>
      <c r="M45" s="88">
        <v>751</v>
      </c>
    </row>
    <row r="46" spans="2:13" ht="27.75" customHeight="1">
      <c r="B46" s="1171"/>
      <c r="C46" s="1172"/>
      <c r="D46" s="85"/>
      <c r="E46" s="1175" t="s">
        <v>29</v>
      </c>
      <c r="F46" s="1175"/>
      <c r="G46" s="1175"/>
      <c r="H46" s="1176"/>
      <c r="I46" s="86" t="s">
        <v>469</v>
      </c>
      <c r="J46" s="87" t="s">
        <v>469</v>
      </c>
      <c r="K46" s="87" t="s">
        <v>469</v>
      </c>
      <c r="L46" s="87" t="s">
        <v>469</v>
      </c>
      <c r="M46" s="88" t="s">
        <v>469</v>
      </c>
    </row>
    <row r="47" spans="2:13" ht="27.75" customHeight="1">
      <c r="B47" s="1171"/>
      <c r="C47" s="1172"/>
      <c r="D47" s="85"/>
      <c r="E47" s="1175" t="s">
        <v>30</v>
      </c>
      <c r="F47" s="1175"/>
      <c r="G47" s="1175"/>
      <c r="H47" s="1176"/>
      <c r="I47" s="86" t="s">
        <v>469</v>
      </c>
      <c r="J47" s="87" t="s">
        <v>469</v>
      </c>
      <c r="K47" s="87" t="s">
        <v>469</v>
      </c>
      <c r="L47" s="87" t="s">
        <v>469</v>
      </c>
      <c r="M47" s="88" t="s">
        <v>469</v>
      </c>
    </row>
    <row r="48" spans="2:13" ht="27.75" customHeight="1">
      <c r="B48" s="1173"/>
      <c r="C48" s="1174"/>
      <c r="D48" s="85"/>
      <c r="E48" s="1175" t="s">
        <v>31</v>
      </c>
      <c r="F48" s="1175"/>
      <c r="G48" s="1175"/>
      <c r="H48" s="1176"/>
      <c r="I48" s="86" t="s">
        <v>469</v>
      </c>
      <c r="J48" s="87" t="s">
        <v>469</v>
      </c>
      <c r="K48" s="87" t="s">
        <v>469</v>
      </c>
      <c r="L48" s="87" t="s">
        <v>469</v>
      </c>
      <c r="M48" s="88" t="s">
        <v>469</v>
      </c>
    </row>
    <row r="49" spans="2:13" ht="27.75" customHeight="1">
      <c r="B49" s="1169" t="s">
        <v>32</v>
      </c>
      <c r="C49" s="1170"/>
      <c r="D49" s="89"/>
      <c r="E49" s="1175" t="s">
        <v>33</v>
      </c>
      <c r="F49" s="1175"/>
      <c r="G49" s="1175"/>
      <c r="H49" s="1176"/>
      <c r="I49" s="86">
        <v>3027</v>
      </c>
      <c r="J49" s="87">
        <v>2985</v>
      </c>
      <c r="K49" s="87">
        <v>3299</v>
      </c>
      <c r="L49" s="87">
        <v>3607</v>
      </c>
      <c r="M49" s="88">
        <v>3955</v>
      </c>
    </row>
    <row r="50" spans="2:13" ht="27.75" customHeight="1">
      <c r="B50" s="1171"/>
      <c r="C50" s="1172"/>
      <c r="D50" s="85"/>
      <c r="E50" s="1175" t="s">
        <v>34</v>
      </c>
      <c r="F50" s="1175"/>
      <c r="G50" s="1175"/>
      <c r="H50" s="1176"/>
      <c r="I50" s="86">
        <v>784</v>
      </c>
      <c r="J50" s="87">
        <v>713</v>
      </c>
      <c r="K50" s="87">
        <v>689</v>
      </c>
      <c r="L50" s="87">
        <v>671</v>
      </c>
      <c r="M50" s="88">
        <v>600</v>
      </c>
    </row>
    <row r="51" spans="2:13" ht="27.75" customHeight="1">
      <c r="B51" s="1173"/>
      <c r="C51" s="1174"/>
      <c r="D51" s="85"/>
      <c r="E51" s="1175" t="s">
        <v>35</v>
      </c>
      <c r="F51" s="1175"/>
      <c r="G51" s="1175"/>
      <c r="H51" s="1176"/>
      <c r="I51" s="86">
        <v>3741</v>
      </c>
      <c r="J51" s="87">
        <v>3723</v>
      </c>
      <c r="K51" s="87">
        <v>3905</v>
      </c>
      <c r="L51" s="87">
        <v>4096</v>
      </c>
      <c r="M51" s="88">
        <v>4013</v>
      </c>
    </row>
    <row r="52" spans="2:13" ht="27.75" customHeight="1" thickBot="1">
      <c r="B52" s="1177" t="s">
        <v>36</v>
      </c>
      <c r="C52" s="1178"/>
      <c r="D52" s="90"/>
      <c r="E52" s="1179" t="s">
        <v>37</v>
      </c>
      <c r="F52" s="1179"/>
      <c r="G52" s="1179"/>
      <c r="H52" s="1180"/>
      <c r="I52" s="91">
        <v>-1345</v>
      </c>
      <c r="J52" s="92">
        <v>-1313</v>
      </c>
      <c r="K52" s="92">
        <v>-1626</v>
      </c>
      <c r="L52" s="92">
        <v>-1880</v>
      </c>
      <c r="M52" s="93">
        <v>-2297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507</v>
      </c>
      <c r="G2" s="111"/>
      <c r="H2" s="112"/>
    </row>
    <row r="3" spans="1:8">
      <c r="A3" s="108" t="s">
        <v>500</v>
      </c>
      <c r="B3" s="113"/>
      <c r="C3" s="114"/>
      <c r="D3" s="115">
        <v>168767</v>
      </c>
      <c r="E3" s="116"/>
      <c r="F3" s="117">
        <v>334234</v>
      </c>
      <c r="G3" s="118"/>
      <c r="H3" s="119"/>
    </row>
    <row r="4" spans="1:8">
      <c r="A4" s="120"/>
      <c r="B4" s="121"/>
      <c r="C4" s="122"/>
      <c r="D4" s="123">
        <v>160354</v>
      </c>
      <c r="E4" s="124"/>
      <c r="F4" s="125">
        <v>135366</v>
      </c>
      <c r="G4" s="126"/>
      <c r="H4" s="127"/>
    </row>
    <row r="5" spans="1:8">
      <c r="A5" s="108" t="s">
        <v>502</v>
      </c>
      <c r="B5" s="113"/>
      <c r="C5" s="114"/>
      <c r="D5" s="115">
        <v>307356</v>
      </c>
      <c r="E5" s="116"/>
      <c r="F5" s="117">
        <v>216155</v>
      </c>
      <c r="G5" s="118"/>
      <c r="H5" s="119"/>
    </row>
    <row r="6" spans="1:8">
      <c r="A6" s="120"/>
      <c r="B6" s="121"/>
      <c r="C6" s="122"/>
      <c r="D6" s="123">
        <v>126795</v>
      </c>
      <c r="E6" s="124"/>
      <c r="F6" s="125">
        <v>108827</v>
      </c>
      <c r="G6" s="126"/>
      <c r="H6" s="127"/>
    </row>
    <row r="7" spans="1:8">
      <c r="A7" s="108" t="s">
        <v>503</v>
      </c>
      <c r="B7" s="113"/>
      <c r="C7" s="114"/>
      <c r="D7" s="115">
        <v>338263</v>
      </c>
      <c r="E7" s="116"/>
      <c r="F7" s="117">
        <v>228305</v>
      </c>
      <c r="G7" s="118"/>
      <c r="H7" s="119"/>
    </row>
    <row r="8" spans="1:8">
      <c r="A8" s="120"/>
      <c r="B8" s="121"/>
      <c r="C8" s="122"/>
      <c r="D8" s="123">
        <v>72102</v>
      </c>
      <c r="E8" s="124"/>
      <c r="F8" s="125">
        <v>86611</v>
      </c>
      <c r="G8" s="126"/>
      <c r="H8" s="127"/>
    </row>
    <row r="9" spans="1:8">
      <c r="A9" s="108" t="s">
        <v>504</v>
      </c>
      <c r="B9" s="113"/>
      <c r="C9" s="114"/>
      <c r="D9" s="115">
        <v>414854</v>
      </c>
      <c r="E9" s="116"/>
      <c r="F9" s="117">
        <v>316331</v>
      </c>
      <c r="G9" s="118"/>
      <c r="H9" s="119"/>
    </row>
    <row r="10" spans="1:8">
      <c r="A10" s="120"/>
      <c r="B10" s="121"/>
      <c r="C10" s="122"/>
      <c r="D10" s="123">
        <v>169767</v>
      </c>
      <c r="E10" s="124"/>
      <c r="F10" s="125">
        <v>106387</v>
      </c>
      <c r="G10" s="126"/>
      <c r="H10" s="127"/>
    </row>
    <row r="11" spans="1:8">
      <c r="A11" s="108" t="s">
        <v>505</v>
      </c>
      <c r="B11" s="113"/>
      <c r="C11" s="114"/>
      <c r="D11" s="115">
        <v>162430</v>
      </c>
      <c r="E11" s="116"/>
      <c r="F11" s="117">
        <v>333013</v>
      </c>
      <c r="G11" s="118"/>
      <c r="H11" s="119"/>
    </row>
    <row r="12" spans="1:8">
      <c r="A12" s="120"/>
      <c r="B12" s="121"/>
      <c r="C12" s="128"/>
      <c r="D12" s="123">
        <v>152802</v>
      </c>
      <c r="E12" s="124"/>
      <c r="F12" s="125">
        <v>126732</v>
      </c>
      <c r="G12" s="126"/>
      <c r="H12" s="127"/>
    </row>
    <row r="13" spans="1:8">
      <c r="A13" s="108"/>
      <c r="B13" s="113"/>
      <c r="C13" s="129"/>
      <c r="D13" s="130">
        <v>278334</v>
      </c>
      <c r="E13" s="131"/>
      <c r="F13" s="132">
        <v>285608</v>
      </c>
      <c r="G13" s="133"/>
      <c r="H13" s="119"/>
    </row>
    <row r="14" spans="1:8">
      <c r="A14" s="120"/>
      <c r="B14" s="121"/>
      <c r="C14" s="122"/>
      <c r="D14" s="123">
        <v>136364</v>
      </c>
      <c r="E14" s="124"/>
      <c r="F14" s="125">
        <v>112785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4.2</v>
      </c>
      <c r="C19" s="134">
        <f>ROUND(VALUE(SUBSTITUTE(実質収支比率等に係る経年分析!G$48,"▲","-")),2)</f>
        <v>5.87</v>
      </c>
      <c r="D19" s="134">
        <f>ROUND(VALUE(SUBSTITUTE(実質収支比率等に係る経年分析!H$48,"▲","-")),2)</f>
        <v>6.36</v>
      </c>
      <c r="E19" s="134">
        <f>ROUND(VALUE(SUBSTITUTE(実質収支比率等に係る経年分析!I$48,"▲","-")),2)</f>
        <v>6.55</v>
      </c>
      <c r="F19" s="134">
        <f>ROUND(VALUE(SUBSTITUTE(実質収支比率等に係る経年分析!J$48,"▲","-")),2)</f>
        <v>4.76</v>
      </c>
    </row>
    <row r="20" spans="1:11">
      <c r="A20" s="134" t="s">
        <v>42</v>
      </c>
      <c r="B20" s="134">
        <f>ROUND(VALUE(SUBSTITUTE(実質収支比率等に係る経年分析!F$47,"▲","-")),2)</f>
        <v>30.29</v>
      </c>
      <c r="C20" s="134">
        <f>ROUND(VALUE(SUBSTITUTE(実質収支比率等に係る経年分析!G$47,"▲","-")),2)</f>
        <v>31.38</v>
      </c>
      <c r="D20" s="134">
        <f>ROUND(VALUE(SUBSTITUTE(実質収支比率等に係る経年分析!H$47,"▲","-")),2)</f>
        <v>33.229999999999997</v>
      </c>
      <c r="E20" s="134">
        <f>ROUND(VALUE(SUBSTITUTE(実質収支比率等に係る経年分析!I$47,"▲","-")),2)</f>
        <v>38.32</v>
      </c>
      <c r="F20" s="134">
        <f>ROUND(VALUE(SUBSTITUTE(実質収支比率等に係る経年分析!J$47,"▲","-")),2)</f>
        <v>43.43</v>
      </c>
    </row>
    <row r="21" spans="1:11">
      <c r="A21" s="134" t="s">
        <v>43</v>
      </c>
      <c r="B21" s="134">
        <f>IF(ISNUMBER(VALUE(SUBSTITUTE(実質収支比率等に係る経年分析!F$49,"▲","-"))),ROUND(VALUE(SUBSTITUTE(実質収支比率等に係る経年分析!F$49,"▲","-")),2),NA())</f>
        <v>2.85</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3.74</v>
      </c>
      <c r="E21" s="134">
        <f>IF(ISNUMBER(VALUE(SUBSTITUTE(実質収支比率等に係る経年分析!I$49,"▲","-"))),ROUND(VALUE(SUBSTITUTE(実質収支比率等に係る経年分析!I$49,"▲","-")),2),NA())</f>
        <v>5.33</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農業集落排水事業特別会計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0.14000000000000001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411</v>
      </c>
      <c r="E42" s="136"/>
      <c r="F42" s="136"/>
      <c r="G42" s="136">
        <f>'実質公債費比率（分子）の構造'!L$52</f>
        <v>479</v>
      </c>
      <c r="H42" s="136"/>
      <c r="I42" s="136"/>
      <c r="J42" s="136">
        <f>'実質公債費比率（分子）の構造'!M$52</f>
        <v>462</v>
      </c>
      <c r="K42" s="136"/>
      <c r="L42" s="136"/>
      <c r="M42" s="136">
        <f>'実質公債費比率（分子）の構造'!N$52</f>
        <v>474</v>
      </c>
      <c r="N42" s="136"/>
      <c r="O42" s="136"/>
      <c r="P42" s="136">
        <f>'実質公債費比率（分子）の構造'!O$52</f>
        <v>552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13</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34</v>
      </c>
      <c r="C45" s="136"/>
      <c r="D45" s="136"/>
      <c r="E45" s="136">
        <f>'実質公債費比率（分子）の構造'!L$49</f>
        <v>28</v>
      </c>
      <c r="F45" s="136"/>
      <c r="G45" s="136"/>
      <c r="H45" s="136">
        <f>'実質公債費比率（分子）の構造'!M$49</f>
        <v>29</v>
      </c>
      <c r="I45" s="136"/>
      <c r="J45" s="136"/>
      <c r="K45" s="136">
        <f>'実質公債費比率（分子）の構造'!N$49</f>
        <v>30</v>
      </c>
      <c r="L45" s="136"/>
      <c r="M45" s="136"/>
      <c r="N45" s="136">
        <f>'実質公債費比率（分子）の構造'!O$49</f>
        <v>25</v>
      </c>
      <c r="O45" s="136"/>
      <c r="P45" s="136"/>
    </row>
    <row r="46" spans="1:16">
      <c r="A46" s="136" t="s">
        <v>54</v>
      </c>
      <c r="B46" s="136">
        <f>'実質公債費比率（分子）の構造'!K$48</f>
        <v>22</v>
      </c>
      <c r="C46" s="136"/>
      <c r="D46" s="136"/>
      <c r="E46" s="136">
        <f>'実質公債費比率（分子）の構造'!L$48</f>
        <v>22</v>
      </c>
      <c r="F46" s="136"/>
      <c r="G46" s="136"/>
      <c r="H46" s="136">
        <f>'実質公債費比率（分子）の構造'!M$48</f>
        <v>22</v>
      </c>
      <c r="I46" s="136"/>
      <c r="J46" s="136"/>
      <c r="K46" s="136">
        <f>'実質公債費比率（分子）の構造'!N$48</f>
        <v>22</v>
      </c>
      <c r="L46" s="136"/>
      <c r="M46" s="136"/>
      <c r="N46" s="136">
        <f>'実質公債費比率（分子）の構造'!O$48</f>
        <v>22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474</v>
      </c>
      <c r="C49" s="136"/>
      <c r="D49" s="136"/>
      <c r="E49" s="136">
        <f>'実質公債費比率（分子）の構造'!L$45</f>
        <v>561</v>
      </c>
      <c r="F49" s="136"/>
      <c r="G49" s="136"/>
      <c r="H49" s="136">
        <f>'実質公債費比率（分子）の構造'!M$45</f>
        <v>539</v>
      </c>
      <c r="I49" s="136"/>
      <c r="J49" s="136"/>
      <c r="K49" s="136">
        <f>'実質公債費比率（分子）の構造'!N$45</f>
        <v>507</v>
      </c>
      <c r="L49" s="136"/>
      <c r="M49" s="136"/>
      <c r="N49" s="136">
        <f>'実質公債費比率（分子）の構造'!O$45</f>
        <v>554</v>
      </c>
      <c r="O49" s="136"/>
      <c r="P49" s="136"/>
    </row>
    <row r="50" spans="1:16">
      <c r="A50" s="136" t="s">
        <v>58</v>
      </c>
      <c r="B50" s="136" t="e">
        <f>NA()</f>
        <v>#N/A</v>
      </c>
      <c r="C50" s="136">
        <f>IF(ISNUMBER('実質公債費比率（分子）の構造'!K$53),'実質公債費比率（分子）の構造'!K$53,NA())</f>
        <v>132</v>
      </c>
      <c r="D50" s="136" t="e">
        <f>NA()</f>
        <v>#N/A</v>
      </c>
      <c r="E50" s="136" t="e">
        <f>NA()</f>
        <v>#N/A</v>
      </c>
      <c r="F50" s="136">
        <f>IF(ISNUMBER('実質公債費比率（分子）の構造'!L$53),'実質公債費比率（分子）の構造'!L$53,NA())</f>
        <v>136</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53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3741</v>
      </c>
      <c r="E56" s="135"/>
      <c r="F56" s="135"/>
      <c r="G56" s="135">
        <f>'将来負担比率（分子）の構造'!J$51</f>
        <v>3723</v>
      </c>
      <c r="H56" s="135"/>
      <c r="I56" s="135"/>
      <c r="J56" s="135">
        <f>'将来負担比率（分子）の構造'!K$51</f>
        <v>3905</v>
      </c>
      <c r="K56" s="135"/>
      <c r="L56" s="135"/>
      <c r="M56" s="135">
        <f>'将来負担比率（分子）の構造'!L$51</f>
        <v>4096</v>
      </c>
      <c r="N56" s="135"/>
      <c r="O56" s="135"/>
      <c r="P56" s="135">
        <f>'将来負担比率（分子）の構造'!M$51</f>
        <v>4013</v>
      </c>
    </row>
    <row r="57" spans="1:16">
      <c r="A57" s="135" t="s">
        <v>34</v>
      </c>
      <c r="B57" s="135"/>
      <c r="C57" s="135"/>
      <c r="D57" s="135">
        <f>'将来負担比率（分子）の構造'!I$50</f>
        <v>784</v>
      </c>
      <c r="E57" s="135"/>
      <c r="F57" s="135"/>
      <c r="G57" s="135">
        <f>'将来負担比率（分子）の構造'!J$50</f>
        <v>713</v>
      </c>
      <c r="H57" s="135"/>
      <c r="I57" s="135"/>
      <c r="J57" s="135">
        <f>'将来負担比率（分子）の構造'!K$50</f>
        <v>689</v>
      </c>
      <c r="K57" s="135"/>
      <c r="L57" s="135"/>
      <c r="M57" s="135">
        <f>'将来負担比率（分子）の構造'!L$50</f>
        <v>671</v>
      </c>
      <c r="N57" s="135"/>
      <c r="O57" s="135"/>
      <c r="P57" s="135">
        <f>'将来負担比率（分子）の構造'!M$50</f>
        <v>600</v>
      </c>
    </row>
    <row r="58" spans="1:16">
      <c r="A58" s="135" t="s">
        <v>33</v>
      </c>
      <c r="B58" s="135"/>
      <c r="C58" s="135"/>
      <c r="D58" s="135">
        <f>'将来負担比率（分子）の構造'!I$49</f>
        <v>3027</v>
      </c>
      <c r="E58" s="135"/>
      <c r="F58" s="135"/>
      <c r="G58" s="135">
        <f>'将来負担比率（分子）の構造'!J$49</f>
        <v>2985</v>
      </c>
      <c r="H58" s="135"/>
      <c r="I58" s="135"/>
      <c r="J58" s="135">
        <f>'将来負担比率（分子）の構造'!K$49</f>
        <v>3299</v>
      </c>
      <c r="K58" s="135"/>
      <c r="L58" s="135"/>
      <c r="M58" s="135">
        <f>'将来負担比率（分子）の構造'!L$49</f>
        <v>3607</v>
      </c>
      <c r="N58" s="135"/>
      <c r="O58" s="135"/>
      <c r="P58" s="135">
        <f>'将来負担比率（分子）の構造'!M$49</f>
        <v>3955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836</v>
      </c>
      <c r="C62" s="135"/>
      <c r="D62" s="135"/>
      <c r="E62" s="135">
        <f>'将来負担比率（分子）の構造'!J$45</f>
        <v>832</v>
      </c>
      <c r="F62" s="135"/>
      <c r="G62" s="135"/>
      <c r="H62" s="135">
        <f>'将来負担比率（分子）の構造'!K$45</f>
        <v>814</v>
      </c>
      <c r="I62" s="135"/>
      <c r="J62" s="135"/>
      <c r="K62" s="135">
        <f>'将来負担比率（分子）の構造'!L$45</f>
        <v>784</v>
      </c>
      <c r="L62" s="135"/>
      <c r="M62" s="135"/>
      <c r="N62" s="135">
        <f>'将来負担比率（分子）の構造'!M$45</f>
        <v>751</v>
      </c>
      <c r="O62" s="135"/>
      <c r="P62" s="135"/>
    </row>
    <row r="63" spans="1:16">
      <c r="A63" s="135" t="s">
        <v>27</v>
      </c>
      <c r="B63" s="135">
        <f>'将来負担比率（分子）の構造'!I$44</f>
        <v>165</v>
      </c>
      <c r="C63" s="135"/>
      <c r="D63" s="135"/>
      <c r="E63" s="135">
        <f>'将来負担比率（分子）の構造'!J$44</f>
        <v>173</v>
      </c>
      <c r="F63" s="135"/>
      <c r="G63" s="135"/>
      <c r="H63" s="135">
        <f>'将来負担比率（分子）の構造'!K$44</f>
        <v>192</v>
      </c>
      <c r="I63" s="135"/>
      <c r="J63" s="135"/>
      <c r="K63" s="135">
        <f>'将来負担比率（分子）の構造'!L$44</f>
        <v>170</v>
      </c>
      <c r="L63" s="135"/>
      <c r="M63" s="135"/>
      <c r="N63" s="135">
        <f>'将来負担比率（分子）の構造'!M$44</f>
        <v>152</v>
      </c>
      <c r="O63" s="135"/>
      <c r="P63" s="135"/>
    </row>
    <row r="64" spans="1:16">
      <c r="A64" s="135" t="s">
        <v>26</v>
      </c>
      <c r="B64" s="135">
        <f>'将来負担比率（分子）の構造'!I$43</f>
        <v>201</v>
      </c>
      <c r="C64" s="135"/>
      <c r="D64" s="135"/>
      <c r="E64" s="135">
        <f>'将来負担比率（分子）の構造'!J$43</f>
        <v>187</v>
      </c>
      <c r="F64" s="135"/>
      <c r="G64" s="135"/>
      <c r="H64" s="135">
        <f>'将来負担比率（分子）の構造'!K$43</f>
        <v>171</v>
      </c>
      <c r="I64" s="135"/>
      <c r="J64" s="135"/>
      <c r="K64" s="135">
        <f>'将来負担比率（分子）の構造'!L$43</f>
        <v>156</v>
      </c>
      <c r="L64" s="135"/>
      <c r="M64" s="135"/>
      <c r="N64" s="135">
        <f>'将来負担比率（分子）の構造'!M$43</f>
        <v>140</v>
      </c>
      <c r="O64" s="135"/>
      <c r="P64" s="135"/>
    </row>
    <row r="65" spans="1:16">
      <c r="A65" s="135" t="s">
        <v>25</v>
      </c>
      <c r="B65" s="135">
        <f>'将来負担比率（分子）の構造'!I$42</f>
        <v>22</v>
      </c>
      <c r="C65" s="135"/>
      <c r="D65" s="135"/>
      <c r="E65" s="135">
        <f>'将来負担比率（分子）の構造'!J$42</f>
        <v>9</v>
      </c>
      <c r="F65" s="135"/>
      <c r="G65" s="135"/>
      <c r="H65" s="135">
        <f>'将来負担比率（分子）の構造'!K$42</f>
        <v>5</v>
      </c>
      <c r="I65" s="135"/>
      <c r="J65" s="135"/>
      <c r="K65" s="135">
        <f>'将来負担比率（分子）の構造'!L$42</f>
        <v>4</v>
      </c>
      <c r="L65" s="135"/>
      <c r="M65" s="135"/>
      <c r="N65" s="135">
        <f>'将来負担比率（分子）の構造'!M$42</f>
        <v>3</v>
      </c>
      <c r="O65" s="135"/>
      <c r="P65" s="135"/>
    </row>
    <row r="66" spans="1:16">
      <c r="A66" s="135" t="s">
        <v>24</v>
      </c>
      <c r="B66" s="135">
        <f>'将来負担比率（分子）の構造'!I$41</f>
        <v>4983</v>
      </c>
      <c r="C66" s="135"/>
      <c r="D66" s="135"/>
      <c r="E66" s="135">
        <f>'将来負担比率（分子）の構造'!J$41</f>
        <v>4907</v>
      </c>
      <c r="F66" s="135"/>
      <c r="G66" s="135"/>
      <c r="H66" s="135">
        <f>'将来負担比率（分子）の構造'!K$41</f>
        <v>5084</v>
      </c>
      <c r="I66" s="135"/>
      <c r="J66" s="135"/>
      <c r="K66" s="135">
        <f>'将来負担比率（分子）の構造'!L$41</f>
        <v>5381</v>
      </c>
      <c r="L66" s="135"/>
      <c r="M66" s="135"/>
      <c r="N66" s="135">
        <f>'将来負担比率（分子）の構造'!M$41</f>
        <v>5225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REG2710</cp:lastModifiedBy>
  <cp:lastPrinted>2016-04-18T10:54:49Z</cp:lastPrinted>
  <dcterms:created xsi:type="dcterms:W3CDTF">2016-02-15T00:23:44Z</dcterms:created>
  <dcterms:modified xsi:type="dcterms:W3CDTF">2016-05-17T07:46:27Z</dcterms:modified>
  <cp:category/>
</cp:coreProperties>
</file>